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81\821\"/>
    </mc:Choice>
  </mc:AlternateContent>
  <xr:revisionPtr revIDLastSave="0" documentId="8_{D2500E6E-939C-4AC4-A295-5E729452AC23}" xr6:coauthVersionLast="47" xr6:coauthVersionMax="47" xr10:uidLastSave="{00000000-0000-0000-0000-000000000000}"/>
  <bookViews>
    <workbookView showHorizontalScroll="0" showSheetTabs="0" xWindow="30270" yWindow="1470" windowWidth="21600" windowHeight="11175" xr2:uid="{8C3A02AB-6053-496C-A060-C71C0B681A05}"/>
  </bookViews>
  <sheets>
    <sheet name="Deckblatt" sheetId="1" r:id="rId1"/>
    <sheet name="über 3,5 - 8,5 t" sheetId="5" r:id="rId2"/>
    <sheet name="über 8,5 - 18 t" sheetId="4" r:id="rId3"/>
    <sheet name="über 18 - 26 t" sheetId="2" r:id="rId4"/>
    <sheet name="über 26 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5" l="1"/>
  <c r="L78" i="5"/>
  <c r="E16" i="1"/>
  <c r="K94" i="3"/>
  <c r="L94" i="3"/>
  <c r="F94" i="3"/>
  <c r="H94" i="3"/>
  <c r="K95" i="3"/>
  <c r="F95" i="3"/>
  <c r="H95" i="3"/>
  <c r="L95" i="3"/>
  <c r="K96" i="3"/>
  <c r="F96" i="3"/>
  <c r="H96" i="3"/>
  <c r="K97" i="3"/>
  <c r="F97" i="3"/>
  <c r="H97" i="3"/>
  <c r="K98" i="3"/>
  <c r="F98" i="3"/>
  <c r="H98" i="3"/>
  <c r="K99" i="3"/>
  <c r="F99" i="3"/>
  <c r="H99" i="3"/>
  <c r="L99" i="3"/>
  <c r="K100" i="3"/>
  <c r="F100" i="3"/>
  <c r="H100" i="3"/>
  <c r="K101" i="3"/>
  <c r="L101" i="3"/>
  <c r="F101" i="3"/>
  <c r="H101" i="3"/>
  <c r="K102" i="3"/>
  <c r="F102" i="3"/>
  <c r="H102" i="3"/>
  <c r="K103" i="3"/>
  <c r="L103" i="3"/>
  <c r="F103" i="3"/>
  <c r="H103" i="3"/>
  <c r="K104" i="3"/>
  <c r="F104" i="3"/>
  <c r="H104" i="3"/>
  <c r="L104" i="3"/>
  <c r="K105" i="3"/>
  <c r="F105" i="3"/>
  <c r="H105" i="3"/>
  <c r="K106" i="3"/>
  <c r="F106" i="3"/>
  <c r="H106" i="3"/>
  <c r="K107" i="3"/>
  <c r="F107" i="3"/>
  <c r="H107" i="3"/>
  <c r="L107" i="3"/>
  <c r="K108" i="3"/>
  <c r="F108" i="3"/>
  <c r="H108" i="3"/>
  <c r="K109" i="3"/>
  <c r="L109" i="3"/>
  <c r="F109" i="3"/>
  <c r="H109" i="3"/>
  <c r="K110" i="3"/>
  <c r="F110" i="3"/>
  <c r="H110" i="3"/>
  <c r="K111" i="3"/>
  <c r="F111" i="3"/>
  <c r="H111" i="3"/>
  <c r="L111" i="3"/>
  <c r="K112" i="3"/>
  <c r="L112" i="3"/>
  <c r="F112" i="3"/>
  <c r="H112" i="3"/>
  <c r="K113" i="3"/>
  <c r="F113" i="3"/>
  <c r="H113" i="3"/>
  <c r="L113" i="3"/>
  <c r="K114" i="3"/>
  <c r="F114" i="3"/>
  <c r="H114" i="3"/>
  <c r="K115" i="3"/>
  <c r="F115" i="3"/>
  <c r="H115" i="3"/>
  <c r="L115" i="3"/>
  <c r="K116" i="3"/>
  <c r="F116" i="3"/>
  <c r="H116" i="3"/>
  <c r="K117" i="3"/>
  <c r="F117" i="3"/>
  <c r="H117" i="3"/>
  <c r="L117" i="3"/>
  <c r="K118" i="3"/>
  <c r="F118" i="3"/>
  <c r="H118" i="3"/>
  <c r="K119" i="3"/>
  <c r="F119" i="3"/>
  <c r="H119" i="3"/>
  <c r="L119" i="3"/>
  <c r="K120" i="3"/>
  <c r="F120" i="3"/>
  <c r="H120" i="3"/>
  <c r="K121" i="3"/>
  <c r="F121" i="3"/>
  <c r="H121" i="3"/>
  <c r="L121" i="3"/>
  <c r="K122" i="3"/>
  <c r="F122" i="3"/>
  <c r="H122" i="3"/>
  <c r="K123" i="3"/>
  <c r="F123" i="3"/>
  <c r="H123" i="3"/>
  <c r="L123" i="3"/>
  <c r="K124" i="3"/>
  <c r="F124" i="3"/>
  <c r="H124" i="3"/>
  <c r="K125" i="3"/>
  <c r="F125" i="3"/>
  <c r="H125" i="3"/>
  <c r="K51" i="3"/>
  <c r="F51" i="3"/>
  <c r="H51" i="3"/>
  <c r="L51" i="3"/>
  <c r="K52" i="3"/>
  <c r="L52" i="3"/>
  <c r="F52" i="3"/>
  <c r="H52" i="3"/>
  <c r="K53" i="3"/>
  <c r="F53" i="3"/>
  <c r="H53" i="3"/>
  <c r="L53" i="3"/>
  <c r="K54" i="3"/>
  <c r="F54" i="3"/>
  <c r="H54" i="3"/>
  <c r="L54" i="3"/>
  <c r="K55" i="3"/>
  <c r="L55" i="3"/>
  <c r="F55" i="3"/>
  <c r="H55" i="3"/>
  <c r="K56" i="3"/>
  <c r="L56" i="3"/>
  <c r="F56" i="3"/>
  <c r="H56" i="3"/>
  <c r="K57" i="3"/>
  <c r="F57" i="3"/>
  <c r="H57" i="3"/>
  <c r="K58" i="3"/>
  <c r="F58" i="3"/>
  <c r="H58" i="3"/>
  <c r="L58" i="3"/>
  <c r="K59" i="3"/>
  <c r="F59" i="3"/>
  <c r="H59" i="3"/>
  <c r="L59" i="3"/>
  <c r="K60" i="3"/>
  <c r="F60" i="3"/>
  <c r="H60" i="3"/>
  <c r="K61" i="3"/>
  <c r="F61" i="3"/>
  <c r="H61" i="3"/>
  <c r="L61" i="3"/>
  <c r="K62" i="3"/>
  <c r="L62" i="3"/>
  <c r="F62" i="3"/>
  <c r="H62" i="3"/>
  <c r="K63" i="3"/>
  <c r="F63" i="3"/>
  <c r="H63" i="3"/>
  <c r="K64" i="3"/>
  <c r="L64" i="3"/>
  <c r="F64" i="3"/>
  <c r="H64" i="3"/>
  <c r="K65" i="3"/>
  <c r="F65" i="3"/>
  <c r="H65" i="3"/>
  <c r="L65" i="3"/>
  <c r="K66" i="3"/>
  <c r="L66" i="3"/>
  <c r="F66" i="3"/>
  <c r="H66" i="3"/>
  <c r="K67" i="3"/>
  <c r="L67" i="3"/>
  <c r="F67" i="3"/>
  <c r="H67" i="3"/>
  <c r="K68" i="3"/>
  <c r="F68" i="3"/>
  <c r="H68" i="3"/>
  <c r="L68" i="3"/>
  <c r="K69" i="3"/>
  <c r="F69" i="3"/>
  <c r="H69" i="3"/>
  <c r="K70" i="3"/>
  <c r="F70" i="3"/>
  <c r="H70" i="3"/>
  <c r="L70" i="3"/>
  <c r="K71" i="3"/>
  <c r="L71" i="3"/>
  <c r="F71" i="3"/>
  <c r="H71" i="3"/>
  <c r="K72" i="3"/>
  <c r="F72" i="3"/>
  <c r="H72" i="3"/>
  <c r="K73" i="3"/>
  <c r="F73" i="3"/>
  <c r="H73" i="3"/>
  <c r="L73" i="3"/>
  <c r="K74" i="3"/>
  <c r="F74" i="3"/>
  <c r="H74" i="3"/>
  <c r="L74" i="3"/>
  <c r="K75" i="3"/>
  <c r="F75" i="3"/>
  <c r="H75" i="3"/>
  <c r="L75" i="3"/>
  <c r="K76" i="3"/>
  <c r="F76" i="3"/>
  <c r="H76" i="3"/>
  <c r="K77" i="3"/>
  <c r="F77" i="3"/>
  <c r="H77" i="3"/>
  <c r="L77" i="3"/>
  <c r="K78" i="3"/>
  <c r="L78" i="3"/>
  <c r="F78" i="3"/>
  <c r="H78" i="3"/>
  <c r="K79" i="3"/>
  <c r="F79" i="3"/>
  <c r="H79" i="3"/>
  <c r="K80" i="3"/>
  <c r="F80" i="3"/>
  <c r="H80" i="3"/>
  <c r="K81" i="3"/>
  <c r="F81" i="3"/>
  <c r="H81" i="3"/>
  <c r="L81" i="3"/>
  <c r="K82" i="3"/>
  <c r="F82" i="3"/>
  <c r="H82" i="3"/>
  <c r="K94" i="2"/>
  <c r="F94" i="2"/>
  <c r="H94" i="2"/>
  <c r="K95" i="2"/>
  <c r="L95" i="2"/>
  <c r="F95" i="2"/>
  <c r="H95" i="2"/>
  <c r="K96" i="2"/>
  <c r="F96" i="2"/>
  <c r="H96" i="2"/>
  <c r="K97" i="2"/>
  <c r="F97" i="2"/>
  <c r="H97" i="2"/>
  <c r="L97" i="2"/>
  <c r="K98" i="2"/>
  <c r="F98" i="2"/>
  <c r="H98" i="2"/>
  <c r="L98" i="2"/>
  <c r="K99" i="2"/>
  <c r="F99" i="2"/>
  <c r="H99" i="2"/>
  <c r="L99" i="2"/>
  <c r="K100" i="2"/>
  <c r="L100" i="2"/>
  <c r="F100" i="2"/>
  <c r="H100" i="2"/>
  <c r="K101" i="2"/>
  <c r="F101" i="2"/>
  <c r="H101" i="2"/>
  <c r="L101" i="2"/>
  <c r="K102" i="2"/>
  <c r="F102" i="2"/>
  <c r="H102" i="2"/>
  <c r="L102" i="2"/>
  <c r="K103" i="2"/>
  <c r="F103" i="2"/>
  <c r="H103" i="2"/>
  <c r="K104" i="2"/>
  <c r="F104" i="2"/>
  <c r="H104" i="2"/>
  <c r="K105" i="2"/>
  <c r="F105" i="2"/>
  <c r="H105" i="2"/>
  <c r="L105" i="2"/>
  <c r="K106" i="2"/>
  <c r="F106" i="2"/>
  <c r="H106" i="2"/>
  <c r="K107" i="2"/>
  <c r="F107" i="2"/>
  <c r="H107" i="2"/>
  <c r="L107" i="2"/>
  <c r="K108" i="2"/>
  <c r="F108" i="2"/>
  <c r="H108" i="2"/>
  <c r="L108" i="2"/>
  <c r="K109" i="2"/>
  <c r="F109" i="2"/>
  <c r="H109" i="2"/>
  <c r="L109" i="2"/>
  <c r="K110" i="2"/>
  <c r="F110" i="2"/>
  <c r="H110" i="2"/>
  <c r="K111" i="2"/>
  <c r="F111" i="2"/>
  <c r="H111" i="2"/>
  <c r="K112" i="2"/>
  <c r="F112" i="2"/>
  <c r="H112" i="2"/>
  <c r="K113" i="2"/>
  <c r="F113" i="2"/>
  <c r="H113" i="2"/>
  <c r="K114" i="2"/>
  <c r="F114" i="2"/>
  <c r="H114" i="2"/>
  <c r="L114" i="2"/>
  <c r="K115" i="2"/>
  <c r="L115" i="2"/>
  <c r="F115" i="2"/>
  <c r="H115" i="2"/>
  <c r="K116" i="2"/>
  <c r="F116" i="2"/>
  <c r="H116" i="2"/>
  <c r="K117" i="2"/>
  <c r="L117" i="2"/>
  <c r="F117" i="2"/>
  <c r="H117" i="2"/>
  <c r="K118" i="2"/>
  <c r="F118" i="2"/>
  <c r="H118" i="2"/>
  <c r="K119" i="2"/>
  <c r="F119" i="2"/>
  <c r="H119" i="2"/>
  <c r="L119" i="2"/>
  <c r="K120" i="2"/>
  <c r="L120" i="2"/>
  <c r="F120" i="2"/>
  <c r="H120" i="2"/>
  <c r="K121" i="2"/>
  <c r="F121" i="2"/>
  <c r="H121" i="2"/>
  <c r="L121" i="2"/>
  <c r="K122" i="2"/>
  <c r="F122" i="2"/>
  <c r="H122" i="2"/>
  <c r="K123" i="2"/>
  <c r="L123" i="2"/>
  <c r="F123" i="2"/>
  <c r="H123" i="2"/>
  <c r="K51" i="2"/>
  <c r="F51" i="2"/>
  <c r="H51" i="2"/>
  <c r="K52" i="2"/>
  <c r="F52" i="2"/>
  <c r="H52" i="2"/>
  <c r="K53" i="2"/>
  <c r="F53" i="2"/>
  <c r="H53" i="2"/>
  <c r="L53" i="2"/>
  <c r="K54" i="2"/>
  <c r="F54" i="2"/>
  <c r="H54" i="2"/>
  <c r="K55" i="2"/>
  <c r="F55" i="2"/>
  <c r="H55" i="2"/>
  <c r="K56" i="2"/>
  <c r="F56" i="2"/>
  <c r="H56" i="2"/>
  <c r="K57" i="2"/>
  <c r="F57" i="2"/>
  <c r="H57" i="2"/>
  <c r="L57" i="2"/>
  <c r="K58" i="2"/>
  <c r="F58" i="2"/>
  <c r="H58" i="2"/>
  <c r="L58" i="2"/>
  <c r="K59" i="2"/>
  <c r="F59" i="2"/>
  <c r="H59" i="2"/>
  <c r="L59" i="2"/>
  <c r="K60" i="2"/>
  <c r="F60" i="2"/>
  <c r="H60" i="2"/>
  <c r="L60" i="2"/>
  <c r="K61" i="2"/>
  <c r="F61" i="2"/>
  <c r="H61" i="2"/>
  <c r="L61" i="2"/>
  <c r="K62" i="2"/>
  <c r="F62" i="2"/>
  <c r="H62" i="2"/>
  <c r="K63" i="2"/>
  <c r="F63" i="2"/>
  <c r="H63" i="2"/>
  <c r="L63" i="2"/>
  <c r="K64" i="2"/>
  <c r="L64" i="2"/>
  <c r="F64" i="2"/>
  <c r="H64" i="2"/>
  <c r="K65" i="2"/>
  <c r="F65" i="2"/>
  <c r="H65" i="2"/>
  <c r="K66" i="2"/>
  <c r="L66" i="2"/>
  <c r="F66" i="2"/>
  <c r="H66" i="2"/>
  <c r="K67" i="2"/>
  <c r="L67" i="2"/>
  <c r="F67" i="2"/>
  <c r="H67" i="2"/>
  <c r="K68" i="2"/>
  <c r="F68" i="2"/>
  <c r="H68" i="2"/>
  <c r="L68" i="2"/>
  <c r="K69" i="2"/>
  <c r="F69" i="2"/>
  <c r="H69" i="2"/>
  <c r="K70" i="2"/>
  <c r="L70" i="2"/>
  <c r="F70" i="2"/>
  <c r="H70" i="2"/>
  <c r="K71" i="2"/>
  <c r="F71" i="2"/>
  <c r="H71" i="2"/>
  <c r="L71" i="2"/>
  <c r="K72" i="2"/>
  <c r="F72" i="2"/>
  <c r="H72" i="2"/>
  <c r="K73" i="2"/>
  <c r="F73" i="2"/>
  <c r="H73" i="2"/>
  <c r="L73" i="2"/>
  <c r="K74" i="2"/>
  <c r="F74" i="2"/>
  <c r="H74" i="2"/>
  <c r="K75" i="2"/>
  <c r="F75" i="2"/>
  <c r="H75" i="2"/>
  <c r="L75" i="2"/>
  <c r="K76" i="2"/>
  <c r="F76" i="2"/>
  <c r="H76" i="2"/>
  <c r="K77" i="2"/>
  <c r="F77" i="2"/>
  <c r="H77" i="2"/>
  <c r="K78" i="2"/>
  <c r="F78" i="2"/>
  <c r="H78" i="2"/>
  <c r="L78" i="2"/>
  <c r="K79" i="2"/>
  <c r="F79" i="2"/>
  <c r="H79" i="2"/>
  <c r="L79" i="2"/>
  <c r="K80" i="2"/>
  <c r="F80" i="2"/>
  <c r="H80" i="2"/>
  <c r="L80" i="2"/>
  <c r="K125" i="2"/>
  <c r="F125" i="2"/>
  <c r="H125" i="2"/>
  <c r="K124" i="2"/>
  <c r="F124" i="2"/>
  <c r="H124" i="2"/>
  <c r="L124" i="2"/>
  <c r="K82" i="2"/>
  <c r="F82" i="2"/>
  <c r="H82" i="2"/>
  <c r="L82" i="2"/>
  <c r="K81" i="2"/>
  <c r="F81" i="2"/>
  <c r="H81" i="2"/>
  <c r="L81" i="2"/>
  <c r="K21" i="4"/>
  <c r="F21" i="4"/>
  <c r="H21" i="4"/>
  <c r="K20" i="4"/>
  <c r="F20" i="4"/>
  <c r="H20" i="4"/>
  <c r="L20" i="4"/>
  <c r="K19" i="4"/>
  <c r="F19" i="4"/>
  <c r="H19" i="4"/>
  <c r="L19" i="4"/>
  <c r="K18" i="4"/>
  <c r="L18" i="4"/>
  <c r="F18" i="4"/>
  <c r="H18" i="4"/>
  <c r="K17" i="4"/>
  <c r="F17" i="4"/>
  <c r="H17" i="4"/>
  <c r="L17" i="4"/>
  <c r="K16" i="4"/>
  <c r="F16" i="4"/>
  <c r="H16" i="4"/>
  <c r="L16" i="4"/>
  <c r="K15" i="4"/>
  <c r="F15" i="4"/>
  <c r="H15" i="4"/>
  <c r="K90" i="4"/>
  <c r="F90" i="4"/>
  <c r="H90" i="4"/>
  <c r="L90" i="4"/>
  <c r="K91" i="4"/>
  <c r="L91" i="4"/>
  <c r="F91" i="4"/>
  <c r="H91" i="4"/>
  <c r="K92" i="4"/>
  <c r="F92" i="4"/>
  <c r="H92" i="4"/>
  <c r="K93" i="4"/>
  <c r="F93" i="4"/>
  <c r="H93" i="4"/>
  <c r="K94" i="4"/>
  <c r="L94" i="4"/>
  <c r="F94" i="4"/>
  <c r="H94" i="4"/>
  <c r="K95" i="4"/>
  <c r="F95" i="4"/>
  <c r="H95" i="4"/>
  <c r="L95" i="4"/>
  <c r="K96" i="4"/>
  <c r="F96" i="4"/>
  <c r="H96" i="4"/>
  <c r="K97" i="4"/>
  <c r="F97" i="4"/>
  <c r="H97" i="4"/>
  <c r="L97" i="4"/>
  <c r="K98" i="4"/>
  <c r="F98" i="4"/>
  <c r="H98" i="4"/>
  <c r="L98" i="4"/>
  <c r="K99" i="4"/>
  <c r="L99" i="4"/>
  <c r="F99" i="4"/>
  <c r="H99" i="4"/>
  <c r="K100" i="4"/>
  <c r="F100" i="4"/>
  <c r="H100" i="4"/>
  <c r="K101" i="4"/>
  <c r="L101" i="4"/>
  <c r="F101" i="4"/>
  <c r="H101" i="4"/>
  <c r="K102" i="4"/>
  <c r="L102" i="4"/>
  <c r="F102" i="4"/>
  <c r="H102" i="4"/>
  <c r="K103" i="4"/>
  <c r="F103" i="4"/>
  <c r="H103" i="4"/>
  <c r="L103" i="4"/>
  <c r="K104" i="4"/>
  <c r="L104" i="4"/>
  <c r="F104" i="4"/>
  <c r="H104" i="4"/>
  <c r="K105" i="4"/>
  <c r="F105" i="4"/>
  <c r="H105" i="4"/>
  <c r="L105" i="4"/>
  <c r="K106" i="4"/>
  <c r="F106" i="4"/>
  <c r="H106" i="4"/>
  <c r="L106" i="4"/>
  <c r="K107" i="4"/>
  <c r="F107" i="4"/>
  <c r="H107" i="4"/>
  <c r="K108" i="4"/>
  <c r="F108" i="4"/>
  <c r="H108" i="4"/>
  <c r="K109" i="4"/>
  <c r="F109" i="4"/>
  <c r="H109" i="4"/>
  <c r="L109" i="4"/>
  <c r="K110" i="4"/>
  <c r="F110" i="4"/>
  <c r="H110" i="4"/>
  <c r="L110" i="4"/>
  <c r="K111" i="4"/>
  <c r="F111" i="4"/>
  <c r="H111" i="4"/>
  <c r="K112" i="4"/>
  <c r="L112" i="4"/>
  <c r="F112" i="4"/>
  <c r="H112" i="4"/>
  <c r="K113" i="4"/>
  <c r="F113" i="4"/>
  <c r="H113" i="4"/>
  <c r="K114" i="4"/>
  <c r="F114" i="4"/>
  <c r="H114" i="4"/>
  <c r="L114" i="4"/>
  <c r="K115" i="4"/>
  <c r="F115" i="4"/>
  <c r="H115" i="4"/>
  <c r="K116" i="4"/>
  <c r="F116" i="4"/>
  <c r="H116" i="4"/>
  <c r="L116" i="4"/>
  <c r="K117" i="4"/>
  <c r="L117" i="4"/>
  <c r="F117" i="4"/>
  <c r="H117" i="4"/>
  <c r="K118" i="4"/>
  <c r="F118" i="4"/>
  <c r="H118" i="4"/>
  <c r="L118" i="4"/>
  <c r="K119" i="4"/>
  <c r="F119" i="4"/>
  <c r="H119" i="4"/>
  <c r="K47" i="4"/>
  <c r="F47" i="4"/>
  <c r="H47" i="4"/>
  <c r="L47" i="4"/>
  <c r="K48" i="4"/>
  <c r="F48" i="4"/>
  <c r="H48" i="4"/>
  <c r="L48" i="4"/>
  <c r="K49" i="4"/>
  <c r="F49" i="4"/>
  <c r="H49" i="4"/>
  <c r="L49" i="4"/>
  <c r="K50" i="4"/>
  <c r="F50" i="4"/>
  <c r="H50" i="4"/>
  <c r="L50" i="4"/>
  <c r="K51" i="4"/>
  <c r="F51" i="4"/>
  <c r="H51" i="4"/>
  <c r="L51" i="4"/>
  <c r="K52" i="4"/>
  <c r="F52" i="4"/>
  <c r="H52" i="4"/>
  <c r="L52" i="4"/>
  <c r="K53" i="4"/>
  <c r="F53" i="4"/>
  <c r="H53" i="4"/>
  <c r="L53" i="4"/>
  <c r="K54" i="4"/>
  <c r="F54" i="4"/>
  <c r="H54" i="4"/>
  <c r="L54" i="4"/>
  <c r="K55" i="4"/>
  <c r="F55" i="4"/>
  <c r="H55" i="4"/>
  <c r="L55" i="4"/>
  <c r="K56" i="4"/>
  <c r="F56" i="4"/>
  <c r="H56" i="4"/>
  <c r="L56" i="4"/>
  <c r="K57" i="4"/>
  <c r="F57" i="4"/>
  <c r="H57" i="4"/>
  <c r="L57" i="4"/>
  <c r="K58" i="4"/>
  <c r="F58" i="4"/>
  <c r="H58" i="4"/>
  <c r="L58" i="4"/>
  <c r="K59" i="4"/>
  <c r="F59" i="4"/>
  <c r="H59" i="4"/>
  <c r="K60" i="4"/>
  <c r="L60" i="4"/>
  <c r="F60" i="4"/>
  <c r="H60" i="4"/>
  <c r="K61" i="4"/>
  <c r="L61" i="4"/>
  <c r="F61" i="4"/>
  <c r="H61" i="4"/>
  <c r="K62" i="4"/>
  <c r="F62" i="4"/>
  <c r="H62" i="4"/>
  <c r="K63" i="4"/>
  <c r="F63" i="4"/>
  <c r="H63" i="4"/>
  <c r="K64" i="4"/>
  <c r="F64" i="4"/>
  <c r="H64" i="4"/>
  <c r="K65" i="4"/>
  <c r="F65" i="4"/>
  <c r="H65" i="4"/>
  <c r="K66" i="4"/>
  <c r="L66" i="4"/>
  <c r="F66" i="4"/>
  <c r="H66" i="4"/>
  <c r="K67" i="4"/>
  <c r="F67" i="4"/>
  <c r="H67" i="4"/>
  <c r="K68" i="4"/>
  <c r="F68" i="4"/>
  <c r="H68" i="4"/>
  <c r="K69" i="4"/>
  <c r="F69" i="4"/>
  <c r="H69" i="4"/>
  <c r="K70" i="4"/>
  <c r="F70" i="4"/>
  <c r="H70" i="4"/>
  <c r="K71" i="4"/>
  <c r="F71" i="4"/>
  <c r="H71" i="4"/>
  <c r="L71" i="4"/>
  <c r="K72" i="4"/>
  <c r="L72" i="4"/>
  <c r="F72" i="4"/>
  <c r="H72" i="4"/>
  <c r="K73" i="4"/>
  <c r="F73" i="4"/>
  <c r="H73" i="4"/>
  <c r="L73" i="4"/>
  <c r="K74" i="4"/>
  <c r="L74" i="4"/>
  <c r="F74" i="4"/>
  <c r="H74" i="4"/>
  <c r="K75" i="4"/>
  <c r="F75" i="4"/>
  <c r="H75" i="4"/>
  <c r="L75" i="4"/>
  <c r="K76" i="4"/>
  <c r="F76" i="4"/>
  <c r="H76" i="4"/>
  <c r="K12" i="4"/>
  <c r="F12" i="4"/>
  <c r="H12" i="4"/>
  <c r="L12" i="4"/>
  <c r="K13" i="4"/>
  <c r="F13" i="4"/>
  <c r="H13" i="4"/>
  <c r="L13" i="4"/>
  <c r="K14" i="4"/>
  <c r="L14" i="4"/>
  <c r="F14" i="4"/>
  <c r="H14" i="4"/>
  <c r="K22" i="4"/>
  <c r="F22" i="4"/>
  <c r="H22" i="4"/>
  <c r="K23" i="4"/>
  <c r="F23" i="4"/>
  <c r="H23" i="4"/>
  <c r="L23" i="4"/>
  <c r="K24" i="4"/>
  <c r="F24" i="4"/>
  <c r="H24" i="4"/>
  <c r="L24" i="4"/>
  <c r="K25" i="4"/>
  <c r="L25" i="4"/>
  <c r="F25" i="4"/>
  <c r="H25" i="4"/>
  <c r="K26" i="4"/>
  <c r="F26" i="4"/>
  <c r="H26" i="4"/>
  <c r="K27" i="4"/>
  <c r="F27" i="4"/>
  <c r="H27" i="4"/>
  <c r="K28" i="4"/>
  <c r="F28" i="4"/>
  <c r="H28" i="4"/>
  <c r="L28" i="4"/>
  <c r="K29" i="4"/>
  <c r="F29" i="4"/>
  <c r="H29" i="4"/>
  <c r="L29" i="4"/>
  <c r="K30" i="4"/>
  <c r="F30" i="4"/>
  <c r="H30" i="4"/>
  <c r="L30" i="4"/>
  <c r="K31" i="4"/>
  <c r="F31" i="4"/>
  <c r="H31" i="4"/>
  <c r="L31" i="4"/>
  <c r="K32" i="4"/>
  <c r="L32" i="4"/>
  <c r="F32" i="4"/>
  <c r="H32" i="4"/>
  <c r="K33" i="4"/>
  <c r="F33" i="4"/>
  <c r="H33" i="4"/>
  <c r="L33" i="4"/>
  <c r="K34" i="4"/>
  <c r="L34" i="4"/>
  <c r="F34" i="4"/>
  <c r="H34" i="4"/>
  <c r="K35" i="4"/>
  <c r="F35" i="4"/>
  <c r="H35" i="4"/>
  <c r="L35" i="4"/>
  <c r="K36" i="4"/>
  <c r="F36" i="4"/>
  <c r="H36" i="4"/>
  <c r="L36" i="4"/>
  <c r="K121" i="4"/>
  <c r="F121" i="4"/>
  <c r="H121" i="4"/>
  <c r="L121" i="4"/>
  <c r="K120" i="4"/>
  <c r="F120" i="4"/>
  <c r="H120" i="4"/>
  <c r="L120" i="4"/>
  <c r="K78" i="4"/>
  <c r="L78" i="4"/>
  <c r="F78" i="4"/>
  <c r="H78" i="4"/>
  <c r="K77" i="4"/>
  <c r="F77" i="4"/>
  <c r="H77" i="4"/>
  <c r="L77" i="4"/>
  <c r="F106" i="5"/>
  <c r="H106" i="5"/>
  <c r="L106" i="5"/>
  <c r="K106" i="5"/>
  <c r="K88" i="5"/>
  <c r="F88" i="5"/>
  <c r="H88" i="5"/>
  <c r="K89" i="5"/>
  <c r="F89" i="5"/>
  <c r="H89" i="5"/>
  <c r="K90" i="5"/>
  <c r="L90" i="5"/>
  <c r="F90" i="5"/>
  <c r="H90" i="5"/>
  <c r="K91" i="5"/>
  <c r="F91" i="5"/>
  <c r="H91" i="5"/>
  <c r="L91" i="5"/>
  <c r="K92" i="5"/>
  <c r="L92" i="5"/>
  <c r="F92" i="5"/>
  <c r="H92" i="5"/>
  <c r="K93" i="5"/>
  <c r="L93" i="5"/>
  <c r="F93" i="5"/>
  <c r="H93" i="5"/>
  <c r="K94" i="5"/>
  <c r="F94" i="5"/>
  <c r="H94" i="5"/>
  <c r="K95" i="5"/>
  <c r="F95" i="5"/>
  <c r="H95" i="5"/>
  <c r="L95" i="5"/>
  <c r="K96" i="5"/>
  <c r="L96" i="5"/>
  <c r="F96" i="5"/>
  <c r="H96" i="5"/>
  <c r="K97" i="5"/>
  <c r="L97" i="5"/>
  <c r="F97" i="5"/>
  <c r="H97" i="5"/>
  <c r="K98" i="5"/>
  <c r="F98" i="5"/>
  <c r="H98" i="5"/>
  <c r="K99" i="5"/>
  <c r="F99" i="5"/>
  <c r="H99" i="5"/>
  <c r="L99" i="5"/>
  <c r="K100" i="5"/>
  <c r="L100" i="5"/>
  <c r="F100" i="5"/>
  <c r="H100" i="5"/>
  <c r="K101" i="5"/>
  <c r="F101" i="5"/>
  <c r="H101" i="5"/>
  <c r="L101" i="5"/>
  <c r="K102" i="5"/>
  <c r="F102" i="5"/>
  <c r="H102" i="5"/>
  <c r="L102" i="5"/>
  <c r="K103" i="5"/>
  <c r="L103" i="5"/>
  <c r="F103" i="5"/>
  <c r="H103" i="5"/>
  <c r="K104" i="5"/>
  <c r="L104" i="5"/>
  <c r="F104" i="5"/>
  <c r="H104" i="5"/>
  <c r="K105" i="5"/>
  <c r="F105" i="5"/>
  <c r="H105" i="5"/>
  <c r="L105" i="5"/>
  <c r="K107" i="5"/>
  <c r="F107" i="5"/>
  <c r="H107" i="5"/>
  <c r="L107" i="5"/>
  <c r="K108" i="5"/>
  <c r="L108" i="5"/>
  <c r="F108" i="5"/>
  <c r="H108" i="5"/>
  <c r="K109" i="5"/>
  <c r="F109" i="5"/>
  <c r="H109" i="5"/>
  <c r="K110" i="5"/>
  <c r="F110" i="5"/>
  <c r="H110" i="5"/>
  <c r="K111" i="5"/>
  <c r="F111" i="5"/>
  <c r="H111" i="5"/>
  <c r="K112" i="5"/>
  <c r="F112" i="5"/>
  <c r="H112" i="5"/>
  <c r="K113" i="5"/>
  <c r="F113" i="5"/>
  <c r="H113" i="5"/>
  <c r="L113" i="5"/>
  <c r="K114" i="5"/>
  <c r="F114" i="5"/>
  <c r="H114" i="5"/>
  <c r="L114" i="5"/>
  <c r="K115" i="5"/>
  <c r="L115" i="5"/>
  <c r="F115" i="5"/>
  <c r="H115" i="5"/>
  <c r="K116" i="5"/>
  <c r="F116" i="5"/>
  <c r="H116" i="5"/>
  <c r="K117" i="5"/>
  <c r="F117" i="5"/>
  <c r="H117" i="5"/>
  <c r="L117" i="5"/>
  <c r="F62" i="5"/>
  <c r="H62" i="5"/>
  <c r="K62" i="5"/>
  <c r="L62" i="5"/>
  <c r="K45" i="5"/>
  <c r="F45" i="5"/>
  <c r="H45" i="5"/>
  <c r="L45" i="5"/>
  <c r="K46" i="5"/>
  <c r="F46" i="5"/>
  <c r="H46" i="5"/>
  <c r="L46" i="5"/>
  <c r="K47" i="5"/>
  <c r="F47" i="5"/>
  <c r="H47" i="5"/>
  <c r="L47" i="5"/>
  <c r="K48" i="5"/>
  <c r="L48" i="5"/>
  <c r="F48" i="5"/>
  <c r="H48" i="5"/>
  <c r="K49" i="5"/>
  <c r="F49" i="5"/>
  <c r="H49" i="5"/>
  <c r="K50" i="5"/>
  <c r="F50" i="5"/>
  <c r="H50" i="5"/>
  <c r="L50" i="5"/>
  <c r="K51" i="5"/>
  <c r="F51" i="5"/>
  <c r="H51" i="5"/>
  <c r="L51" i="5"/>
  <c r="K52" i="5"/>
  <c r="F52" i="5"/>
  <c r="H52" i="5"/>
  <c r="L52" i="5"/>
  <c r="K53" i="5"/>
  <c r="F53" i="5"/>
  <c r="H53" i="5"/>
  <c r="K54" i="5"/>
  <c r="L54" i="5"/>
  <c r="F54" i="5"/>
  <c r="H54" i="5"/>
  <c r="K55" i="5"/>
  <c r="F55" i="5"/>
  <c r="H55" i="5"/>
  <c r="K56" i="5"/>
  <c r="F56" i="5"/>
  <c r="H56" i="5"/>
  <c r="K57" i="5"/>
  <c r="F57" i="5"/>
  <c r="H57" i="5"/>
  <c r="L57" i="5"/>
  <c r="K58" i="5"/>
  <c r="F58" i="5"/>
  <c r="H58" i="5"/>
  <c r="K59" i="5"/>
  <c r="F59" i="5"/>
  <c r="H59" i="5"/>
  <c r="K60" i="5"/>
  <c r="F60" i="5"/>
  <c r="H60" i="5"/>
  <c r="L60" i="5"/>
  <c r="K61" i="5"/>
  <c r="F61" i="5"/>
  <c r="H61" i="5"/>
  <c r="L61" i="5"/>
  <c r="K63" i="5"/>
  <c r="F63" i="5"/>
  <c r="H63" i="5"/>
  <c r="L63" i="5"/>
  <c r="K64" i="5"/>
  <c r="L64" i="5"/>
  <c r="F64" i="5"/>
  <c r="H64" i="5"/>
  <c r="K65" i="5"/>
  <c r="F65" i="5"/>
  <c r="H65" i="5"/>
  <c r="K66" i="5"/>
  <c r="L66" i="5"/>
  <c r="F66" i="5"/>
  <c r="H66" i="5"/>
  <c r="K67" i="5"/>
  <c r="F67" i="5"/>
  <c r="H67" i="5"/>
  <c r="K68" i="5"/>
  <c r="F68" i="5"/>
  <c r="H68" i="5"/>
  <c r="L68" i="5"/>
  <c r="K69" i="5"/>
  <c r="F69" i="5"/>
  <c r="H69" i="5"/>
  <c r="K70" i="5"/>
  <c r="F70" i="5"/>
  <c r="H70" i="5"/>
  <c r="K71" i="5"/>
  <c r="F71" i="5"/>
  <c r="H71" i="5"/>
  <c r="K72" i="5"/>
  <c r="F72" i="5"/>
  <c r="H72" i="5"/>
  <c r="K73" i="5"/>
  <c r="L73" i="5"/>
  <c r="F73" i="5"/>
  <c r="H73" i="5"/>
  <c r="K74" i="5"/>
  <c r="L74" i="5"/>
  <c r="F74" i="5"/>
  <c r="H74" i="5"/>
  <c r="F15" i="5"/>
  <c r="H15" i="5"/>
  <c r="L15" i="5"/>
  <c r="K15" i="5"/>
  <c r="F16" i="5"/>
  <c r="H16" i="5"/>
  <c r="K16" i="5"/>
  <c r="L16" i="5"/>
  <c r="K12" i="5"/>
  <c r="L12" i="5"/>
  <c r="F12" i="5"/>
  <c r="H12" i="5"/>
  <c r="K13" i="5"/>
  <c r="F13" i="5"/>
  <c r="H13" i="5"/>
  <c r="L13" i="5"/>
  <c r="K14" i="5"/>
  <c r="F14" i="5"/>
  <c r="H14" i="5"/>
  <c r="K17" i="5"/>
  <c r="F17" i="5"/>
  <c r="H17" i="5"/>
  <c r="K18" i="5"/>
  <c r="F18" i="5"/>
  <c r="H18" i="5"/>
  <c r="K19" i="5"/>
  <c r="F19" i="5"/>
  <c r="H19" i="5"/>
  <c r="K20" i="5"/>
  <c r="L20" i="5"/>
  <c r="F20" i="5"/>
  <c r="H20" i="5"/>
  <c r="K21" i="5"/>
  <c r="F21" i="5"/>
  <c r="H21" i="5"/>
  <c r="K22" i="5"/>
  <c r="F22" i="5"/>
  <c r="H22" i="5"/>
  <c r="K23" i="5"/>
  <c r="F23" i="5"/>
  <c r="H23" i="5"/>
  <c r="K24" i="5"/>
  <c r="F24" i="5"/>
  <c r="H24" i="5"/>
  <c r="L24" i="5"/>
  <c r="K25" i="5"/>
  <c r="F25" i="5"/>
  <c r="H25" i="5"/>
  <c r="L25" i="5"/>
  <c r="K26" i="5"/>
  <c r="F26" i="5"/>
  <c r="H26" i="5"/>
  <c r="K27" i="5"/>
  <c r="F27" i="5"/>
  <c r="H27" i="5"/>
  <c r="K28" i="5"/>
  <c r="F28" i="5"/>
  <c r="H28" i="5"/>
  <c r="L28" i="5"/>
  <c r="K29" i="5"/>
  <c r="F29" i="5"/>
  <c r="H29" i="5"/>
  <c r="K30" i="5"/>
  <c r="F30" i="5"/>
  <c r="H30" i="5"/>
  <c r="L30" i="5"/>
  <c r="K31" i="5"/>
  <c r="F31" i="5"/>
  <c r="H31" i="5"/>
  <c r="L31" i="5"/>
  <c r="K32" i="5"/>
  <c r="F32" i="5"/>
  <c r="H32" i="5"/>
  <c r="L32" i="5"/>
  <c r="K33" i="5"/>
  <c r="L33" i="5"/>
  <c r="F33" i="5"/>
  <c r="H33" i="5"/>
  <c r="K34" i="5"/>
  <c r="F34" i="5"/>
  <c r="H34" i="5"/>
  <c r="L34" i="5"/>
  <c r="K35" i="5"/>
  <c r="L35" i="5"/>
  <c r="F35" i="5"/>
  <c r="H35" i="5"/>
  <c r="K12" i="2"/>
  <c r="F12" i="2"/>
  <c r="H12" i="2"/>
  <c r="L12" i="2"/>
  <c r="K13" i="2"/>
  <c r="F13" i="2"/>
  <c r="H13" i="2"/>
  <c r="L13" i="2"/>
  <c r="K14" i="2"/>
  <c r="F14" i="2"/>
  <c r="H14" i="2"/>
  <c r="L14" i="2"/>
  <c r="K15" i="2"/>
  <c r="F15" i="2"/>
  <c r="H15" i="2"/>
  <c r="L15" i="2"/>
  <c r="K16" i="2"/>
  <c r="F16" i="2"/>
  <c r="H16" i="2"/>
  <c r="L16" i="2"/>
  <c r="K17" i="2"/>
  <c r="F17" i="2"/>
  <c r="H17" i="2"/>
  <c r="L17" i="2"/>
  <c r="K18" i="2"/>
  <c r="F18" i="2"/>
  <c r="H18" i="2"/>
  <c r="L18" i="2"/>
  <c r="K19" i="2"/>
  <c r="F19" i="2"/>
  <c r="H19" i="2"/>
  <c r="L19" i="2"/>
  <c r="K20" i="2"/>
  <c r="F20" i="2"/>
  <c r="H20" i="2"/>
  <c r="L20" i="2"/>
  <c r="K21" i="2"/>
  <c r="F21" i="2"/>
  <c r="H21" i="2"/>
  <c r="L21" i="2"/>
  <c r="K22" i="2"/>
  <c r="F22" i="2"/>
  <c r="H22" i="2"/>
  <c r="L22" i="2"/>
  <c r="K23" i="2"/>
  <c r="F23" i="2"/>
  <c r="H23" i="2"/>
  <c r="L23" i="2"/>
  <c r="K24" i="2"/>
  <c r="F24" i="2"/>
  <c r="H24" i="2"/>
  <c r="L24" i="2"/>
  <c r="K25" i="2"/>
  <c r="L25" i="2"/>
  <c r="F25" i="2"/>
  <c r="H25" i="2"/>
  <c r="K26" i="2"/>
  <c r="F26" i="2"/>
  <c r="H26" i="2"/>
  <c r="L26" i="2"/>
  <c r="K27" i="2"/>
  <c r="F27" i="2"/>
  <c r="H27" i="2"/>
  <c r="K28" i="2"/>
  <c r="F28" i="2"/>
  <c r="H28" i="2"/>
  <c r="L28" i="2"/>
  <c r="K29" i="2"/>
  <c r="F29" i="2"/>
  <c r="H29" i="2"/>
  <c r="L29" i="2"/>
  <c r="K30" i="2"/>
  <c r="F30" i="2"/>
  <c r="H30" i="2"/>
  <c r="L30" i="2"/>
  <c r="K31" i="2"/>
  <c r="F31" i="2"/>
  <c r="H31" i="2"/>
  <c r="L31" i="2"/>
  <c r="K32" i="2"/>
  <c r="F32" i="2"/>
  <c r="H32" i="2"/>
  <c r="L32" i="2"/>
  <c r="K33" i="2"/>
  <c r="F33" i="2"/>
  <c r="H33" i="2"/>
  <c r="L33" i="2"/>
  <c r="K34" i="2"/>
  <c r="F34" i="2"/>
  <c r="H34" i="2"/>
  <c r="L34" i="2"/>
  <c r="K35" i="2"/>
  <c r="F35" i="2"/>
  <c r="H35" i="2"/>
  <c r="L35" i="2"/>
  <c r="K36" i="2"/>
  <c r="F36" i="2"/>
  <c r="H36" i="2"/>
  <c r="L36" i="2"/>
  <c r="K37" i="2"/>
  <c r="F37" i="2"/>
  <c r="H37" i="2"/>
  <c r="L37" i="2"/>
  <c r="K38" i="2"/>
  <c r="F38" i="2"/>
  <c r="H38" i="2"/>
  <c r="L38" i="2"/>
  <c r="K39" i="2"/>
  <c r="F39" i="2"/>
  <c r="H39" i="2"/>
  <c r="L39" i="2"/>
  <c r="K40" i="2"/>
  <c r="F40" i="2"/>
  <c r="H40" i="2"/>
  <c r="L40" i="2"/>
  <c r="K12" i="3"/>
  <c r="L12" i="3"/>
  <c r="F12" i="3"/>
  <c r="H12" i="3"/>
  <c r="K13" i="3"/>
  <c r="F13" i="3"/>
  <c r="H13" i="3"/>
  <c r="L13" i="3"/>
  <c r="K14" i="3"/>
  <c r="F14" i="3"/>
  <c r="H14" i="3"/>
  <c r="K15" i="3"/>
  <c r="F15" i="3"/>
  <c r="H15" i="3"/>
  <c r="L15" i="3"/>
  <c r="K16" i="3"/>
  <c r="F16" i="3"/>
  <c r="H16" i="3"/>
  <c r="L16" i="3"/>
  <c r="K17" i="3"/>
  <c r="F17" i="3"/>
  <c r="H17" i="3"/>
  <c r="L17" i="3"/>
  <c r="K18" i="3"/>
  <c r="F18" i="3"/>
  <c r="H18" i="3"/>
  <c r="L18" i="3"/>
  <c r="K19" i="3"/>
  <c r="F19" i="3"/>
  <c r="H19" i="3"/>
  <c r="L19" i="3"/>
  <c r="K20" i="3"/>
  <c r="F20" i="3"/>
  <c r="H20" i="3"/>
  <c r="L20" i="3"/>
  <c r="K21" i="3"/>
  <c r="F21" i="3"/>
  <c r="H21" i="3"/>
  <c r="L21" i="3"/>
  <c r="K22" i="3"/>
  <c r="F22" i="3"/>
  <c r="H22" i="3"/>
  <c r="L22" i="3"/>
  <c r="K23" i="3"/>
  <c r="F23" i="3"/>
  <c r="H23" i="3"/>
  <c r="L23" i="3"/>
  <c r="K24" i="3"/>
  <c r="F24" i="3"/>
  <c r="H24" i="3"/>
  <c r="L24" i="3"/>
  <c r="K25" i="3"/>
  <c r="F25" i="3"/>
  <c r="H25" i="3"/>
  <c r="L25" i="3"/>
  <c r="K26" i="3"/>
  <c r="F26" i="3"/>
  <c r="H26" i="3"/>
  <c r="L26" i="3"/>
  <c r="K27" i="3"/>
  <c r="F27" i="3"/>
  <c r="H27" i="3"/>
  <c r="L27" i="3"/>
  <c r="K28" i="3"/>
  <c r="L28" i="3"/>
  <c r="F28" i="3"/>
  <c r="H28" i="3"/>
  <c r="K29" i="3"/>
  <c r="F29" i="3"/>
  <c r="H29" i="3"/>
  <c r="L29" i="3"/>
  <c r="K30" i="3"/>
  <c r="F30" i="3"/>
  <c r="H30" i="3"/>
  <c r="K31" i="3"/>
  <c r="F31" i="3"/>
  <c r="H31" i="3"/>
  <c r="L31" i="3"/>
  <c r="K32" i="3"/>
  <c r="F32" i="3"/>
  <c r="H32" i="3"/>
  <c r="L32" i="3"/>
  <c r="K33" i="3"/>
  <c r="F33" i="3"/>
  <c r="H33" i="3"/>
  <c r="L33" i="3"/>
  <c r="K34" i="3"/>
  <c r="F34" i="3"/>
  <c r="H34" i="3"/>
  <c r="L34" i="3"/>
  <c r="K35" i="3"/>
  <c r="F35" i="3"/>
  <c r="H35" i="3"/>
  <c r="L35" i="3"/>
  <c r="K36" i="3"/>
  <c r="F36" i="3"/>
  <c r="H36" i="3"/>
  <c r="L36" i="3"/>
  <c r="K37" i="3"/>
  <c r="F37" i="3"/>
  <c r="H37" i="3"/>
  <c r="L37" i="3"/>
  <c r="K38" i="3"/>
  <c r="F38" i="3"/>
  <c r="H38" i="3"/>
  <c r="L38" i="3"/>
  <c r="K39" i="3"/>
  <c r="F39" i="3"/>
  <c r="H39" i="3"/>
  <c r="L39" i="3"/>
  <c r="K40" i="3"/>
  <c r="F40" i="3"/>
  <c r="H40" i="3"/>
  <c r="L40" i="3"/>
  <c r="K119" i="5"/>
  <c r="F119" i="5"/>
  <c r="H119" i="5"/>
  <c r="L119" i="5"/>
  <c r="K118" i="5"/>
  <c r="F118" i="5"/>
  <c r="H118" i="5"/>
  <c r="L118" i="5"/>
  <c r="K75" i="5"/>
  <c r="F75" i="5"/>
  <c r="H75" i="5"/>
  <c r="L75" i="5"/>
  <c r="K76" i="5"/>
  <c r="L76" i="5"/>
  <c r="F76" i="5"/>
  <c r="H76" i="5"/>
  <c r="L26" i="4"/>
  <c r="L22" i="4"/>
  <c r="L69" i="4"/>
  <c r="L55" i="2"/>
  <c r="L51" i="2"/>
  <c r="L67" i="4"/>
  <c r="L63" i="4"/>
  <c r="L59" i="4"/>
  <c r="L113" i="2"/>
  <c r="L96" i="2"/>
  <c r="L76" i="2"/>
  <c r="L72" i="2"/>
  <c r="L56" i="2"/>
  <c r="L54" i="2"/>
  <c r="L52" i="2"/>
  <c r="L125" i="3"/>
  <c r="L118" i="2"/>
  <c r="L116" i="2"/>
  <c r="L110" i="2"/>
  <c r="L104" i="2"/>
  <c r="L72" i="3"/>
  <c r="L60" i="3"/>
  <c r="L114" i="3"/>
  <c r="L110" i="3"/>
  <c r="L106" i="3"/>
  <c r="L102" i="3"/>
  <c r="L98" i="3"/>
  <c r="L26" i="5"/>
  <c r="L23" i="5"/>
  <c r="L21" i="5"/>
  <c r="L69" i="5"/>
  <c r="L67" i="5"/>
  <c r="L65" i="5"/>
  <c r="L58" i="5"/>
  <c r="L56" i="5"/>
  <c r="L116" i="5"/>
  <c r="L112" i="5"/>
  <c r="L110" i="5"/>
  <c r="L64" i="4"/>
  <c r="L62" i="4"/>
  <c r="L107" i="4"/>
  <c r="L15" i="4"/>
  <c r="L124" i="3"/>
  <c r="L108" i="4"/>
  <c r="L103" i="2"/>
  <c r="L82" i="3"/>
  <c r="L57" i="3"/>
  <c r="L119" i="4"/>
  <c r="L100" i="3"/>
  <c r="L71" i="5"/>
  <c r="L14" i="3"/>
  <c r="L42" i="3"/>
  <c r="L76" i="4"/>
  <c r="L27" i="2"/>
  <c r="L42" i="2"/>
  <c r="L74" i="2"/>
  <c r="L49" i="5"/>
  <c r="L22" i="5"/>
  <c r="L106" i="2"/>
  <c r="L30" i="3"/>
  <c r="L109" i="5"/>
  <c r="L112" i="2"/>
  <c r="L116" i="3"/>
  <c r="L27" i="5"/>
  <c r="L14" i="5"/>
  <c r="L93" i="4"/>
  <c r="L94" i="2"/>
  <c r="L111" i="4"/>
  <c r="L80" i="3"/>
  <c r="L118" i="3"/>
  <c r="L29" i="5"/>
  <c r="L69" i="3"/>
  <c r="L18" i="5"/>
  <c r="L70" i="4"/>
  <c r="L113" i="4"/>
  <c r="L100" i="4"/>
  <c r="L92" i="4"/>
  <c r="L123" i="4"/>
  <c r="L65" i="2"/>
  <c r="L120" i="3"/>
  <c r="L96" i="3"/>
  <c r="L127" i="3"/>
  <c r="L77" i="2"/>
  <c r="L19" i="5"/>
  <c r="L59" i="5"/>
  <c r="L21" i="4"/>
  <c r="L39" i="4"/>
  <c r="L105" i="3"/>
  <c r="L65" i="4"/>
  <c r="L80" i="4"/>
  <c r="L122" i="2"/>
  <c r="L108" i="3"/>
  <c r="L70" i="5"/>
  <c r="L94" i="5"/>
  <c r="L55" i="5"/>
  <c r="L27" i="4"/>
  <c r="L125" i="2"/>
  <c r="L62" i="2"/>
  <c r="L84" i="2"/>
  <c r="L79" i="3"/>
  <c r="L76" i="3"/>
  <c r="L63" i="3"/>
  <c r="L84" i="3"/>
  <c r="L68" i="4"/>
  <c r="L96" i="4"/>
  <c r="L69" i="2"/>
  <c r="L97" i="3"/>
  <c r="L53" i="5"/>
  <c r="L111" i="5"/>
  <c r="L89" i="5"/>
  <c r="L111" i="2"/>
  <c r="L17" i="5"/>
  <c r="L37" i="5"/>
  <c r="L72" i="5"/>
  <c r="L98" i="5"/>
  <c r="L88" i="5"/>
  <c r="L115" i="4"/>
  <c r="L122" i="3"/>
  <c r="L86" i="2"/>
  <c r="L125" i="4"/>
  <c r="L86" i="3"/>
  <c r="L129" i="3"/>
  <c r="L82" i="4"/>
  <c r="L123" i="5"/>
  <c r="L80" i="5"/>
  <c r="L127" i="2"/>
  <c r="L129" i="2"/>
  <c r="H24" i="1"/>
</calcChain>
</file>

<file path=xl/sharedStrings.xml><?xml version="1.0" encoding="utf-8"?>
<sst xmlns="http://schemas.openxmlformats.org/spreadsheetml/2006/main" count="381" uniqueCount="49">
  <si>
    <t>Km</t>
  </si>
  <si>
    <t>Total</t>
  </si>
  <si>
    <t>Anno civile</t>
  </si>
  <si>
    <t>(periodo di tassazione)</t>
  </si>
  <si>
    <t>Ditta:</t>
  </si>
  <si>
    <t>Indirizzo:</t>
  </si>
  <si>
    <t>Quantità di veicoli:</t>
  </si>
  <si>
    <t>(peso totale superiore a 3,5 t)</t>
  </si>
  <si>
    <t xml:space="preserve">Totale: </t>
  </si>
  <si>
    <t>Attesto l'esattezza dei dati forniti, corrispondenti ai dati contabili. Prendo atto del fatto che una dichiarazione errata costituisce un'infrazione a tenore dell'art. 20 cpv. 1 LTTP.</t>
  </si>
  <si>
    <t xml:space="preserve">Data: </t>
  </si>
  <si>
    <t>Firma:</t>
  </si>
  <si>
    <t>Dichiarazione di restituzione per i veicoli d'un peso totale superiore a 3,5 t ma non eccedente 8,5 t (aliquota fr. 2200,-)</t>
  </si>
  <si>
    <t>Dichiarazione di restituzione per i veicoli di linea d'un peso totale superiore a 26 t (aliquota fr. 5000,-)</t>
  </si>
  <si>
    <t xml:space="preserve">Numero di </t>
  </si>
  <si>
    <t>Targa</t>
  </si>
  <si>
    <t>Marca</t>
  </si>
  <si>
    <t>Km dal 1.01</t>
  </si>
  <si>
    <t>Km dal 31.12</t>
  </si>
  <si>
    <t>percento</t>
  </si>
  <si>
    <t>mc</t>
  </si>
  <si>
    <t xml:space="preserve">Totale </t>
  </si>
  <si>
    <t>matricola</t>
  </si>
  <si>
    <t>o alla data</t>
  </si>
  <si>
    <t>annui</t>
  </si>
  <si>
    <t>nel</t>
  </si>
  <si>
    <t>del</t>
  </si>
  <si>
    <t>al</t>
  </si>
  <si>
    <t>giorni</t>
  </si>
  <si>
    <t>Importo</t>
  </si>
  <si>
    <t>secondo licenza</t>
  </si>
  <si>
    <r>
      <t xml:space="preserve">della mc </t>
    </r>
    <r>
      <rPr>
        <b/>
        <sz val="6"/>
        <rFont val="Arial"/>
        <family val="2"/>
      </rPr>
      <t>2</t>
    </r>
    <r>
      <rPr>
        <b/>
        <sz val="10"/>
        <rFont val="Arial"/>
        <family val="2"/>
      </rPr>
      <t>)</t>
    </r>
  </si>
  <si>
    <r>
      <t xml:space="preserve">della mfc </t>
    </r>
    <r>
      <rPr>
        <b/>
        <sz val="6"/>
        <rFont val="Arial"/>
        <family val="2"/>
      </rPr>
      <t>3</t>
    </r>
    <r>
      <rPr>
        <b/>
        <sz val="10"/>
        <rFont val="Arial"/>
        <family val="2"/>
      </rPr>
      <t>)</t>
    </r>
  </si>
  <si>
    <t>traffico</t>
  </si>
  <si>
    <r>
      <t xml:space="preserve">(g.m.a </t>
    </r>
    <r>
      <rPr>
        <b/>
        <sz val="6"/>
        <rFont val="Arial"/>
        <family val="2"/>
      </rPr>
      <t>1</t>
    </r>
    <r>
      <rPr>
        <b/>
        <sz val="10"/>
        <rFont val="Arial"/>
        <family val="2"/>
      </rPr>
      <t>)</t>
    </r>
  </si>
  <si>
    <t>di circolazione</t>
  </si>
  <si>
    <t>di linea</t>
  </si>
  <si>
    <t>1) = giorno, mese, anno</t>
  </si>
  <si>
    <t>2) = messa in circolazione</t>
  </si>
  <si>
    <t>3) = messa fuori circolazione</t>
  </si>
  <si>
    <r>
      <t xml:space="preserve">Informazione: tra l’altro </t>
    </r>
    <r>
      <rPr>
        <u/>
        <sz val="12"/>
        <rFont val="Arial"/>
        <family val="2"/>
      </rPr>
      <t>non</t>
    </r>
    <r>
      <rPr>
        <sz val="12"/>
        <rFont val="Arial"/>
        <family val="2"/>
      </rPr>
      <t xml:space="preserve"> fanno parte corse di prova, trasporti di scolari e corse effettuate per manutenzione o collaudo del veicolo.</t>
    </r>
  </si>
  <si>
    <t>Dichiarazione di restituzione per i veicoli soggetti alla TFTP impiegati anche nel traffico di                                           linea (tabelle 2 - 5)</t>
  </si>
  <si>
    <t>Dichiarazione di restituzione per i veicoli d'un peso totale superiore a 8,5 t ma non eccedente 19,5 t (aliquota fr. 3300,-)</t>
  </si>
  <si>
    <t>Dichiarazione di restituzione per i veicoli d'un peso totale superiore a 19,5 t ma non eccedente 26 t (aliquota fr. 4400,-)</t>
  </si>
  <si>
    <t>N° della concessione :</t>
  </si>
  <si>
    <t xml:space="preserve">all'Ufficio federale della dogana e della sicurezza dei confini UDSC, </t>
  </si>
  <si>
    <r>
      <t xml:space="preserve">La dichiarazione deve essere inoltrata entro il </t>
    </r>
    <r>
      <rPr>
        <b/>
        <sz val="12"/>
        <rFont val="Arial"/>
        <family val="2"/>
      </rPr>
      <t>30 giugno</t>
    </r>
  </si>
  <si>
    <t>Vers. 2024</t>
  </si>
  <si>
    <t>Tasse sulla circolazione, 3003 Berna. In caso contrario la domanda di restituzione verrà respinta (art. 78 OTTP).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</si>
</sst>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SFr.&quot;\ #,##0.00"/>
    <numFmt numFmtId="177" formatCode="0.0000%"/>
    <numFmt numFmtId="178" formatCode="dd/mm/yy"/>
    <numFmt numFmtId="183" formatCode="[$SFr.-810]\ #,##0.00"/>
  </numFmts>
  <fonts count="16" x14ac:knownFonts="1">
    <font>
      <sz val="10"/>
      <name val="Arial"/>
    </font>
    <font>
      <u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3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Protection="1"/>
    <xf numFmtId="0" fontId="7" fillId="0" borderId="5" xfId="0" applyFont="1" applyBorder="1" applyProtection="1"/>
    <xf numFmtId="0" fontId="7" fillId="0" borderId="0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/>
    </xf>
    <xf numFmtId="0" fontId="7" fillId="0" borderId="7" xfId="0" applyFont="1" applyBorder="1" applyProtection="1"/>
    <xf numFmtId="0" fontId="7" fillId="0" borderId="8" xfId="0" applyFont="1" applyBorder="1" applyProtection="1"/>
    <xf numFmtId="0" fontId="7" fillId="0" borderId="9" xfId="0" applyFont="1" applyBorder="1" applyProtection="1"/>
    <xf numFmtId="176" fontId="0" fillId="0" borderId="0" xfId="0" applyNumberFormat="1"/>
    <xf numFmtId="0" fontId="0" fillId="0" borderId="4" xfId="0" applyBorder="1" applyProtection="1">
      <protection locked="0"/>
    </xf>
    <xf numFmtId="0" fontId="7" fillId="0" borderId="5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177" fontId="0" fillId="0" borderId="5" xfId="0" applyNumberFormat="1" applyBorder="1"/>
    <xf numFmtId="178" fontId="0" fillId="0" borderId="0" xfId="0" applyNumberFormat="1" applyBorder="1" applyProtection="1">
      <protection locked="0"/>
    </xf>
    <xf numFmtId="178" fontId="0" fillId="0" borderId="6" xfId="0" applyNumberFormat="1" applyBorder="1" applyProtection="1">
      <protection locked="0"/>
    </xf>
    <xf numFmtId="1" fontId="0" fillId="0" borderId="10" xfId="0" applyNumberFormat="1" applyBorder="1"/>
    <xf numFmtId="0" fontId="0" fillId="0" borderId="11" xfId="0" applyBorder="1" applyProtection="1">
      <protection locked="0"/>
    </xf>
    <xf numFmtId="0" fontId="7" fillId="0" borderId="12" xfId="0" applyFont="1" applyBorder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2" xfId="0" applyBorder="1" applyProtection="1"/>
    <xf numFmtId="177" fontId="0" fillId="0" borderId="12" xfId="0" applyNumberFormat="1" applyBorder="1"/>
    <xf numFmtId="178" fontId="0" fillId="0" borderId="13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176" fontId="0" fillId="0" borderId="14" xfId="0" applyNumberFormat="1" applyBorder="1"/>
    <xf numFmtId="0" fontId="0" fillId="0" borderId="5" xfId="0" applyBorder="1" applyProtection="1">
      <protection locked="0"/>
    </xf>
    <xf numFmtId="0" fontId="0" fillId="0" borderId="5" xfId="0" applyBorder="1" applyProtection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/>
    <xf numFmtId="177" fontId="0" fillId="0" borderId="8" xfId="0" applyNumberFormat="1" applyBorder="1"/>
    <xf numFmtId="178" fontId="0" fillId="0" borderId="9" xfId="0" applyNumberFormat="1" applyBorder="1" applyProtection="1">
      <protection locked="0"/>
    </xf>
    <xf numFmtId="178" fontId="0" fillId="0" borderId="15" xfId="0" applyNumberFormat="1" applyBorder="1" applyProtection="1">
      <protection locked="0"/>
    </xf>
    <xf numFmtId="1" fontId="0" fillId="0" borderId="16" xfId="0" applyNumberFormat="1" applyBorder="1"/>
    <xf numFmtId="176" fontId="0" fillId="0" borderId="17" xfId="0" applyNumberFormat="1" applyBorder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Protection="1"/>
    <xf numFmtId="176" fontId="0" fillId="0" borderId="18" xfId="0" applyNumberFormat="1" applyBorder="1" applyProtection="1"/>
    <xf numFmtId="176" fontId="6" fillId="0" borderId="0" xfId="0" applyNumberFormat="1" applyFont="1" applyBorder="1" applyAlignment="1" applyProtection="1">
      <alignment horizontal="right"/>
    </xf>
    <xf numFmtId="0" fontId="0" fillId="0" borderId="12" xfId="0" applyBorder="1" applyAlignment="1" applyProtection="1">
      <alignment horizontal="right"/>
      <protection locked="0"/>
    </xf>
    <xf numFmtId="178" fontId="0" fillId="0" borderId="12" xfId="0" applyNumberFormat="1" applyBorder="1" applyProtection="1">
      <protection locked="0"/>
    </xf>
    <xf numFmtId="1" fontId="0" fillId="0" borderId="19" xfId="0" applyNumberFormat="1" applyBorder="1"/>
    <xf numFmtId="0" fontId="0" fillId="0" borderId="20" xfId="0" applyBorder="1" applyProtection="1">
      <protection locked="0"/>
    </xf>
    <xf numFmtId="1" fontId="0" fillId="0" borderId="21" xfId="0" applyNumberFormat="1" applyBorder="1"/>
    <xf numFmtId="0" fontId="0" fillId="0" borderId="0" xfId="0" applyAlignment="1" applyProtection="1"/>
    <xf numFmtId="176" fontId="0" fillId="0" borderId="12" xfId="0" applyNumberFormat="1" applyBorder="1" applyProtection="1"/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183" fontId="7" fillId="0" borderId="22" xfId="0" applyNumberFormat="1" applyFont="1" applyBorder="1" applyProtection="1"/>
    <xf numFmtId="183" fontId="7" fillId="0" borderId="23" xfId="0" applyNumberFormat="1" applyFont="1" applyBorder="1" applyAlignment="1" applyProtection="1">
      <alignment horizontal="center"/>
    </xf>
    <xf numFmtId="0" fontId="7" fillId="0" borderId="6" xfId="0" applyFont="1" applyBorder="1" applyProtection="1"/>
    <xf numFmtId="0" fontId="7" fillId="0" borderId="5" xfId="0" applyNumberFormat="1" applyFont="1" applyBorder="1" applyProtection="1"/>
    <xf numFmtId="178" fontId="7" fillId="0" borderId="5" xfId="0" applyNumberFormat="1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0" fontId="0" fillId="0" borderId="24" xfId="0" applyBorder="1" applyProtection="1">
      <protection locked="0"/>
    </xf>
    <xf numFmtId="0" fontId="7" fillId="0" borderId="25" xfId="0" applyFont="1" applyBorder="1" applyProtection="1"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5" xfId="0" applyBorder="1" applyProtection="1"/>
    <xf numFmtId="177" fontId="0" fillId="0" borderId="25" xfId="0" applyNumberFormat="1" applyBorder="1"/>
    <xf numFmtId="178" fontId="0" fillId="0" borderId="26" xfId="0" applyNumberFormat="1" applyBorder="1" applyProtection="1">
      <protection locked="0"/>
    </xf>
    <xf numFmtId="178" fontId="0" fillId="0" borderId="27" xfId="0" applyNumberFormat="1" applyBorder="1" applyProtection="1">
      <protection locked="0"/>
    </xf>
    <xf numFmtId="1" fontId="0" fillId="0" borderId="28" xfId="0" applyNumberFormat="1" applyBorder="1"/>
    <xf numFmtId="176" fontId="0" fillId="0" borderId="29" xfId="0" applyNumberFormat="1" applyBorder="1"/>
    <xf numFmtId="183" fontId="7" fillId="0" borderId="30" xfId="0" applyNumberFormat="1" applyFont="1" applyBorder="1" applyAlignment="1" applyProtection="1">
      <alignment horizontal="center"/>
    </xf>
    <xf numFmtId="1" fontId="0" fillId="0" borderId="27" xfId="0" applyNumberFormat="1" applyBorder="1"/>
    <xf numFmtId="0" fontId="4" fillId="0" borderId="0" xfId="0" applyFont="1" applyAlignment="1" applyProtection="1">
      <alignment horizontal="left" vertical="center" wrapText="1"/>
    </xf>
    <xf numFmtId="0" fontId="2" fillId="2" borderId="0" xfId="0" applyFont="1" applyFill="1" applyBorder="1" applyAlignment="1" applyProtection="1">
      <protection locked="0"/>
    </xf>
    <xf numFmtId="0" fontId="14" fillId="0" borderId="0" xfId="0" applyFont="1" applyAlignment="1" applyProtection="1">
      <alignment horizontal="right"/>
    </xf>
    <xf numFmtId="0" fontId="15" fillId="0" borderId="0" xfId="0" applyFont="1" applyProtection="1"/>
    <xf numFmtId="0" fontId="3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/>
    <xf numFmtId="0" fontId="5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0" borderId="31" xfId="0" applyBorder="1" applyAlignment="1" applyProtection="1"/>
    <xf numFmtId="0" fontId="3" fillId="0" borderId="0" xfId="0" applyFont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1066800</xdr:colOff>
          <xdr:row>2</xdr:row>
          <xdr:rowOff>9525</xdr:rowOff>
        </xdr:from>
        <xdr:to>
          <xdr:col>6</xdr:col>
          <xdr:colOff>2505075</xdr:colOff>
          <xdr:row>4</xdr:row>
          <xdr:rowOff>47625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CE200EA-5774-01A5-1DBE-8C53D3B80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2695575</xdr:colOff>
          <xdr:row>2</xdr:row>
          <xdr:rowOff>9525</xdr:rowOff>
        </xdr:from>
        <xdr:to>
          <xdr:col>7</xdr:col>
          <xdr:colOff>1514475</xdr:colOff>
          <xdr:row>4</xdr:row>
          <xdr:rowOff>47625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E70D27F-A001-5E8B-3726-E471782F0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1076325</xdr:colOff>
          <xdr:row>5</xdr:row>
          <xdr:rowOff>104775</xdr:rowOff>
        </xdr:from>
        <xdr:to>
          <xdr:col>6</xdr:col>
          <xdr:colOff>2514600</xdr:colOff>
          <xdr:row>7</xdr:row>
          <xdr:rowOff>123825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D62ACB1F-127D-0727-569D-F63FBA1C2F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2695575</xdr:colOff>
          <xdr:row>5</xdr:row>
          <xdr:rowOff>114300</xdr:rowOff>
        </xdr:from>
        <xdr:to>
          <xdr:col>7</xdr:col>
          <xdr:colOff>1514475</xdr:colOff>
          <xdr:row>8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16B2744-68B5-8930-B3B6-C0ACB453D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1019175</xdr:colOff>
      <xdr:row>5</xdr:row>
      <xdr:rowOff>76200</xdr:rowOff>
    </xdr:to>
    <xdr:pic>
      <xdr:nvPicPr>
        <xdr:cNvPr id="1084" name="Grafik 1">
          <a:extLst>
            <a:ext uri="{FF2B5EF4-FFF2-40B4-BE49-F238E27FC236}">
              <a16:creationId xmlns:a16="http://schemas.microsoft.com/office/drawing/2014/main" id="{474D529E-F3C9-8797-904D-5DED0B8F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34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37C8317B-9220-6D6C-B0AD-0C8C10792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Dichiarazione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447675</xdr:colOff>
          <xdr:row>2</xdr:row>
          <xdr:rowOff>85725</xdr:rowOff>
        </xdr:from>
        <xdr:to>
          <xdr:col>10</xdr:col>
          <xdr:colOff>38100</xdr:colOff>
          <xdr:row>4</xdr:row>
          <xdr:rowOff>47625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74AA9358-E68B-830E-0906-42C55C7A12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38100</xdr:rowOff>
        </xdr:from>
        <xdr:to>
          <xdr:col>11</xdr:col>
          <xdr:colOff>847725</xdr:colOff>
          <xdr:row>2</xdr:row>
          <xdr:rowOff>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83811C30-958D-B6F7-E001-8E8C7D754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2</xdr:row>
          <xdr:rowOff>95250</xdr:rowOff>
        </xdr:from>
        <xdr:to>
          <xdr:col>11</xdr:col>
          <xdr:colOff>847725</xdr:colOff>
          <xdr:row>4</xdr:row>
          <xdr:rowOff>57150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FE41C979-51D7-0B47-36D5-DB4B717D01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561975</xdr:colOff>
      <xdr:row>4</xdr:row>
      <xdr:rowOff>38100</xdr:rowOff>
    </xdr:to>
    <xdr:pic>
      <xdr:nvPicPr>
        <xdr:cNvPr id="2102" name="Grafik 1">
          <a:extLst>
            <a:ext uri="{FF2B5EF4-FFF2-40B4-BE49-F238E27FC236}">
              <a16:creationId xmlns:a16="http://schemas.microsoft.com/office/drawing/2014/main" id="{06EED88A-DEF3-894E-74AB-4FF1CA8B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34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0</xdr:row>
          <xdr:rowOff>19050</xdr:rowOff>
        </xdr:from>
        <xdr:to>
          <xdr:col>10</xdr:col>
          <xdr:colOff>0</xdr:colOff>
          <xdr:row>1</xdr:row>
          <xdr:rowOff>142875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7F412F8A-8E69-29F7-2B95-7F460CEBE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Dichiarazione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2</xdr:row>
          <xdr:rowOff>76200</xdr:rowOff>
        </xdr:from>
        <xdr:to>
          <xdr:col>10</xdr:col>
          <xdr:colOff>0</xdr:colOff>
          <xdr:row>4</xdr:row>
          <xdr:rowOff>57150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D02D2D2D-25B8-0CB1-1EB1-A698918E28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0</xdr:row>
          <xdr:rowOff>19050</xdr:rowOff>
        </xdr:from>
        <xdr:to>
          <xdr:col>11</xdr:col>
          <xdr:colOff>876300</xdr:colOff>
          <xdr:row>1</xdr:row>
          <xdr:rowOff>142875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FE2D784D-E73A-2FE8-7946-327A584B8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85725</xdr:rowOff>
        </xdr:from>
        <xdr:to>
          <xdr:col>11</xdr:col>
          <xdr:colOff>885825</xdr:colOff>
          <xdr:row>4</xdr:row>
          <xdr:rowOff>47625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DAC339CC-5178-461F-B015-BCAAA4E08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552450</xdr:colOff>
      <xdr:row>4</xdr:row>
      <xdr:rowOff>38100</xdr:rowOff>
    </xdr:to>
    <xdr:pic>
      <xdr:nvPicPr>
        <xdr:cNvPr id="3125" name="Grafik 1">
          <a:extLst>
            <a:ext uri="{FF2B5EF4-FFF2-40B4-BE49-F238E27FC236}">
              <a16:creationId xmlns:a16="http://schemas.microsoft.com/office/drawing/2014/main" id="{13330D8C-DB64-36B2-1650-3A576250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34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0</xdr:row>
          <xdr:rowOff>38100</xdr:rowOff>
        </xdr:from>
        <xdr:to>
          <xdr:col>10</xdr:col>
          <xdr:colOff>152400</xdr:colOff>
          <xdr:row>2</xdr:row>
          <xdr:rowOff>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662EF1E1-268E-2618-51A5-71A19E9835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Dichiarazione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2</xdr:row>
          <xdr:rowOff>76200</xdr:rowOff>
        </xdr:from>
        <xdr:to>
          <xdr:col>10</xdr:col>
          <xdr:colOff>152400</xdr:colOff>
          <xdr:row>4</xdr:row>
          <xdr:rowOff>57150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E898CE6A-6377-369E-0863-64C03B21E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0</xdr:row>
          <xdr:rowOff>38100</xdr:rowOff>
        </xdr:from>
        <xdr:to>
          <xdr:col>11</xdr:col>
          <xdr:colOff>885825</xdr:colOff>
          <xdr:row>2</xdr:row>
          <xdr:rowOff>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FD6A71E8-837D-8DA6-4C01-4FB805CD1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76200</xdr:rowOff>
        </xdr:from>
        <xdr:to>
          <xdr:col>11</xdr:col>
          <xdr:colOff>885825</xdr:colOff>
          <xdr:row>4</xdr:row>
          <xdr:rowOff>38100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74D1452-5A84-D569-6D69-506149CFB6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552450</xdr:colOff>
      <xdr:row>4</xdr:row>
      <xdr:rowOff>38100</xdr:rowOff>
    </xdr:to>
    <xdr:pic>
      <xdr:nvPicPr>
        <xdr:cNvPr id="4148" name="Grafik 1">
          <a:extLst>
            <a:ext uri="{FF2B5EF4-FFF2-40B4-BE49-F238E27FC236}">
              <a16:creationId xmlns:a16="http://schemas.microsoft.com/office/drawing/2014/main" id="{ECEBDBB8-67FB-437A-F8D0-81B0B835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34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3FC1DB30-75FD-BF86-3356-8CBC01AF6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Dichiarazione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2</xdr:row>
          <xdr:rowOff>66675</xdr:rowOff>
        </xdr:from>
        <xdr:to>
          <xdr:col>10</xdr:col>
          <xdr:colOff>19050</xdr:colOff>
          <xdr:row>4</xdr:row>
          <xdr:rowOff>47625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8814A5A0-118F-4E08-1D8C-645BB58BF3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0</xdr:row>
          <xdr:rowOff>47625</xdr:rowOff>
        </xdr:from>
        <xdr:to>
          <xdr:col>11</xdr:col>
          <xdr:colOff>800100</xdr:colOff>
          <xdr:row>2</xdr:row>
          <xdr:rowOff>9525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90B077C2-95B4-8B14-28DE-4C4A1B8D2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2</xdr:row>
          <xdr:rowOff>85725</xdr:rowOff>
        </xdr:from>
        <xdr:to>
          <xdr:col>11</xdr:col>
          <xdr:colOff>800100</xdr:colOff>
          <xdr:row>4</xdr:row>
          <xdr:rowOff>47625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B41013AB-56BD-A593-32F2-B884D9B1D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sup. 19,5 - 26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552450</xdr:colOff>
      <xdr:row>4</xdr:row>
      <xdr:rowOff>38100</xdr:rowOff>
    </xdr:to>
    <xdr:pic>
      <xdr:nvPicPr>
        <xdr:cNvPr id="5172" name="Grafik 1">
          <a:extLst>
            <a:ext uri="{FF2B5EF4-FFF2-40B4-BE49-F238E27FC236}">
              <a16:creationId xmlns:a16="http://schemas.microsoft.com/office/drawing/2014/main" id="{AB0B1795-32BE-956D-2F3E-CC0BEFF0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34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C1E9-D42D-41FE-8C0E-87D4CBBEE444}">
  <sheetPr codeName="Tabelle1">
    <pageSetUpPr autoPageBreaks="0"/>
  </sheetPr>
  <dimension ref="B1:I48"/>
  <sheetViews>
    <sheetView showGridLines="0" showRowColHeaders="0" showZeros="0" tabSelected="1" topLeftCell="A4" workbookViewId="0">
      <selection activeCell="C10" sqref="C10"/>
    </sheetView>
  </sheetViews>
  <sheetFormatPr baseColWidth="10" defaultRowHeight="12.75" x14ac:dyDescent="0.2"/>
  <cols>
    <col min="1" max="1" width="1.7109375" style="1" customWidth="1"/>
    <col min="2" max="2" width="11.42578125" style="1"/>
    <col min="3" max="3" width="28.7109375" style="1" customWidth="1"/>
    <col min="4" max="4" width="12.42578125" style="1" customWidth="1"/>
    <col min="5" max="5" width="8.5703125" style="1" customWidth="1"/>
    <col min="6" max="6" width="2.42578125" style="1" customWidth="1"/>
    <col min="7" max="7" width="41" style="1" customWidth="1"/>
    <col min="8" max="8" width="24.140625" style="1" customWidth="1"/>
    <col min="9" max="9" width="24.42578125" style="1" customWidth="1"/>
    <col min="10" max="16384" width="11.42578125" style="1"/>
  </cols>
  <sheetData>
    <row r="1" spans="2:9" ht="6" customHeight="1" x14ac:dyDescent="0.2"/>
    <row r="2" spans="2:9" ht="11.1" customHeight="1" x14ac:dyDescent="0.2"/>
    <row r="3" spans="2:9" ht="11.1" customHeight="1" x14ac:dyDescent="0.2"/>
    <row r="4" spans="2:9" ht="11.1" customHeight="1" x14ac:dyDescent="0.2"/>
    <row r="5" spans="2:9" ht="11.1" customHeight="1" x14ac:dyDescent="0.2"/>
    <row r="6" spans="2:9" ht="11.1" customHeight="1" x14ac:dyDescent="0.2"/>
    <row r="7" spans="2:9" ht="11.1" customHeight="1" x14ac:dyDescent="0.2"/>
    <row r="8" spans="2:9" ht="11.1" customHeight="1" x14ac:dyDescent="0.2"/>
    <row r="9" spans="2:9" ht="11.1" customHeight="1" x14ac:dyDescent="0.2">
      <c r="H9" s="2"/>
    </row>
    <row r="10" spans="2:9" ht="20.25" x14ac:dyDescent="0.3">
      <c r="C10" s="3" t="s">
        <v>2</v>
      </c>
      <c r="D10" s="5"/>
      <c r="H10" s="96" t="s">
        <v>47</v>
      </c>
    </row>
    <row r="11" spans="2:9" x14ac:dyDescent="0.2">
      <c r="C11" s="1" t="s">
        <v>3</v>
      </c>
    </row>
    <row r="14" spans="2:9" s="3" customFormat="1" ht="39.950000000000003" customHeight="1" x14ac:dyDescent="0.3">
      <c r="B14" s="99" t="s">
        <v>41</v>
      </c>
      <c r="C14" s="99"/>
      <c r="D14" s="99"/>
      <c r="E14" s="99"/>
      <c r="F14" s="99"/>
      <c r="G14" s="99"/>
      <c r="H14" s="99"/>
      <c r="I14" s="99"/>
    </row>
    <row r="15" spans="2:9" s="3" customFormat="1" ht="20.25" customHeight="1" x14ac:dyDescent="0.3">
      <c r="B15" s="98" t="s">
        <v>40</v>
      </c>
      <c r="C15" s="98"/>
      <c r="D15" s="98"/>
      <c r="E15" s="98"/>
      <c r="F15" s="98"/>
      <c r="G15" s="98"/>
      <c r="H15" s="98"/>
      <c r="I15" s="98"/>
    </row>
    <row r="16" spans="2:9" s="3" customFormat="1" ht="20.100000000000001" customHeight="1" x14ac:dyDescent="0.3">
      <c r="B16" s="100" t="s">
        <v>46</v>
      </c>
      <c r="C16" s="100"/>
      <c r="D16" s="100"/>
      <c r="E16" s="6" t="str">
        <f>IF(SUM(D10+1)&lt;2,"    ",SUM(D10+1))</f>
        <v xml:space="preserve">    </v>
      </c>
      <c r="F16" s="100" t="s">
        <v>45</v>
      </c>
      <c r="G16" s="101"/>
      <c r="H16" s="101"/>
      <c r="I16" s="101"/>
    </row>
    <row r="17" spans="2:9" s="3" customFormat="1" ht="20.100000000000001" customHeight="1" x14ac:dyDescent="0.3">
      <c r="B17" s="102" t="s">
        <v>48</v>
      </c>
      <c r="C17" s="102"/>
      <c r="D17" s="102"/>
      <c r="E17" s="102"/>
      <c r="F17" s="102"/>
      <c r="G17" s="102"/>
      <c r="H17" s="102"/>
      <c r="I17" s="102"/>
    </row>
    <row r="18" spans="2:9" ht="20.100000000000001" customHeight="1" x14ac:dyDescent="0.2">
      <c r="B18" s="106"/>
      <c r="C18" s="106"/>
      <c r="D18" s="106"/>
      <c r="E18" s="106"/>
      <c r="F18" s="106"/>
      <c r="G18" s="106"/>
      <c r="H18" s="106"/>
      <c r="I18" s="106"/>
    </row>
    <row r="20" spans="2:9" ht="20.25" x14ac:dyDescent="0.3">
      <c r="B20" s="7" t="s">
        <v>4</v>
      </c>
      <c r="D20" s="104"/>
      <c r="E20" s="104"/>
      <c r="F20" s="104"/>
      <c r="G20" s="104"/>
      <c r="H20" s="104"/>
      <c r="I20" s="104"/>
    </row>
    <row r="21" spans="2:9" ht="20.25" x14ac:dyDescent="0.3">
      <c r="B21" s="97" t="s">
        <v>44</v>
      </c>
      <c r="D21" s="104"/>
      <c r="E21" s="104"/>
      <c r="F21" s="104"/>
      <c r="G21" s="104"/>
      <c r="H21" s="104"/>
      <c r="I21" s="104"/>
    </row>
    <row r="22" spans="2:9" ht="20.25" x14ac:dyDescent="0.3">
      <c r="B22" s="7" t="s">
        <v>5</v>
      </c>
      <c r="D22" s="104"/>
      <c r="E22" s="104"/>
      <c r="F22" s="104"/>
      <c r="G22" s="104"/>
      <c r="H22" s="104"/>
      <c r="I22" s="104"/>
    </row>
    <row r="23" spans="2:9" ht="18" x14ac:dyDescent="0.25">
      <c r="B23" s="7"/>
    </row>
    <row r="24" spans="2:9" ht="20.25" x14ac:dyDescent="0.3">
      <c r="B24" s="7" t="s">
        <v>6</v>
      </c>
      <c r="D24" s="95"/>
      <c r="G24" s="8" t="s">
        <v>8</v>
      </c>
      <c r="H24" s="62">
        <f>IF('über 3,5 - 8,5 t'!L123+'über 8,5 - 18 t'!L125+'über 18 - 26 t'!L129+'über 26 t'!L129&lt;10.01,0,'über 3,5 - 8,5 t'!L123+'über 8,5 - 18 t'!L125+'über 18 - 26 t'!L129+'über 26 t'!L129)</f>
        <v>0</v>
      </c>
    </row>
    <row r="25" spans="2:9" ht="15.75" x14ac:dyDescent="0.25">
      <c r="B25" s="9" t="s">
        <v>7</v>
      </c>
    </row>
    <row r="26" spans="2:9" ht="15.75" x14ac:dyDescent="0.25">
      <c r="B26" s="9"/>
      <c r="F26" s="94"/>
    </row>
    <row r="27" spans="2:9" ht="60" customHeight="1" x14ac:dyDescent="0.2">
      <c r="B27" s="103" t="s">
        <v>9</v>
      </c>
      <c r="C27" s="103"/>
      <c r="D27" s="103"/>
      <c r="E27" s="103"/>
      <c r="F27" s="103"/>
      <c r="G27" s="103"/>
      <c r="H27" s="103"/>
      <c r="I27" s="103"/>
    </row>
    <row r="28" spans="2:9" ht="18.75" customHeight="1" x14ac:dyDescent="0.25">
      <c r="B28" s="9"/>
      <c r="C28" s="10"/>
    </row>
    <row r="30" spans="2:9" ht="20.25" x14ac:dyDescent="0.3">
      <c r="B30" s="7" t="s">
        <v>10</v>
      </c>
      <c r="C30" s="104"/>
      <c r="D30" s="104"/>
      <c r="G30" s="7" t="s">
        <v>11</v>
      </c>
      <c r="H30" s="105"/>
      <c r="I30" s="105"/>
    </row>
    <row r="31" spans="2:9" ht="18" x14ac:dyDescent="0.25">
      <c r="B31" s="7"/>
      <c r="G31" s="7"/>
    </row>
    <row r="37" spans="2:7" x14ac:dyDescent="0.2">
      <c r="F37" s="4"/>
    </row>
    <row r="38" spans="2:7" x14ac:dyDescent="0.2">
      <c r="B38" s="11"/>
      <c r="E38" s="4"/>
      <c r="G38" s="4"/>
    </row>
    <row r="41" spans="2:7" ht="12.75" customHeight="1" x14ac:dyDescent="0.2"/>
    <row r="48" spans="2:7" ht="18" x14ac:dyDescent="0.25">
      <c r="B48" s="12"/>
      <c r="E48" s="7"/>
    </row>
  </sheetData>
  <sheetProtection password="C3DD" sheet="1" objects="1" scenarios="1"/>
  <mergeCells count="12">
    <mergeCell ref="C30:D30"/>
    <mergeCell ref="H30:I30"/>
    <mergeCell ref="B18:I18"/>
    <mergeCell ref="D20:I20"/>
    <mergeCell ref="D22:I22"/>
    <mergeCell ref="D21:I21"/>
    <mergeCell ref="B15:I15"/>
    <mergeCell ref="B14:I14"/>
    <mergeCell ref="B16:D16"/>
    <mergeCell ref="F16:I16"/>
    <mergeCell ref="B17:I17"/>
    <mergeCell ref="B27:I27"/>
  </mergeCells>
  <phoneticPr fontId="11" type="noConversion"/>
  <pageMargins left="0.78740157480314965" right="0.59055118110236227" top="0.51181102362204722" bottom="0.4724409448818898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Button 11">
              <controlPr defaultSize="0" print="0" autoFill="0" autoPict="0" macro="[0]!Modul1.Blatt1">
                <anchor moveWithCells="1" sizeWithCells="1">
                  <from>
                    <xdr:col>6</xdr:col>
                    <xdr:colOff>1066800</xdr:colOff>
                    <xdr:row>2</xdr:row>
                    <xdr:rowOff>9525</xdr:rowOff>
                  </from>
                  <to>
                    <xdr:col>6</xdr:col>
                    <xdr:colOff>2505075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Button 12">
              <controlPr defaultSize="0" print="0" autoFill="0" autoPict="0" macro="[0]!Modul1.Blatt2">
                <anchor moveWithCells="1" sizeWithCells="1">
                  <from>
                    <xdr:col>6</xdr:col>
                    <xdr:colOff>2695575</xdr:colOff>
                    <xdr:row>2</xdr:row>
                    <xdr:rowOff>9525</xdr:rowOff>
                  </from>
                  <to>
                    <xdr:col>7</xdr:col>
                    <xdr:colOff>1514475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Button 13">
              <controlPr defaultSize="0" print="0" autoFill="0" autoPict="0" macro="[0]!Modul1.Blatt3">
                <anchor moveWithCells="1" sizeWithCells="1">
                  <from>
                    <xdr:col>6</xdr:col>
                    <xdr:colOff>1076325</xdr:colOff>
                    <xdr:row>5</xdr:row>
                    <xdr:rowOff>104775</xdr:rowOff>
                  </from>
                  <to>
                    <xdr:col>6</xdr:col>
                    <xdr:colOff>2514600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Button 14">
              <controlPr defaultSize="0" print="0" autoFill="0" autoPict="0" macro="[0]!Modul1.Blatt4">
                <anchor moveWithCells="1" sizeWithCells="1">
                  <from>
                    <xdr:col>6</xdr:col>
                    <xdr:colOff>2695575</xdr:colOff>
                    <xdr:row>5</xdr:row>
                    <xdr:rowOff>114300</xdr:rowOff>
                  </from>
                  <to>
                    <xdr:col>7</xdr:col>
                    <xdr:colOff>1514475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4DD3-AE89-4426-8F5F-5C9C3D372DFA}">
  <sheetPr codeName="Tabelle2"/>
  <dimension ref="A6:M125"/>
  <sheetViews>
    <sheetView showGridLines="0" showRowColHeaders="0" showZeros="0" zoomScaleNormal="100" zoomScaleSheetLayoutView="100" workbookViewId="0">
      <pane ySplit="11" topLeftCell="A94" activePane="bottomLeft" state="frozen"/>
      <selection pane="bottomLeft" activeCell="A11" sqref="A11"/>
    </sheetView>
  </sheetViews>
  <sheetFormatPr baseColWidth="10" defaultRowHeight="12.75" x14ac:dyDescent="0.2"/>
  <cols>
    <col min="1" max="1" width="15.7109375" style="58" customWidth="1"/>
    <col min="2" max="2" width="10.7109375" style="58" customWidth="1"/>
    <col min="3" max="3" width="12.85546875" style="58" customWidth="1"/>
    <col min="4" max="4" width="10.85546875" style="58" customWidth="1"/>
    <col min="5" max="5" width="11.140625" style="58" customWidth="1"/>
    <col min="6" max="6" width="10.85546875" style="1" customWidth="1"/>
    <col min="7" max="7" width="10.85546875" style="58" customWidth="1"/>
    <col min="8" max="8" width="9.5703125" customWidth="1"/>
    <col min="9" max="10" width="11.140625" style="58" customWidth="1"/>
    <col min="11" max="11" width="8.7109375" customWidth="1"/>
    <col min="12" max="12" width="18" customWidth="1"/>
    <col min="13" max="13" width="13.5703125" customWidth="1"/>
  </cols>
  <sheetData>
    <row r="6" spans="1:13" x14ac:dyDescent="0.2">
      <c r="A6" s="11" t="s">
        <v>12</v>
      </c>
      <c r="D6" s="1"/>
      <c r="E6" s="1"/>
      <c r="G6" s="1"/>
      <c r="H6" s="1"/>
      <c r="I6" s="1"/>
      <c r="J6" s="1"/>
      <c r="K6" s="1"/>
      <c r="L6" s="1"/>
    </row>
    <row r="7" spans="1:13" ht="13.5" thickBot="1" x14ac:dyDescent="0.25">
      <c r="A7" s="1"/>
      <c r="B7" s="1"/>
      <c r="C7" s="11"/>
      <c r="D7" s="1"/>
      <c r="E7" s="1"/>
      <c r="G7" s="1"/>
      <c r="H7" s="1"/>
      <c r="I7" s="1"/>
      <c r="J7" s="1"/>
      <c r="K7" s="1"/>
      <c r="L7" s="1"/>
    </row>
    <row r="8" spans="1:13" x14ac:dyDescent="0.2">
      <c r="A8" s="13" t="s">
        <v>14</v>
      </c>
      <c r="B8" s="14" t="s">
        <v>15</v>
      </c>
      <c r="C8" s="15" t="s">
        <v>16</v>
      </c>
      <c r="D8" s="70" t="s">
        <v>17</v>
      </c>
      <c r="E8" s="71" t="s">
        <v>18</v>
      </c>
      <c r="F8" s="14" t="s">
        <v>0</v>
      </c>
      <c r="G8" s="15" t="s">
        <v>0</v>
      </c>
      <c r="H8" s="14" t="s">
        <v>19</v>
      </c>
      <c r="I8" s="16" t="s">
        <v>20</v>
      </c>
      <c r="J8" s="14"/>
      <c r="K8" s="14" t="s">
        <v>21</v>
      </c>
      <c r="L8" s="72"/>
      <c r="M8" s="17"/>
    </row>
    <row r="9" spans="1:13" x14ac:dyDescent="0.2">
      <c r="A9" s="18" t="s">
        <v>22</v>
      </c>
      <c r="B9" s="19"/>
      <c r="C9" s="20"/>
      <c r="D9" s="19" t="s">
        <v>23</v>
      </c>
      <c r="E9" s="19" t="s">
        <v>23</v>
      </c>
      <c r="F9" s="19" t="s">
        <v>24</v>
      </c>
      <c r="G9" s="20" t="s">
        <v>25</v>
      </c>
      <c r="H9" s="21"/>
      <c r="I9" s="22" t="s">
        <v>26</v>
      </c>
      <c r="J9" s="23" t="s">
        <v>27</v>
      </c>
      <c r="K9" s="24" t="s">
        <v>28</v>
      </c>
      <c r="L9" s="73" t="s">
        <v>29</v>
      </c>
      <c r="M9" s="17"/>
    </row>
    <row r="10" spans="1:13" x14ac:dyDescent="0.2">
      <c r="A10" s="18" t="s">
        <v>30</v>
      </c>
      <c r="B10" s="19"/>
      <c r="C10" s="20"/>
      <c r="D10" s="74" t="s">
        <v>31</v>
      </c>
      <c r="E10" s="75" t="s">
        <v>32</v>
      </c>
      <c r="F10" s="19"/>
      <c r="G10" s="20" t="s">
        <v>33</v>
      </c>
      <c r="H10" s="23"/>
      <c r="I10" s="76" t="s">
        <v>34</v>
      </c>
      <c r="J10" s="22"/>
      <c r="K10" s="24"/>
      <c r="L10" s="73"/>
      <c r="M10" s="28"/>
    </row>
    <row r="11" spans="1:13" ht="13.5" thickBot="1" x14ac:dyDescent="0.25">
      <c r="A11" s="25" t="s">
        <v>35</v>
      </c>
      <c r="B11" s="26"/>
      <c r="C11" s="27"/>
      <c r="D11" s="26"/>
      <c r="E11" s="27"/>
      <c r="F11" s="26"/>
      <c r="G11" s="27" t="s">
        <v>36</v>
      </c>
      <c r="H11" s="77"/>
      <c r="I11" s="78"/>
      <c r="J11" s="79"/>
      <c r="K11" s="80"/>
      <c r="L11" s="92"/>
    </row>
    <row r="12" spans="1:13" x14ac:dyDescent="0.2">
      <c r="A12" s="37"/>
      <c r="B12" s="38"/>
      <c r="C12" s="39"/>
      <c r="D12" s="40"/>
      <c r="E12" s="41"/>
      <c r="F12" s="42">
        <f t="shared" ref="F12:F35" si="0">E12-D12</f>
        <v>0</v>
      </c>
      <c r="G12" s="41"/>
      <c r="H12" s="43">
        <f t="shared" ref="H12:H35" si="1" xml:space="preserve"> IF(F12&gt;0,ROUNDUP(G12/F12,6),0)</f>
        <v>0</v>
      </c>
      <c r="I12" s="44"/>
      <c r="J12" s="45"/>
      <c r="K12" s="65">
        <f t="shared" ref="K12:K35" si="2">IF(SUM(J12-I12+1)&gt;365,365,SUM(J12-I12+1))</f>
        <v>1</v>
      </c>
      <c r="L12" s="46">
        <f>ROUNDUP(K12*2200*H12/365*20,0)/20</f>
        <v>0</v>
      </c>
    </row>
    <row r="13" spans="1:13" x14ac:dyDescent="0.2">
      <c r="A13" s="29"/>
      <c r="B13" s="30"/>
      <c r="C13" s="31"/>
      <c r="D13" s="47"/>
      <c r="E13" s="32"/>
      <c r="F13" s="48">
        <f t="shared" si="0"/>
        <v>0</v>
      </c>
      <c r="G13" s="32"/>
      <c r="H13" s="33">
        <f t="shared" si="1"/>
        <v>0</v>
      </c>
      <c r="I13" s="34"/>
      <c r="J13" s="35"/>
      <c r="K13" s="65">
        <f t="shared" si="2"/>
        <v>1</v>
      </c>
      <c r="L13" s="46">
        <f t="shared" ref="L13:L34" si="3">ROUNDUP(K13*2200*H13/365*20,0)/20</f>
        <v>0</v>
      </c>
    </row>
    <row r="14" spans="1:13" x14ac:dyDescent="0.2">
      <c r="A14" s="37"/>
      <c r="B14" s="38"/>
      <c r="C14" s="39"/>
      <c r="D14" s="40"/>
      <c r="E14" s="41"/>
      <c r="F14" s="42">
        <f t="shared" si="0"/>
        <v>0</v>
      </c>
      <c r="G14" s="41"/>
      <c r="H14" s="43">
        <f t="shared" si="1"/>
        <v>0</v>
      </c>
      <c r="I14" s="44"/>
      <c r="J14" s="45"/>
      <c r="K14" s="65">
        <f t="shared" si="2"/>
        <v>1</v>
      </c>
      <c r="L14" s="46">
        <f t="shared" si="3"/>
        <v>0</v>
      </c>
    </row>
    <row r="15" spans="1:13" x14ac:dyDescent="0.2">
      <c r="A15" s="37"/>
      <c r="B15" s="38"/>
      <c r="C15" s="39"/>
      <c r="D15" s="40"/>
      <c r="E15" s="41"/>
      <c r="F15" s="42">
        <f t="shared" si="0"/>
        <v>0</v>
      </c>
      <c r="G15" s="41"/>
      <c r="H15" s="43">
        <f t="shared" si="1"/>
        <v>0</v>
      </c>
      <c r="I15" s="44"/>
      <c r="J15" s="45"/>
      <c r="K15" s="65">
        <f t="shared" si="2"/>
        <v>1</v>
      </c>
      <c r="L15" s="46">
        <f t="shared" si="3"/>
        <v>0</v>
      </c>
    </row>
    <row r="16" spans="1:13" x14ac:dyDescent="0.2">
      <c r="A16" s="29"/>
      <c r="B16" s="30"/>
      <c r="C16" s="31"/>
      <c r="D16" s="47"/>
      <c r="E16" s="32"/>
      <c r="F16" s="48">
        <f t="shared" si="0"/>
        <v>0</v>
      </c>
      <c r="G16" s="32"/>
      <c r="H16" s="33">
        <f t="shared" si="1"/>
        <v>0</v>
      </c>
      <c r="I16" s="34"/>
      <c r="J16" s="35"/>
      <c r="K16" s="65">
        <f t="shared" si="2"/>
        <v>1</v>
      </c>
      <c r="L16" s="46">
        <f t="shared" si="3"/>
        <v>0</v>
      </c>
    </row>
    <row r="17" spans="1:12" x14ac:dyDescent="0.2">
      <c r="A17" s="37"/>
      <c r="B17" s="38"/>
      <c r="C17" s="39"/>
      <c r="D17" s="40"/>
      <c r="E17" s="41"/>
      <c r="F17" s="42">
        <f t="shared" si="0"/>
        <v>0</v>
      </c>
      <c r="G17" s="41"/>
      <c r="H17" s="43">
        <f t="shared" si="1"/>
        <v>0</v>
      </c>
      <c r="I17" s="44"/>
      <c r="J17" s="45"/>
      <c r="K17" s="65">
        <f t="shared" si="2"/>
        <v>1</v>
      </c>
      <c r="L17" s="46">
        <f t="shared" si="3"/>
        <v>0</v>
      </c>
    </row>
    <row r="18" spans="1:12" x14ac:dyDescent="0.2">
      <c r="A18" s="37"/>
      <c r="B18" s="38"/>
      <c r="C18" s="39"/>
      <c r="D18" s="40"/>
      <c r="E18" s="41"/>
      <c r="F18" s="42">
        <f>E18-D18</f>
        <v>0</v>
      </c>
      <c r="G18" s="41"/>
      <c r="H18" s="43">
        <f xml:space="preserve"> IF(F18&gt;0,ROUNDUP(G18/F18,6),0)</f>
        <v>0</v>
      </c>
      <c r="I18" s="44"/>
      <c r="J18" s="45"/>
      <c r="K18" s="65">
        <f>IF(SUM(J18-I18+1)&gt;365,365,SUM(J18-I18+1))</f>
        <v>1</v>
      </c>
      <c r="L18" s="46">
        <f t="shared" si="3"/>
        <v>0</v>
      </c>
    </row>
    <row r="19" spans="1:12" x14ac:dyDescent="0.2">
      <c r="A19" s="37"/>
      <c r="B19" s="38"/>
      <c r="C19" s="39"/>
      <c r="D19" s="40"/>
      <c r="E19" s="41"/>
      <c r="F19" s="42">
        <f>E19-D19</f>
        <v>0</v>
      </c>
      <c r="G19" s="41"/>
      <c r="H19" s="43">
        <f xml:space="preserve"> IF(F19&gt;0,ROUNDUP(G19/F19,6),0)</f>
        <v>0</v>
      </c>
      <c r="I19" s="44"/>
      <c r="J19" s="45"/>
      <c r="K19" s="65">
        <f>IF(SUM(J19-I19+1)&gt;365,365,SUM(J19-I19+1))</f>
        <v>1</v>
      </c>
      <c r="L19" s="46">
        <f t="shared" si="3"/>
        <v>0</v>
      </c>
    </row>
    <row r="20" spans="1:12" x14ac:dyDescent="0.2">
      <c r="A20" s="37"/>
      <c r="B20" s="38"/>
      <c r="C20" s="39"/>
      <c r="D20" s="40"/>
      <c r="E20" s="41"/>
      <c r="F20" s="42">
        <f>E20-D20</f>
        <v>0</v>
      </c>
      <c r="G20" s="41"/>
      <c r="H20" s="43">
        <f xml:space="preserve"> IF(F20&gt;0,ROUNDUP(G20/F20,6),0)</f>
        <v>0</v>
      </c>
      <c r="I20" s="44"/>
      <c r="J20" s="45"/>
      <c r="K20" s="65">
        <f>IF(SUM(J20-I20+1)&gt;365,365,SUM(J20-I20+1))</f>
        <v>1</v>
      </c>
      <c r="L20" s="46">
        <f t="shared" si="3"/>
        <v>0</v>
      </c>
    </row>
    <row r="21" spans="1:12" x14ac:dyDescent="0.2">
      <c r="A21" s="37"/>
      <c r="B21" s="38"/>
      <c r="C21" s="39"/>
      <c r="D21" s="40"/>
      <c r="E21" s="41"/>
      <c r="F21" s="42">
        <f>E21-D21</f>
        <v>0</v>
      </c>
      <c r="G21" s="41"/>
      <c r="H21" s="43">
        <f xml:space="preserve"> IF(F21&gt;0,ROUNDUP(G21/F21,6),0)</f>
        <v>0</v>
      </c>
      <c r="I21" s="44"/>
      <c r="J21" s="45"/>
      <c r="K21" s="65">
        <f>IF(SUM(J21-I21+1)&gt;365,365,SUM(J21-I21+1))</f>
        <v>1</v>
      </c>
      <c r="L21" s="46">
        <f t="shared" si="3"/>
        <v>0</v>
      </c>
    </row>
    <row r="22" spans="1:12" x14ac:dyDescent="0.2">
      <c r="A22" s="37"/>
      <c r="B22" s="38"/>
      <c r="C22" s="39"/>
      <c r="D22" s="40"/>
      <c r="E22" s="41"/>
      <c r="F22" s="42">
        <f>E22-D22</f>
        <v>0</v>
      </c>
      <c r="G22" s="41"/>
      <c r="H22" s="43">
        <f xml:space="preserve"> IF(F22&gt;0,ROUNDUP(G22/F22,6),0)</f>
        <v>0</v>
      </c>
      <c r="I22" s="44"/>
      <c r="J22" s="45"/>
      <c r="K22" s="65">
        <f>IF(SUM(J22-I22+1)&gt;365,365,SUM(J22-I22+1))</f>
        <v>1</v>
      </c>
      <c r="L22" s="46">
        <f t="shared" si="3"/>
        <v>0</v>
      </c>
    </row>
    <row r="23" spans="1:12" x14ac:dyDescent="0.2">
      <c r="A23" s="37"/>
      <c r="B23" s="38"/>
      <c r="C23" s="39"/>
      <c r="D23" s="40"/>
      <c r="E23" s="41"/>
      <c r="F23" s="42">
        <f t="shared" si="0"/>
        <v>0</v>
      </c>
      <c r="G23" s="41"/>
      <c r="H23" s="43">
        <f t="shared" si="1"/>
        <v>0</v>
      </c>
      <c r="I23" s="44"/>
      <c r="J23" s="45"/>
      <c r="K23" s="65">
        <f t="shared" si="2"/>
        <v>1</v>
      </c>
      <c r="L23" s="46">
        <f t="shared" si="3"/>
        <v>0</v>
      </c>
    </row>
    <row r="24" spans="1:12" x14ac:dyDescent="0.2">
      <c r="A24" s="29"/>
      <c r="B24" s="30"/>
      <c r="C24" s="31"/>
      <c r="D24" s="47"/>
      <c r="E24" s="32"/>
      <c r="F24" s="48">
        <f t="shared" si="0"/>
        <v>0</v>
      </c>
      <c r="G24" s="32"/>
      <c r="H24" s="33">
        <f t="shared" si="1"/>
        <v>0</v>
      </c>
      <c r="I24" s="34"/>
      <c r="J24" s="35"/>
      <c r="K24" s="65">
        <f t="shared" si="2"/>
        <v>1</v>
      </c>
      <c r="L24" s="46">
        <f t="shared" si="3"/>
        <v>0</v>
      </c>
    </row>
    <row r="25" spans="1:12" x14ac:dyDescent="0.2">
      <c r="A25" s="37"/>
      <c r="B25" s="38"/>
      <c r="C25" s="39"/>
      <c r="D25" s="40"/>
      <c r="E25" s="41"/>
      <c r="F25" s="42">
        <f t="shared" si="0"/>
        <v>0</v>
      </c>
      <c r="G25" s="41"/>
      <c r="H25" s="43">
        <f t="shared" si="1"/>
        <v>0</v>
      </c>
      <c r="I25" s="44"/>
      <c r="J25" s="45"/>
      <c r="K25" s="65">
        <f t="shared" si="2"/>
        <v>1</v>
      </c>
      <c r="L25" s="46">
        <f t="shared" si="3"/>
        <v>0</v>
      </c>
    </row>
    <row r="26" spans="1:12" x14ac:dyDescent="0.2">
      <c r="A26" s="66"/>
      <c r="B26" s="38"/>
      <c r="C26" s="63"/>
      <c r="D26" s="40"/>
      <c r="E26" s="40"/>
      <c r="F26" s="42">
        <f t="shared" si="0"/>
        <v>0</v>
      </c>
      <c r="G26" s="40"/>
      <c r="H26" s="43">
        <f t="shared" si="1"/>
        <v>0</v>
      </c>
      <c r="I26" s="64"/>
      <c r="J26" s="64"/>
      <c r="K26" s="65">
        <f t="shared" si="2"/>
        <v>1</v>
      </c>
      <c r="L26" s="46">
        <f t="shared" si="3"/>
        <v>0</v>
      </c>
    </row>
    <row r="27" spans="1:12" x14ac:dyDescent="0.2">
      <c r="A27" s="66"/>
      <c r="B27" s="38"/>
      <c r="C27" s="63"/>
      <c r="D27" s="40"/>
      <c r="E27" s="40"/>
      <c r="F27" s="42">
        <f t="shared" si="0"/>
        <v>0</v>
      </c>
      <c r="G27" s="40"/>
      <c r="H27" s="43">
        <f t="shared" si="1"/>
        <v>0</v>
      </c>
      <c r="I27" s="64"/>
      <c r="J27" s="64"/>
      <c r="K27" s="65">
        <f t="shared" si="2"/>
        <v>1</v>
      </c>
      <c r="L27" s="46">
        <f t="shared" si="3"/>
        <v>0</v>
      </c>
    </row>
    <row r="28" spans="1:12" x14ac:dyDescent="0.2">
      <c r="A28" s="66"/>
      <c r="B28" s="38"/>
      <c r="C28" s="63"/>
      <c r="D28" s="40"/>
      <c r="E28" s="40"/>
      <c r="F28" s="42">
        <f t="shared" si="0"/>
        <v>0</v>
      </c>
      <c r="G28" s="40"/>
      <c r="H28" s="43">
        <f t="shared" si="1"/>
        <v>0</v>
      </c>
      <c r="I28" s="64"/>
      <c r="J28" s="64"/>
      <c r="K28" s="65">
        <f t="shared" si="2"/>
        <v>1</v>
      </c>
      <c r="L28" s="46">
        <f t="shared" si="3"/>
        <v>0</v>
      </c>
    </row>
    <row r="29" spans="1:12" x14ac:dyDescent="0.2">
      <c r="A29" s="29"/>
      <c r="B29" s="30"/>
      <c r="C29" s="31"/>
      <c r="D29" s="47"/>
      <c r="E29" s="32"/>
      <c r="F29" s="48">
        <f t="shared" si="0"/>
        <v>0</v>
      </c>
      <c r="G29" s="32"/>
      <c r="H29" s="33">
        <f t="shared" si="1"/>
        <v>0</v>
      </c>
      <c r="I29" s="34"/>
      <c r="J29" s="35"/>
      <c r="K29" s="65">
        <f t="shared" si="2"/>
        <v>1</v>
      </c>
      <c r="L29" s="46">
        <f t="shared" si="3"/>
        <v>0</v>
      </c>
    </row>
    <row r="30" spans="1:12" x14ac:dyDescent="0.2">
      <c r="A30" s="37"/>
      <c r="B30" s="38"/>
      <c r="C30" s="39"/>
      <c r="D30" s="40"/>
      <c r="E30" s="41"/>
      <c r="F30" s="42">
        <f t="shared" si="0"/>
        <v>0</v>
      </c>
      <c r="G30" s="41"/>
      <c r="H30" s="43">
        <f t="shared" si="1"/>
        <v>0</v>
      </c>
      <c r="I30" s="44"/>
      <c r="J30" s="45"/>
      <c r="K30" s="65">
        <f t="shared" si="2"/>
        <v>1</v>
      </c>
      <c r="L30" s="46">
        <f t="shared" si="3"/>
        <v>0</v>
      </c>
    </row>
    <row r="31" spans="1:12" x14ac:dyDescent="0.2">
      <c r="A31" s="29"/>
      <c r="B31" s="30"/>
      <c r="C31" s="31"/>
      <c r="D31" s="47"/>
      <c r="E31" s="32"/>
      <c r="F31" s="48">
        <f t="shared" si="0"/>
        <v>0</v>
      </c>
      <c r="G31" s="32"/>
      <c r="H31" s="33">
        <f t="shared" si="1"/>
        <v>0</v>
      </c>
      <c r="I31" s="34"/>
      <c r="J31" s="35"/>
      <c r="K31" s="65">
        <f t="shared" si="2"/>
        <v>1</v>
      </c>
      <c r="L31" s="46">
        <f t="shared" si="3"/>
        <v>0</v>
      </c>
    </row>
    <row r="32" spans="1:12" x14ac:dyDescent="0.2">
      <c r="A32" s="37"/>
      <c r="B32" s="38"/>
      <c r="C32" s="39"/>
      <c r="D32" s="40"/>
      <c r="E32" s="41"/>
      <c r="F32" s="42">
        <f t="shared" si="0"/>
        <v>0</v>
      </c>
      <c r="G32" s="41"/>
      <c r="H32" s="43">
        <f t="shared" si="1"/>
        <v>0</v>
      </c>
      <c r="I32" s="44"/>
      <c r="J32" s="45"/>
      <c r="K32" s="65">
        <f t="shared" si="2"/>
        <v>1</v>
      </c>
      <c r="L32" s="46">
        <f t="shared" si="3"/>
        <v>0</v>
      </c>
    </row>
    <row r="33" spans="1:12" x14ac:dyDescent="0.2">
      <c r="A33" s="29"/>
      <c r="B33" s="47"/>
      <c r="C33" s="32"/>
      <c r="D33" s="47"/>
      <c r="E33" s="32"/>
      <c r="F33" s="48">
        <f t="shared" si="0"/>
        <v>0</v>
      </c>
      <c r="G33" s="32"/>
      <c r="H33" s="33">
        <f t="shared" si="1"/>
        <v>0</v>
      </c>
      <c r="I33" s="34"/>
      <c r="J33" s="35"/>
      <c r="K33" s="65">
        <f t="shared" si="2"/>
        <v>1</v>
      </c>
      <c r="L33" s="46">
        <f t="shared" si="3"/>
        <v>0</v>
      </c>
    </row>
    <row r="34" spans="1:12" x14ac:dyDescent="0.2">
      <c r="A34" s="37"/>
      <c r="B34" s="40"/>
      <c r="C34" s="41"/>
      <c r="D34" s="40"/>
      <c r="E34" s="41"/>
      <c r="F34" s="42">
        <f t="shared" si="0"/>
        <v>0</v>
      </c>
      <c r="G34" s="41"/>
      <c r="H34" s="43">
        <f t="shared" si="1"/>
        <v>0</v>
      </c>
      <c r="I34" s="44"/>
      <c r="J34" s="45"/>
      <c r="K34" s="65">
        <f t="shared" si="2"/>
        <v>1</v>
      </c>
      <c r="L34" s="46">
        <f t="shared" si="3"/>
        <v>0</v>
      </c>
    </row>
    <row r="35" spans="1:12" ht="13.5" thickBot="1" x14ac:dyDescent="0.25">
      <c r="A35" s="49"/>
      <c r="B35" s="50"/>
      <c r="C35" s="51"/>
      <c r="D35" s="50"/>
      <c r="E35" s="51"/>
      <c r="F35" s="52">
        <f t="shared" si="0"/>
        <v>0</v>
      </c>
      <c r="G35" s="51"/>
      <c r="H35" s="53">
        <f t="shared" si="1"/>
        <v>0</v>
      </c>
      <c r="I35" s="54"/>
      <c r="J35" s="55"/>
      <c r="K35" s="67">
        <f t="shared" si="2"/>
        <v>1</v>
      </c>
      <c r="L35" s="57">
        <f>ROUNDUP(K35*2200*H35/365*20,0)/20</f>
        <v>0</v>
      </c>
    </row>
    <row r="36" spans="1:12" ht="13.5" thickBot="1" x14ac:dyDescent="0.25"/>
    <row r="37" spans="1:12" ht="18" customHeight="1" thickBot="1" x14ac:dyDescent="0.25">
      <c r="A37" s="60" t="s">
        <v>37</v>
      </c>
      <c r="B37" s="1"/>
      <c r="C37" s="1"/>
      <c r="D37" s="1"/>
      <c r="E37" s="1"/>
      <c r="G37" s="1"/>
      <c r="H37" s="1"/>
      <c r="J37" s="68" t="s">
        <v>1</v>
      </c>
      <c r="K37" s="1"/>
      <c r="L37" s="61">
        <f>SUM(L12:L35)</f>
        <v>0</v>
      </c>
    </row>
    <row r="38" spans="1:12" x14ac:dyDescent="0.2">
      <c r="A38" s="59" t="s">
        <v>38</v>
      </c>
    </row>
    <row r="39" spans="1:12" x14ac:dyDescent="0.2">
      <c r="A39" s="59" t="s">
        <v>39</v>
      </c>
    </row>
    <row r="40" spans="1:12" ht="13.5" thickBot="1" x14ac:dyDescent="0.25">
      <c r="A40" s="59"/>
    </row>
    <row r="41" spans="1:12" x14ac:dyDescent="0.2">
      <c r="A41" s="13" t="s">
        <v>14</v>
      </c>
      <c r="B41" s="14" t="s">
        <v>15</v>
      </c>
      <c r="C41" s="15" t="s">
        <v>16</v>
      </c>
      <c r="D41" s="70" t="s">
        <v>17</v>
      </c>
      <c r="E41" s="71" t="s">
        <v>18</v>
      </c>
      <c r="F41" s="14" t="s">
        <v>0</v>
      </c>
      <c r="G41" s="15" t="s">
        <v>0</v>
      </c>
      <c r="H41" s="14" t="s">
        <v>19</v>
      </c>
      <c r="I41" s="16" t="s">
        <v>20</v>
      </c>
      <c r="J41" s="14"/>
      <c r="K41" s="14" t="s">
        <v>21</v>
      </c>
      <c r="L41" s="72"/>
    </row>
    <row r="42" spans="1:12" x14ac:dyDescent="0.2">
      <c r="A42" s="18" t="s">
        <v>22</v>
      </c>
      <c r="B42" s="19"/>
      <c r="C42" s="20"/>
      <c r="D42" s="19" t="s">
        <v>23</v>
      </c>
      <c r="E42" s="19" t="s">
        <v>23</v>
      </c>
      <c r="F42" s="19" t="s">
        <v>24</v>
      </c>
      <c r="G42" s="20" t="s">
        <v>25</v>
      </c>
      <c r="H42" s="21"/>
      <c r="I42" s="22" t="s">
        <v>26</v>
      </c>
      <c r="J42" s="23" t="s">
        <v>27</v>
      </c>
      <c r="K42" s="24" t="s">
        <v>28</v>
      </c>
      <c r="L42" s="73" t="s">
        <v>29</v>
      </c>
    </row>
    <row r="43" spans="1:12" x14ac:dyDescent="0.2">
      <c r="A43" s="18" t="s">
        <v>30</v>
      </c>
      <c r="B43" s="19"/>
      <c r="C43" s="20"/>
      <c r="D43" s="74" t="s">
        <v>31</v>
      </c>
      <c r="E43" s="75" t="s">
        <v>32</v>
      </c>
      <c r="F43" s="19"/>
      <c r="G43" s="20" t="s">
        <v>33</v>
      </c>
      <c r="H43" s="23"/>
      <c r="I43" s="76" t="s">
        <v>34</v>
      </c>
      <c r="J43" s="22"/>
      <c r="K43" s="24"/>
      <c r="L43" s="73"/>
    </row>
    <row r="44" spans="1:12" ht="13.5" thickBot="1" x14ac:dyDescent="0.25">
      <c r="A44" s="25" t="s">
        <v>35</v>
      </c>
      <c r="B44" s="26"/>
      <c r="C44" s="27"/>
      <c r="D44" s="26"/>
      <c r="E44" s="27"/>
      <c r="F44" s="26"/>
      <c r="G44" s="27" t="s">
        <v>36</v>
      </c>
      <c r="H44" s="77"/>
      <c r="I44" s="78"/>
      <c r="J44" s="79"/>
      <c r="K44" s="80"/>
      <c r="L44" s="92"/>
    </row>
    <row r="45" spans="1:12" x14ac:dyDescent="0.2">
      <c r="A45" s="81"/>
      <c r="B45" s="82"/>
      <c r="C45" s="83"/>
      <c r="D45" s="84"/>
      <c r="E45" s="85"/>
      <c r="F45" s="86">
        <f>E45-D45</f>
        <v>0</v>
      </c>
      <c r="G45" s="85"/>
      <c r="H45" s="87">
        <f xml:space="preserve"> IF(F45&gt;0,ROUNDUP(G45/F45,6),0)</f>
        <v>0</v>
      </c>
      <c r="I45" s="88"/>
      <c r="J45" s="89"/>
      <c r="K45" s="90">
        <f>IF(SUM(J45-I45+1)&gt;365,365,SUM(J45-I45+1))</f>
        <v>1</v>
      </c>
      <c r="L45" s="91">
        <f>ROUNDUP(K45*2200*H45/365*20,0)/20</f>
        <v>0</v>
      </c>
    </row>
    <row r="46" spans="1:12" x14ac:dyDescent="0.2">
      <c r="A46" s="29"/>
      <c r="B46" s="30"/>
      <c r="C46" s="31"/>
      <c r="D46" s="47"/>
      <c r="E46" s="32"/>
      <c r="F46" s="48">
        <f>E46-D46</f>
        <v>0</v>
      </c>
      <c r="G46" s="32"/>
      <c r="H46" s="33">
        <f xml:space="preserve"> IF(F46&gt;0,ROUNDUP(G46/F46,6),0)</f>
        <v>0</v>
      </c>
      <c r="I46" s="34"/>
      <c r="J46" s="35"/>
      <c r="K46" s="65">
        <f>IF(SUM(J46-I46+1)&gt;365,365,SUM(J46-I46+1))</f>
        <v>1</v>
      </c>
      <c r="L46" s="46">
        <f t="shared" ref="L46:L75" si="4">ROUNDUP(K46*2200*H46/365*20,0)/20</f>
        <v>0</v>
      </c>
    </row>
    <row r="47" spans="1:12" x14ac:dyDescent="0.2">
      <c r="A47" s="37"/>
      <c r="B47" s="38"/>
      <c r="C47" s="39"/>
      <c r="D47" s="40"/>
      <c r="E47" s="41"/>
      <c r="F47" s="42">
        <f t="shared" ref="F47:F55" si="5">E47-D47</f>
        <v>0</v>
      </c>
      <c r="G47" s="41"/>
      <c r="H47" s="43">
        <f t="shared" ref="H47:H55" si="6" xml:space="preserve"> IF(F47&gt;0,ROUNDUP(G47/F47,6),0)</f>
        <v>0</v>
      </c>
      <c r="I47" s="44"/>
      <c r="J47" s="45"/>
      <c r="K47" s="65">
        <f t="shared" ref="K47:K55" si="7">IF(SUM(J47-I47+1)&gt;365,365,SUM(J47-I47+1))</f>
        <v>1</v>
      </c>
      <c r="L47" s="46">
        <f t="shared" si="4"/>
        <v>0</v>
      </c>
    </row>
    <row r="48" spans="1:12" x14ac:dyDescent="0.2">
      <c r="A48" s="37"/>
      <c r="B48" s="38"/>
      <c r="C48" s="39"/>
      <c r="D48" s="40"/>
      <c r="E48" s="41"/>
      <c r="F48" s="42">
        <f t="shared" si="5"/>
        <v>0</v>
      </c>
      <c r="G48" s="41"/>
      <c r="H48" s="43">
        <f t="shared" si="6"/>
        <v>0</v>
      </c>
      <c r="I48" s="44"/>
      <c r="J48" s="45"/>
      <c r="K48" s="65">
        <f t="shared" si="7"/>
        <v>1</v>
      </c>
      <c r="L48" s="46">
        <f t="shared" si="4"/>
        <v>0</v>
      </c>
    </row>
    <row r="49" spans="1:12" x14ac:dyDescent="0.2">
      <c r="A49" s="37"/>
      <c r="B49" s="38"/>
      <c r="C49" s="39"/>
      <c r="D49" s="40"/>
      <c r="E49" s="41"/>
      <c r="F49" s="42">
        <f t="shared" si="5"/>
        <v>0</v>
      </c>
      <c r="G49" s="41"/>
      <c r="H49" s="43">
        <f t="shared" si="6"/>
        <v>0</v>
      </c>
      <c r="I49" s="44"/>
      <c r="J49" s="45"/>
      <c r="K49" s="65">
        <f t="shared" si="7"/>
        <v>1</v>
      </c>
      <c r="L49" s="46">
        <f t="shared" si="4"/>
        <v>0</v>
      </c>
    </row>
    <row r="50" spans="1:12" x14ac:dyDescent="0.2">
      <c r="A50" s="37"/>
      <c r="B50" s="38"/>
      <c r="C50" s="39"/>
      <c r="D50" s="40"/>
      <c r="E50" s="41"/>
      <c r="F50" s="42">
        <f t="shared" si="5"/>
        <v>0</v>
      </c>
      <c r="G50" s="41"/>
      <c r="H50" s="43">
        <f t="shared" si="6"/>
        <v>0</v>
      </c>
      <c r="I50" s="44"/>
      <c r="J50" s="45"/>
      <c r="K50" s="65">
        <f t="shared" si="7"/>
        <v>1</v>
      </c>
      <c r="L50" s="46">
        <f t="shared" si="4"/>
        <v>0</v>
      </c>
    </row>
    <row r="51" spans="1:12" x14ac:dyDescent="0.2">
      <c r="A51" s="37"/>
      <c r="B51" s="38"/>
      <c r="C51" s="39"/>
      <c r="D51" s="40"/>
      <c r="E51" s="41"/>
      <c r="F51" s="42">
        <f t="shared" si="5"/>
        <v>0</v>
      </c>
      <c r="G51" s="41"/>
      <c r="H51" s="43">
        <f t="shared" si="6"/>
        <v>0</v>
      </c>
      <c r="I51" s="44"/>
      <c r="J51" s="45"/>
      <c r="K51" s="65">
        <f t="shared" si="7"/>
        <v>1</v>
      </c>
      <c r="L51" s="46">
        <f t="shared" si="4"/>
        <v>0</v>
      </c>
    </row>
    <row r="52" spans="1:12" x14ac:dyDescent="0.2">
      <c r="A52" s="37"/>
      <c r="B52" s="38"/>
      <c r="C52" s="39"/>
      <c r="D52" s="40"/>
      <c r="E52" s="41"/>
      <c r="F52" s="42">
        <f t="shared" si="5"/>
        <v>0</v>
      </c>
      <c r="G52" s="41"/>
      <c r="H52" s="43">
        <f t="shared" si="6"/>
        <v>0</v>
      </c>
      <c r="I52" s="44"/>
      <c r="J52" s="45"/>
      <c r="K52" s="65">
        <f t="shared" si="7"/>
        <v>1</v>
      </c>
      <c r="L52" s="46">
        <f t="shared" si="4"/>
        <v>0</v>
      </c>
    </row>
    <row r="53" spans="1:12" x14ac:dyDescent="0.2">
      <c r="A53" s="37"/>
      <c r="B53" s="38"/>
      <c r="C53" s="39"/>
      <c r="D53" s="40"/>
      <c r="E53" s="41"/>
      <c r="F53" s="42">
        <f t="shared" si="5"/>
        <v>0</v>
      </c>
      <c r="G53" s="41"/>
      <c r="H53" s="43">
        <f t="shared" si="6"/>
        <v>0</v>
      </c>
      <c r="I53" s="44"/>
      <c r="J53" s="45"/>
      <c r="K53" s="65">
        <f t="shared" si="7"/>
        <v>1</v>
      </c>
      <c r="L53" s="46">
        <f t="shared" si="4"/>
        <v>0</v>
      </c>
    </row>
    <row r="54" spans="1:12" x14ac:dyDescent="0.2">
      <c r="A54" s="37"/>
      <c r="B54" s="38"/>
      <c r="C54" s="39"/>
      <c r="D54" s="40"/>
      <c r="E54" s="41"/>
      <c r="F54" s="42">
        <f t="shared" si="5"/>
        <v>0</v>
      </c>
      <c r="G54" s="41"/>
      <c r="H54" s="43">
        <f t="shared" si="6"/>
        <v>0</v>
      </c>
      <c r="I54" s="44"/>
      <c r="J54" s="45"/>
      <c r="K54" s="65">
        <f t="shared" si="7"/>
        <v>1</v>
      </c>
      <c r="L54" s="46">
        <f t="shared" si="4"/>
        <v>0</v>
      </c>
    </row>
    <row r="55" spans="1:12" x14ac:dyDescent="0.2">
      <c r="A55" s="37"/>
      <c r="B55" s="38"/>
      <c r="C55" s="39"/>
      <c r="D55" s="40"/>
      <c r="E55" s="41"/>
      <c r="F55" s="42">
        <f t="shared" si="5"/>
        <v>0</v>
      </c>
      <c r="G55" s="41"/>
      <c r="H55" s="43">
        <f t="shared" si="6"/>
        <v>0</v>
      </c>
      <c r="I55" s="44"/>
      <c r="J55" s="45"/>
      <c r="K55" s="65">
        <f t="shared" si="7"/>
        <v>1</v>
      </c>
      <c r="L55" s="46">
        <f t="shared" si="4"/>
        <v>0</v>
      </c>
    </row>
    <row r="56" spans="1:12" x14ac:dyDescent="0.2">
      <c r="A56" s="37"/>
      <c r="B56" s="38"/>
      <c r="C56" s="39"/>
      <c r="D56" s="40"/>
      <c r="E56" s="41"/>
      <c r="F56" s="42">
        <f t="shared" ref="F56:F64" si="8">E56-D56</f>
        <v>0</v>
      </c>
      <c r="G56" s="41"/>
      <c r="H56" s="43">
        <f t="shared" ref="H56:H64" si="9" xml:space="preserve"> IF(F56&gt;0,ROUNDUP(G56/F56,6),0)</f>
        <v>0</v>
      </c>
      <c r="I56" s="44"/>
      <c r="J56" s="45"/>
      <c r="K56" s="65">
        <f t="shared" ref="K56:K64" si="10">IF(SUM(J56-I56+1)&gt;365,365,SUM(J56-I56+1))</f>
        <v>1</v>
      </c>
      <c r="L56" s="46">
        <f t="shared" si="4"/>
        <v>0</v>
      </c>
    </row>
    <row r="57" spans="1:12" x14ac:dyDescent="0.2">
      <c r="A57" s="37"/>
      <c r="B57" s="38"/>
      <c r="C57" s="39"/>
      <c r="D57" s="40"/>
      <c r="E57" s="41"/>
      <c r="F57" s="42">
        <f t="shared" si="8"/>
        <v>0</v>
      </c>
      <c r="G57" s="41"/>
      <c r="H57" s="43">
        <f t="shared" si="9"/>
        <v>0</v>
      </c>
      <c r="I57" s="44"/>
      <c r="J57" s="45"/>
      <c r="K57" s="65">
        <f t="shared" si="10"/>
        <v>1</v>
      </c>
      <c r="L57" s="46">
        <f t="shared" si="4"/>
        <v>0</v>
      </c>
    </row>
    <row r="58" spans="1:12" x14ac:dyDescent="0.2">
      <c r="A58" s="29"/>
      <c r="B58" s="30"/>
      <c r="C58" s="31"/>
      <c r="D58" s="47"/>
      <c r="E58" s="32"/>
      <c r="F58" s="48">
        <f t="shared" si="8"/>
        <v>0</v>
      </c>
      <c r="G58" s="32"/>
      <c r="H58" s="33">
        <f t="shared" si="9"/>
        <v>0</v>
      </c>
      <c r="I58" s="34"/>
      <c r="J58" s="35"/>
      <c r="K58" s="65">
        <f t="shared" si="10"/>
        <v>1</v>
      </c>
      <c r="L58" s="46">
        <f t="shared" si="4"/>
        <v>0</v>
      </c>
    </row>
    <row r="59" spans="1:12" x14ac:dyDescent="0.2">
      <c r="A59" s="37"/>
      <c r="B59" s="38"/>
      <c r="C59" s="39"/>
      <c r="D59" s="40"/>
      <c r="E59" s="41"/>
      <c r="F59" s="42">
        <f t="shared" si="8"/>
        <v>0</v>
      </c>
      <c r="G59" s="41"/>
      <c r="H59" s="43">
        <f t="shared" si="9"/>
        <v>0</v>
      </c>
      <c r="I59" s="44"/>
      <c r="J59" s="45"/>
      <c r="K59" s="65">
        <f t="shared" si="10"/>
        <v>1</v>
      </c>
      <c r="L59" s="46">
        <f t="shared" si="4"/>
        <v>0</v>
      </c>
    </row>
    <row r="60" spans="1:12" x14ac:dyDescent="0.2">
      <c r="A60" s="37"/>
      <c r="B60" s="38"/>
      <c r="C60" s="39"/>
      <c r="D60" s="40"/>
      <c r="E60" s="41"/>
      <c r="F60" s="42">
        <f t="shared" si="8"/>
        <v>0</v>
      </c>
      <c r="G60" s="41"/>
      <c r="H60" s="43">
        <f t="shared" si="9"/>
        <v>0</v>
      </c>
      <c r="I60" s="44"/>
      <c r="J60" s="45"/>
      <c r="K60" s="65">
        <f t="shared" si="10"/>
        <v>1</v>
      </c>
      <c r="L60" s="46">
        <f t="shared" si="4"/>
        <v>0</v>
      </c>
    </row>
    <row r="61" spans="1:12" x14ac:dyDescent="0.2">
      <c r="A61" s="37"/>
      <c r="B61" s="38"/>
      <c r="C61" s="39"/>
      <c r="D61" s="40"/>
      <c r="E61" s="41"/>
      <c r="F61" s="42">
        <f t="shared" si="8"/>
        <v>0</v>
      </c>
      <c r="G61" s="41"/>
      <c r="H61" s="43">
        <f t="shared" si="9"/>
        <v>0</v>
      </c>
      <c r="I61" s="44"/>
      <c r="J61" s="45"/>
      <c r="K61" s="65">
        <f t="shared" si="10"/>
        <v>1</v>
      </c>
      <c r="L61" s="46">
        <f t="shared" si="4"/>
        <v>0</v>
      </c>
    </row>
    <row r="62" spans="1:12" x14ac:dyDescent="0.2">
      <c r="A62" s="37"/>
      <c r="B62" s="38"/>
      <c r="C62" s="39"/>
      <c r="D62" s="40"/>
      <c r="E62" s="41"/>
      <c r="F62" s="42">
        <f t="shared" si="8"/>
        <v>0</v>
      </c>
      <c r="G62" s="41"/>
      <c r="H62" s="43">
        <f t="shared" si="9"/>
        <v>0</v>
      </c>
      <c r="I62" s="44"/>
      <c r="J62" s="45"/>
      <c r="K62" s="65">
        <f t="shared" si="10"/>
        <v>1</v>
      </c>
      <c r="L62" s="46">
        <f t="shared" si="4"/>
        <v>0</v>
      </c>
    </row>
    <row r="63" spans="1:12" x14ac:dyDescent="0.2">
      <c r="A63" s="37"/>
      <c r="B63" s="38"/>
      <c r="C63" s="39"/>
      <c r="D63" s="40"/>
      <c r="E63" s="41"/>
      <c r="F63" s="42">
        <f t="shared" si="8"/>
        <v>0</v>
      </c>
      <c r="G63" s="41"/>
      <c r="H63" s="43">
        <f t="shared" si="9"/>
        <v>0</v>
      </c>
      <c r="I63" s="44"/>
      <c r="J63" s="45"/>
      <c r="K63" s="65">
        <f t="shared" si="10"/>
        <v>1</v>
      </c>
      <c r="L63" s="46">
        <f t="shared" si="4"/>
        <v>0</v>
      </c>
    </row>
    <row r="64" spans="1:12" x14ac:dyDescent="0.2">
      <c r="A64" s="37"/>
      <c r="B64" s="38"/>
      <c r="C64" s="39"/>
      <c r="D64" s="40"/>
      <c r="E64" s="41"/>
      <c r="F64" s="42">
        <f t="shared" si="8"/>
        <v>0</v>
      </c>
      <c r="G64" s="41"/>
      <c r="H64" s="43">
        <f t="shared" si="9"/>
        <v>0</v>
      </c>
      <c r="I64" s="44"/>
      <c r="J64" s="45"/>
      <c r="K64" s="65">
        <f t="shared" si="10"/>
        <v>1</v>
      </c>
      <c r="L64" s="46">
        <f t="shared" si="4"/>
        <v>0</v>
      </c>
    </row>
    <row r="65" spans="1:12" x14ac:dyDescent="0.2">
      <c r="A65" s="37"/>
      <c r="B65" s="38"/>
      <c r="C65" s="39"/>
      <c r="D65" s="40"/>
      <c r="E65" s="41"/>
      <c r="F65" s="42">
        <f t="shared" ref="F65:F76" si="11">E65-D65</f>
        <v>0</v>
      </c>
      <c r="G65" s="41"/>
      <c r="H65" s="43">
        <f t="shared" ref="H65:H76" si="12" xml:space="preserve"> IF(F65&gt;0,ROUNDUP(G65/F65,6),0)</f>
        <v>0</v>
      </c>
      <c r="I65" s="44"/>
      <c r="J65" s="45"/>
      <c r="K65" s="65">
        <f t="shared" ref="K65:K76" si="13">IF(SUM(J65-I65+1)&gt;365,365,SUM(J65-I65+1))</f>
        <v>1</v>
      </c>
      <c r="L65" s="46">
        <f t="shared" si="4"/>
        <v>0</v>
      </c>
    </row>
    <row r="66" spans="1:12" x14ac:dyDescent="0.2">
      <c r="A66" s="29"/>
      <c r="B66" s="30"/>
      <c r="C66" s="31"/>
      <c r="D66" s="47"/>
      <c r="E66" s="32"/>
      <c r="F66" s="48">
        <f t="shared" si="11"/>
        <v>0</v>
      </c>
      <c r="G66" s="32"/>
      <c r="H66" s="33">
        <f t="shared" si="12"/>
        <v>0</v>
      </c>
      <c r="I66" s="34"/>
      <c r="J66" s="35"/>
      <c r="K66" s="65">
        <f t="shared" si="13"/>
        <v>1</v>
      </c>
      <c r="L66" s="46">
        <f t="shared" si="4"/>
        <v>0</v>
      </c>
    </row>
    <row r="67" spans="1:12" x14ac:dyDescent="0.2">
      <c r="A67" s="37"/>
      <c r="B67" s="38"/>
      <c r="C67" s="39"/>
      <c r="D67" s="40"/>
      <c r="E67" s="41"/>
      <c r="F67" s="42">
        <f t="shared" si="11"/>
        <v>0</v>
      </c>
      <c r="G67" s="41"/>
      <c r="H67" s="43">
        <f t="shared" si="12"/>
        <v>0</v>
      </c>
      <c r="I67" s="44"/>
      <c r="J67" s="45"/>
      <c r="K67" s="65">
        <f t="shared" si="13"/>
        <v>1</v>
      </c>
      <c r="L67" s="46">
        <f t="shared" si="4"/>
        <v>0</v>
      </c>
    </row>
    <row r="68" spans="1:12" x14ac:dyDescent="0.2">
      <c r="A68" s="66"/>
      <c r="B68" s="38"/>
      <c r="C68" s="63"/>
      <c r="D68" s="40"/>
      <c r="E68" s="40"/>
      <c r="F68" s="42">
        <f t="shared" si="11"/>
        <v>0</v>
      </c>
      <c r="G68" s="40"/>
      <c r="H68" s="43">
        <f t="shared" si="12"/>
        <v>0</v>
      </c>
      <c r="I68" s="64"/>
      <c r="J68" s="64"/>
      <c r="K68" s="65">
        <f t="shared" si="13"/>
        <v>1</v>
      </c>
      <c r="L68" s="46">
        <f t="shared" si="4"/>
        <v>0</v>
      </c>
    </row>
    <row r="69" spans="1:12" x14ac:dyDescent="0.2">
      <c r="A69" s="66"/>
      <c r="B69" s="38"/>
      <c r="C69" s="63"/>
      <c r="D69" s="40"/>
      <c r="E69" s="40"/>
      <c r="F69" s="42">
        <f t="shared" si="11"/>
        <v>0</v>
      </c>
      <c r="G69" s="40"/>
      <c r="H69" s="43">
        <f t="shared" si="12"/>
        <v>0</v>
      </c>
      <c r="I69" s="64"/>
      <c r="J69" s="64"/>
      <c r="K69" s="65">
        <f t="shared" si="13"/>
        <v>1</v>
      </c>
      <c r="L69" s="46">
        <f t="shared" si="4"/>
        <v>0</v>
      </c>
    </row>
    <row r="70" spans="1:12" x14ac:dyDescent="0.2">
      <c r="A70" s="29"/>
      <c r="B70" s="30"/>
      <c r="C70" s="31"/>
      <c r="D70" s="47"/>
      <c r="E70" s="32"/>
      <c r="F70" s="48">
        <f t="shared" si="11"/>
        <v>0</v>
      </c>
      <c r="G70" s="32"/>
      <c r="H70" s="33">
        <f t="shared" si="12"/>
        <v>0</v>
      </c>
      <c r="I70" s="34"/>
      <c r="J70" s="35"/>
      <c r="K70" s="65">
        <f t="shared" si="13"/>
        <v>1</v>
      </c>
      <c r="L70" s="46">
        <f t="shared" si="4"/>
        <v>0</v>
      </c>
    </row>
    <row r="71" spans="1:12" x14ac:dyDescent="0.2">
      <c r="A71" s="37"/>
      <c r="B71" s="38"/>
      <c r="C71" s="39"/>
      <c r="D71" s="40"/>
      <c r="E71" s="41"/>
      <c r="F71" s="42">
        <f t="shared" si="11"/>
        <v>0</v>
      </c>
      <c r="G71" s="41"/>
      <c r="H71" s="43">
        <f t="shared" si="12"/>
        <v>0</v>
      </c>
      <c r="I71" s="44"/>
      <c r="J71" s="45"/>
      <c r="K71" s="65">
        <f t="shared" si="13"/>
        <v>1</v>
      </c>
      <c r="L71" s="46">
        <f t="shared" si="4"/>
        <v>0</v>
      </c>
    </row>
    <row r="72" spans="1:12" x14ac:dyDescent="0.2">
      <c r="A72" s="29"/>
      <c r="B72" s="30"/>
      <c r="C72" s="31"/>
      <c r="D72" s="47"/>
      <c r="E72" s="32"/>
      <c r="F72" s="48">
        <f t="shared" si="11"/>
        <v>0</v>
      </c>
      <c r="G72" s="32"/>
      <c r="H72" s="33">
        <f t="shared" si="12"/>
        <v>0</v>
      </c>
      <c r="I72" s="34"/>
      <c r="J72" s="35"/>
      <c r="K72" s="65">
        <f t="shared" si="13"/>
        <v>1</v>
      </c>
      <c r="L72" s="46">
        <f t="shared" si="4"/>
        <v>0</v>
      </c>
    </row>
    <row r="73" spans="1:12" x14ac:dyDescent="0.2">
      <c r="A73" s="37"/>
      <c r="B73" s="38"/>
      <c r="C73" s="39"/>
      <c r="D73" s="40"/>
      <c r="E73" s="41"/>
      <c r="F73" s="42">
        <f t="shared" si="11"/>
        <v>0</v>
      </c>
      <c r="G73" s="41"/>
      <c r="H73" s="43">
        <f t="shared" si="12"/>
        <v>0</v>
      </c>
      <c r="I73" s="44"/>
      <c r="J73" s="45"/>
      <c r="K73" s="65">
        <f t="shared" si="13"/>
        <v>1</v>
      </c>
      <c r="L73" s="46">
        <f t="shared" si="4"/>
        <v>0</v>
      </c>
    </row>
    <row r="74" spans="1:12" x14ac:dyDescent="0.2">
      <c r="A74" s="29"/>
      <c r="B74" s="47"/>
      <c r="C74" s="32"/>
      <c r="D74" s="47"/>
      <c r="E74" s="32"/>
      <c r="F74" s="48">
        <f t="shared" si="11"/>
        <v>0</v>
      </c>
      <c r="G74" s="32"/>
      <c r="H74" s="33">
        <f t="shared" si="12"/>
        <v>0</v>
      </c>
      <c r="I74" s="34"/>
      <c r="J74" s="35"/>
      <c r="K74" s="65">
        <f t="shared" si="13"/>
        <v>1</v>
      </c>
      <c r="L74" s="46">
        <f t="shared" si="4"/>
        <v>0</v>
      </c>
    </row>
    <row r="75" spans="1:12" x14ac:dyDescent="0.2">
      <c r="A75" s="37"/>
      <c r="B75" s="40"/>
      <c r="C75" s="41"/>
      <c r="D75" s="40"/>
      <c r="E75" s="41"/>
      <c r="F75" s="42">
        <f t="shared" si="11"/>
        <v>0</v>
      </c>
      <c r="G75" s="41"/>
      <c r="H75" s="43">
        <f t="shared" si="12"/>
        <v>0</v>
      </c>
      <c r="I75" s="44"/>
      <c r="J75" s="45"/>
      <c r="K75" s="65">
        <f t="shared" si="13"/>
        <v>1</v>
      </c>
      <c r="L75" s="46">
        <f t="shared" si="4"/>
        <v>0</v>
      </c>
    </row>
    <row r="76" spans="1:12" ht="13.5" thickBot="1" x14ac:dyDescent="0.25">
      <c r="A76" s="49"/>
      <c r="B76" s="50"/>
      <c r="C76" s="51"/>
      <c r="D76" s="50"/>
      <c r="E76" s="51"/>
      <c r="F76" s="52">
        <f t="shared" si="11"/>
        <v>0</v>
      </c>
      <c r="G76" s="51"/>
      <c r="H76" s="53">
        <f t="shared" si="12"/>
        <v>0</v>
      </c>
      <c r="I76" s="54"/>
      <c r="J76" s="55"/>
      <c r="K76" s="67">
        <f t="shared" si="13"/>
        <v>1</v>
      </c>
      <c r="L76" s="57">
        <f>ROUNDUP(K76*2200*H76/365*20,0)/20</f>
        <v>0</v>
      </c>
    </row>
    <row r="78" spans="1:12" x14ac:dyDescent="0.2">
      <c r="L78" s="69">
        <f>SUM(L42)</f>
        <v>0</v>
      </c>
    </row>
    <row r="79" spans="1:12" ht="13.5" thickBot="1" x14ac:dyDescent="0.25"/>
    <row r="80" spans="1:12" ht="13.5" thickBot="1" x14ac:dyDescent="0.25">
      <c r="A80" s="60" t="s">
        <v>37</v>
      </c>
      <c r="B80" s="1"/>
      <c r="C80" s="1"/>
      <c r="D80" s="1"/>
      <c r="E80" s="1"/>
      <c r="G80" s="1"/>
      <c r="H80" s="1"/>
      <c r="I80" s="1"/>
      <c r="J80" s="1" t="s">
        <v>1</v>
      </c>
      <c r="K80" s="1"/>
      <c r="L80" s="61">
        <f>L78+L37</f>
        <v>0</v>
      </c>
    </row>
    <row r="81" spans="1:12" x14ac:dyDescent="0.2">
      <c r="A81" s="59" t="s">
        <v>38</v>
      </c>
    </row>
    <row r="82" spans="1:12" x14ac:dyDescent="0.2">
      <c r="A82" s="59" t="s">
        <v>39</v>
      </c>
    </row>
    <row r="83" spans="1:12" ht="13.5" thickBot="1" x14ac:dyDescent="0.25">
      <c r="A83" s="59"/>
    </row>
    <row r="84" spans="1:12" x14ac:dyDescent="0.2">
      <c r="A84" s="13" t="s">
        <v>14</v>
      </c>
      <c r="B84" s="14" t="s">
        <v>15</v>
      </c>
      <c r="C84" s="15" t="s">
        <v>16</v>
      </c>
      <c r="D84" s="70" t="s">
        <v>17</v>
      </c>
      <c r="E84" s="71" t="s">
        <v>18</v>
      </c>
      <c r="F84" s="14" t="s">
        <v>0</v>
      </c>
      <c r="G84" s="15" t="s">
        <v>0</v>
      </c>
      <c r="H84" s="14" t="s">
        <v>19</v>
      </c>
      <c r="I84" s="16" t="s">
        <v>20</v>
      </c>
      <c r="J84" s="14"/>
      <c r="K84" s="14" t="s">
        <v>21</v>
      </c>
      <c r="L84" s="72"/>
    </row>
    <row r="85" spans="1:12" x14ac:dyDescent="0.2">
      <c r="A85" s="18" t="s">
        <v>22</v>
      </c>
      <c r="B85" s="19"/>
      <c r="C85" s="20"/>
      <c r="D85" s="19" t="s">
        <v>23</v>
      </c>
      <c r="E85" s="19" t="s">
        <v>23</v>
      </c>
      <c r="F85" s="19" t="s">
        <v>24</v>
      </c>
      <c r="G85" s="20" t="s">
        <v>25</v>
      </c>
      <c r="H85" s="21"/>
      <c r="I85" s="22" t="s">
        <v>26</v>
      </c>
      <c r="J85" s="23" t="s">
        <v>27</v>
      </c>
      <c r="K85" s="24" t="s">
        <v>28</v>
      </c>
      <c r="L85" s="73" t="s">
        <v>29</v>
      </c>
    </row>
    <row r="86" spans="1:12" x14ac:dyDescent="0.2">
      <c r="A86" s="18" t="s">
        <v>30</v>
      </c>
      <c r="B86" s="19"/>
      <c r="C86" s="20"/>
      <c r="D86" s="74" t="s">
        <v>31</v>
      </c>
      <c r="E86" s="75" t="s">
        <v>32</v>
      </c>
      <c r="F86" s="19"/>
      <c r="G86" s="20" t="s">
        <v>33</v>
      </c>
      <c r="H86" s="23"/>
      <c r="I86" s="76" t="s">
        <v>34</v>
      </c>
      <c r="J86" s="22"/>
      <c r="K86" s="24"/>
      <c r="L86" s="73"/>
    </row>
    <row r="87" spans="1:12" ht="13.5" thickBot="1" x14ac:dyDescent="0.25">
      <c r="A87" s="25" t="s">
        <v>35</v>
      </c>
      <c r="B87" s="26"/>
      <c r="C87" s="27"/>
      <c r="D87" s="26"/>
      <c r="E87" s="27"/>
      <c r="F87" s="26"/>
      <c r="G87" s="27" t="s">
        <v>36</v>
      </c>
      <c r="H87" s="77"/>
      <c r="I87" s="78"/>
      <c r="J87" s="79"/>
      <c r="K87" s="80"/>
      <c r="L87" s="92"/>
    </row>
    <row r="88" spans="1:12" x14ac:dyDescent="0.2">
      <c r="A88" s="37"/>
      <c r="B88" s="38"/>
      <c r="C88" s="39"/>
      <c r="D88" s="40"/>
      <c r="E88" s="41"/>
      <c r="F88" s="42">
        <f t="shared" ref="F88:F102" si="14">E88-D88</f>
        <v>0</v>
      </c>
      <c r="G88" s="41"/>
      <c r="H88" s="43">
        <f t="shared" ref="H88:H102" si="15" xml:space="preserve"> IF(F88&gt;0,ROUNDUP(G88/F88,6),0)</f>
        <v>0</v>
      </c>
      <c r="I88" s="44"/>
      <c r="J88" s="45"/>
      <c r="K88" s="65">
        <f t="shared" ref="K88:K102" si="16">IF(SUM(J88-I88+1)&gt;365,365,SUM(J88-I88+1))</f>
        <v>1</v>
      </c>
      <c r="L88" s="46">
        <f>ROUNDUP(K88*2200*H88/365*20,0)/20</f>
        <v>0</v>
      </c>
    </row>
    <row r="89" spans="1:12" x14ac:dyDescent="0.2">
      <c r="A89" s="29"/>
      <c r="B89" s="30"/>
      <c r="C89" s="31"/>
      <c r="D89" s="47"/>
      <c r="E89" s="32"/>
      <c r="F89" s="48">
        <f t="shared" si="14"/>
        <v>0</v>
      </c>
      <c r="G89" s="32"/>
      <c r="H89" s="33">
        <f t="shared" si="15"/>
        <v>0</v>
      </c>
      <c r="I89" s="34"/>
      <c r="J89" s="35"/>
      <c r="K89" s="65">
        <f t="shared" si="16"/>
        <v>1</v>
      </c>
      <c r="L89" s="46">
        <f t="shared" ref="L89:L118" si="17">ROUNDUP(K89*2200*H89/365*20,0)/20</f>
        <v>0</v>
      </c>
    </row>
    <row r="90" spans="1:12" x14ac:dyDescent="0.2">
      <c r="A90" s="37"/>
      <c r="B90" s="38"/>
      <c r="C90" s="39"/>
      <c r="D90" s="40"/>
      <c r="E90" s="41"/>
      <c r="F90" s="42">
        <f t="shared" si="14"/>
        <v>0</v>
      </c>
      <c r="G90" s="41"/>
      <c r="H90" s="43">
        <f t="shared" si="15"/>
        <v>0</v>
      </c>
      <c r="I90" s="44"/>
      <c r="J90" s="45"/>
      <c r="K90" s="65">
        <f t="shared" si="16"/>
        <v>1</v>
      </c>
      <c r="L90" s="46">
        <f t="shared" si="17"/>
        <v>0</v>
      </c>
    </row>
    <row r="91" spans="1:12" x14ac:dyDescent="0.2">
      <c r="A91" s="37"/>
      <c r="B91" s="38"/>
      <c r="C91" s="39"/>
      <c r="D91" s="40"/>
      <c r="E91" s="41"/>
      <c r="F91" s="42">
        <f t="shared" si="14"/>
        <v>0</v>
      </c>
      <c r="G91" s="41"/>
      <c r="H91" s="43">
        <f t="shared" si="15"/>
        <v>0</v>
      </c>
      <c r="I91" s="44"/>
      <c r="J91" s="45"/>
      <c r="K91" s="65">
        <f t="shared" si="16"/>
        <v>1</v>
      </c>
      <c r="L91" s="46">
        <f t="shared" si="17"/>
        <v>0</v>
      </c>
    </row>
    <row r="92" spans="1:12" x14ac:dyDescent="0.2">
      <c r="A92" s="37"/>
      <c r="B92" s="38"/>
      <c r="C92" s="39"/>
      <c r="D92" s="40"/>
      <c r="E92" s="41"/>
      <c r="F92" s="42">
        <f t="shared" si="14"/>
        <v>0</v>
      </c>
      <c r="G92" s="41"/>
      <c r="H92" s="43">
        <f t="shared" si="15"/>
        <v>0</v>
      </c>
      <c r="I92" s="44"/>
      <c r="J92" s="45"/>
      <c r="K92" s="65">
        <f t="shared" si="16"/>
        <v>1</v>
      </c>
      <c r="L92" s="46">
        <f t="shared" si="17"/>
        <v>0</v>
      </c>
    </row>
    <row r="93" spans="1:12" x14ac:dyDescent="0.2">
      <c r="A93" s="37"/>
      <c r="B93" s="38"/>
      <c r="C93" s="39"/>
      <c r="D93" s="40"/>
      <c r="E93" s="41"/>
      <c r="F93" s="42">
        <f t="shared" si="14"/>
        <v>0</v>
      </c>
      <c r="G93" s="41"/>
      <c r="H93" s="43">
        <f t="shared" si="15"/>
        <v>0</v>
      </c>
      <c r="I93" s="44"/>
      <c r="J93" s="45"/>
      <c r="K93" s="65">
        <f t="shared" si="16"/>
        <v>1</v>
      </c>
      <c r="L93" s="46">
        <f t="shared" si="17"/>
        <v>0</v>
      </c>
    </row>
    <row r="94" spans="1:12" x14ac:dyDescent="0.2">
      <c r="A94" s="37"/>
      <c r="B94" s="38"/>
      <c r="C94" s="39"/>
      <c r="D94" s="40"/>
      <c r="E94" s="41"/>
      <c r="F94" s="42">
        <f t="shared" si="14"/>
        <v>0</v>
      </c>
      <c r="G94" s="41"/>
      <c r="H94" s="43">
        <f t="shared" si="15"/>
        <v>0</v>
      </c>
      <c r="I94" s="44"/>
      <c r="J94" s="45"/>
      <c r="K94" s="65">
        <f t="shared" si="16"/>
        <v>1</v>
      </c>
      <c r="L94" s="46">
        <f t="shared" si="17"/>
        <v>0</v>
      </c>
    </row>
    <row r="95" spans="1:12" x14ac:dyDescent="0.2">
      <c r="A95" s="37"/>
      <c r="B95" s="38"/>
      <c r="C95" s="39"/>
      <c r="D95" s="40"/>
      <c r="E95" s="41"/>
      <c r="F95" s="42">
        <f t="shared" si="14"/>
        <v>0</v>
      </c>
      <c r="G95" s="41"/>
      <c r="H95" s="43">
        <f t="shared" si="15"/>
        <v>0</v>
      </c>
      <c r="I95" s="44"/>
      <c r="J95" s="45"/>
      <c r="K95" s="65">
        <f t="shared" si="16"/>
        <v>1</v>
      </c>
      <c r="L95" s="46">
        <f t="shared" si="17"/>
        <v>0</v>
      </c>
    </row>
    <row r="96" spans="1:12" x14ac:dyDescent="0.2">
      <c r="A96" s="37"/>
      <c r="B96" s="38"/>
      <c r="C96" s="39"/>
      <c r="D96" s="40"/>
      <c r="E96" s="41"/>
      <c r="F96" s="42">
        <f t="shared" si="14"/>
        <v>0</v>
      </c>
      <c r="G96" s="41"/>
      <c r="H96" s="43">
        <f t="shared" si="15"/>
        <v>0</v>
      </c>
      <c r="I96" s="44"/>
      <c r="J96" s="45"/>
      <c r="K96" s="65">
        <f t="shared" si="16"/>
        <v>1</v>
      </c>
      <c r="L96" s="46">
        <f t="shared" si="17"/>
        <v>0</v>
      </c>
    </row>
    <row r="97" spans="1:12" x14ac:dyDescent="0.2">
      <c r="A97" s="37"/>
      <c r="B97" s="38"/>
      <c r="C97" s="39"/>
      <c r="D97" s="40"/>
      <c r="E97" s="41"/>
      <c r="F97" s="42">
        <f t="shared" si="14"/>
        <v>0</v>
      </c>
      <c r="G97" s="41"/>
      <c r="H97" s="43">
        <f t="shared" si="15"/>
        <v>0</v>
      </c>
      <c r="I97" s="44"/>
      <c r="J97" s="45"/>
      <c r="K97" s="65">
        <f t="shared" si="16"/>
        <v>1</v>
      </c>
      <c r="L97" s="46">
        <f t="shared" si="17"/>
        <v>0</v>
      </c>
    </row>
    <row r="98" spans="1:12" x14ac:dyDescent="0.2">
      <c r="A98" s="37"/>
      <c r="B98" s="38"/>
      <c r="C98" s="39"/>
      <c r="D98" s="40"/>
      <c r="E98" s="41"/>
      <c r="F98" s="42">
        <f t="shared" si="14"/>
        <v>0</v>
      </c>
      <c r="G98" s="41"/>
      <c r="H98" s="43">
        <f t="shared" si="15"/>
        <v>0</v>
      </c>
      <c r="I98" s="44"/>
      <c r="J98" s="45"/>
      <c r="K98" s="65">
        <f t="shared" si="16"/>
        <v>1</v>
      </c>
      <c r="L98" s="46">
        <f t="shared" si="17"/>
        <v>0</v>
      </c>
    </row>
    <row r="99" spans="1:12" x14ac:dyDescent="0.2">
      <c r="A99" s="37"/>
      <c r="B99" s="38"/>
      <c r="C99" s="39"/>
      <c r="D99" s="40"/>
      <c r="E99" s="41"/>
      <c r="F99" s="42">
        <f t="shared" si="14"/>
        <v>0</v>
      </c>
      <c r="G99" s="41"/>
      <c r="H99" s="43">
        <f t="shared" si="15"/>
        <v>0</v>
      </c>
      <c r="I99" s="44"/>
      <c r="J99" s="45"/>
      <c r="K99" s="65">
        <f t="shared" si="16"/>
        <v>1</v>
      </c>
      <c r="L99" s="46">
        <f t="shared" si="17"/>
        <v>0</v>
      </c>
    </row>
    <row r="100" spans="1:12" x14ac:dyDescent="0.2">
      <c r="A100" s="37"/>
      <c r="B100" s="38"/>
      <c r="C100" s="39"/>
      <c r="D100" s="40"/>
      <c r="E100" s="41"/>
      <c r="F100" s="42">
        <f t="shared" si="14"/>
        <v>0</v>
      </c>
      <c r="G100" s="41"/>
      <c r="H100" s="43">
        <f t="shared" si="15"/>
        <v>0</v>
      </c>
      <c r="I100" s="44"/>
      <c r="J100" s="45"/>
      <c r="K100" s="65">
        <f t="shared" si="16"/>
        <v>1</v>
      </c>
      <c r="L100" s="46">
        <f t="shared" si="17"/>
        <v>0</v>
      </c>
    </row>
    <row r="101" spans="1:12" x14ac:dyDescent="0.2">
      <c r="A101" s="29"/>
      <c r="B101" s="30"/>
      <c r="C101" s="31"/>
      <c r="D101" s="47"/>
      <c r="E101" s="32"/>
      <c r="F101" s="48">
        <f t="shared" si="14"/>
        <v>0</v>
      </c>
      <c r="G101" s="32"/>
      <c r="H101" s="33">
        <f t="shared" si="15"/>
        <v>0</v>
      </c>
      <c r="I101" s="34"/>
      <c r="J101" s="35"/>
      <c r="K101" s="65">
        <f t="shared" si="16"/>
        <v>1</v>
      </c>
      <c r="L101" s="46">
        <f t="shared" si="17"/>
        <v>0</v>
      </c>
    </row>
    <row r="102" spans="1:12" x14ac:dyDescent="0.2">
      <c r="A102" s="37"/>
      <c r="B102" s="38"/>
      <c r="C102" s="39"/>
      <c r="D102" s="40"/>
      <c r="E102" s="41"/>
      <c r="F102" s="42">
        <f t="shared" si="14"/>
        <v>0</v>
      </c>
      <c r="G102" s="41"/>
      <c r="H102" s="43">
        <f t="shared" si="15"/>
        <v>0</v>
      </c>
      <c r="I102" s="44"/>
      <c r="J102" s="45"/>
      <c r="K102" s="65">
        <f t="shared" si="16"/>
        <v>1</v>
      </c>
      <c r="L102" s="46">
        <f t="shared" si="17"/>
        <v>0</v>
      </c>
    </row>
    <row r="103" spans="1:12" x14ac:dyDescent="0.2">
      <c r="A103" s="37"/>
      <c r="B103" s="38"/>
      <c r="C103" s="39"/>
      <c r="D103" s="40"/>
      <c r="E103" s="41"/>
      <c r="F103" s="42">
        <f>E103-D103</f>
        <v>0</v>
      </c>
      <c r="G103" s="41"/>
      <c r="H103" s="43">
        <f xml:space="preserve"> IF(F103&gt;0,ROUNDUP(G103/F103,6),0)</f>
        <v>0</v>
      </c>
      <c r="I103" s="44"/>
      <c r="J103" s="45"/>
      <c r="K103" s="65">
        <f>IF(SUM(J103-I103+1)&gt;365,365,SUM(J103-I103+1))</f>
        <v>1</v>
      </c>
      <c r="L103" s="46">
        <f t="shared" si="17"/>
        <v>0</v>
      </c>
    </row>
    <row r="104" spans="1:12" x14ac:dyDescent="0.2">
      <c r="A104" s="37"/>
      <c r="B104" s="38"/>
      <c r="C104" s="39"/>
      <c r="D104" s="40"/>
      <c r="E104" s="41"/>
      <c r="F104" s="42">
        <f>E104-D104</f>
        <v>0</v>
      </c>
      <c r="G104" s="41"/>
      <c r="H104" s="43">
        <f xml:space="preserve"> IF(F104&gt;0,ROUNDUP(G104/F104,6),0)</f>
        <v>0</v>
      </c>
      <c r="I104" s="44"/>
      <c r="J104" s="45"/>
      <c r="K104" s="65">
        <f>IF(SUM(J104-I104+1)&gt;365,365,SUM(J104-I104+1))</f>
        <v>1</v>
      </c>
      <c r="L104" s="46">
        <f t="shared" si="17"/>
        <v>0</v>
      </c>
    </row>
    <row r="105" spans="1:12" x14ac:dyDescent="0.2">
      <c r="A105" s="37"/>
      <c r="B105" s="38"/>
      <c r="C105" s="39"/>
      <c r="D105" s="40"/>
      <c r="E105" s="41"/>
      <c r="F105" s="42">
        <f>E105-D105</f>
        <v>0</v>
      </c>
      <c r="G105" s="41"/>
      <c r="H105" s="43">
        <f xml:space="preserve"> IF(F105&gt;0,ROUNDUP(G105/F105,6),0)</f>
        <v>0</v>
      </c>
      <c r="I105" s="44"/>
      <c r="J105" s="45"/>
      <c r="K105" s="65">
        <f>IF(SUM(J105-I105+1)&gt;365,365,SUM(J105-I105+1))</f>
        <v>1</v>
      </c>
      <c r="L105" s="46">
        <f t="shared" si="17"/>
        <v>0</v>
      </c>
    </row>
    <row r="106" spans="1:12" x14ac:dyDescent="0.2">
      <c r="A106" s="37"/>
      <c r="B106" s="38"/>
      <c r="C106" s="39"/>
      <c r="D106" s="40"/>
      <c r="E106" s="41"/>
      <c r="F106" s="42">
        <f>E106-D106</f>
        <v>0</v>
      </c>
      <c r="G106" s="41"/>
      <c r="H106" s="43">
        <f xml:space="preserve"> IF(F106&gt;0,ROUNDUP(G106/F106,6),0)</f>
        <v>0</v>
      </c>
      <c r="I106" s="44"/>
      <c r="J106" s="45"/>
      <c r="K106" s="65">
        <f>IF(SUM(J106-I106+1)&gt;365,365,SUM(J106-I106+1))</f>
        <v>1</v>
      </c>
      <c r="L106" s="46">
        <f t="shared" si="17"/>
        <v>0</v>
      </c>
    </row>
    <row r="107" spans="1:12" x14ac:dyDescent="0.2">
      <c r="A107" s="37"/>
      <c r="B107" s="38"/>
      <c r="C107" s="39"/>
      <c r="D107" s="40"/>
      <c r="E107" s="41"/>
      <c r="F107" s="42">
        <f>E107-D107</f>
        <v>0</v>
      </c>
      <c r="G107" s="41"/>
      <c r="H107" s="43">
        <f xml:space="preserve"> IF(F107&gt;0,ROUNDUP(G107/F107,6),0)</f>
        <v>0</v>
      </c>
      <c r="I107" s="44"/>
      <c r="J107" s="45"/>
      <c r="K107" s="65">
        <f>IF(SUM(J107-I107+1)&gt;365,365,SUM(J107-I107+1))</f>
        <v>1</v>
      </c>
      <c r="L107" s="46">
        <f t="shared" si="17"/>
        <v>0</v>
      </c>
    </row>
    <row r="108" spans="1:12" x14ac:dyDescent="0.2">
      <c r="A108" s="37"/>
      <c r="B108" s="38"/>
      <c r="C108" s="39"/>
      <c r="D108" s="40"/>
      <c r="E108" s="41"/>
      <c r="F108" s="42">
        <f t="shared" ref="F108:F119" si="18">E108-D108</f>
        <v>0</v>
      </c>
      <c r="G108" s="41"/>
      <c r="H108" s="43">
        <f t="shared" ref="H108:H119" si="19" xml:space="preserve"> IF(F108&gt;0,ROUNDUP(G108/F108,6),0)</f>
        <v>0</v>
      </c>
      <c r="I108" s="44"/>
      <c r="J108" s="45"/>
      <c r="K108" s="65">
        <f t="shared" ref="K108:K119" si="20">IF(SUM(J108-I108+1)&gt;365,365,SUM(J108-I108+1))</f>
        <v>1</v>
      </c>
      <c r="L108" s="46">
        <f t="shared" si="17"/>
        <v>0</v>
      </c>
    </row>
    <row r="109" spans="1:12" x14ac:dyDescent="0.2">
      <c r="A109" s="29"/>
      <c r="B109" s="30"/>
      <c r="C109" s="31"/>
      <c r="D109" s="47"/>
      <c r="E109" s="32"/>
      <c r="F109" s="48">
        <f t="shared" si="18"/>
        <v>0</v>
      </c>
      <c r="G109" s="32"/>
      <c r="H109" s="33">
        <f t="shared" si="19"/>
        <v>0</v>
      </c>
      <c r="I109" s="34"/>
      <c r="J109" s="35"/>
      <c r="K109" s="65">
        <f t="shared" si="20"/>
        <v>1</v>
      </c>
      <c r="L109" s="46">
        <f t="shared" si="17"/>
        <v>0</v>
      </c>
    </row>
    <row r="110" spans="1:12" x14ac:dyDescent="0.2">
      <c r="A110" s="37"/>
      <c r="B110" s="38"/>
      <c r="C110" s="39"/>
      <c r="D110" s="40"/>
      <c r="E110" s="41"/>
      <c r="F110" s="42">
        <f t="shared" si="18"/>
        <v>0</v>
      </c>
      <c r="G110" s="41"/>
      <c r="H110" s="43">
        <f t="shared" si="19"/>
        <v>0</v>
      </c>
      <c r="I110" s="44"/>
      <c r="J110" s="45"/>
      <c r="K110" s="65">
        <f t="shared" si="20"/>
        <v>1</v>
      </c>
      <c r="L110" s="46">
        <f t="shared" si="17"/>
        <v>0</v>
      </c>
    </row>
    <row r="111" spans="1:12" x14ac:dyDescent="0.2">
      <c r="A111" s="66"/>
      <c r="B111" s="38"/>
      <c r="C111" s="63"/>
      <c r="D111" s="40"/>
      <c r="E111" s="40"/>
      <c r="F111" s="42">
        <f t="shared" si="18"/>
        <v>0</v>
      </c>
      <c r="G111" s="40"/>
      <c r="H111" s="43">
        <f t="shared" si="19"/>
        <v>0</v>
      </c>
      <c r="I111" s="64"/>
      <c r="J111" s="64"/>
      <c r="K111" s="65">
        <f t="shared" si="20"/>
        <v>1</v>
      </c>
      <c r="L111" s="46">
        <f t="shared" si="17"/>
        <v>0</v>
      </c>
    </row>
    <row r="112" spans="1:12" x14ac:dyDescent="0.2">
      <c r="A112" s="66"/>
      <c r="B112" s="38"/>
      <c r="C112" s="63"/>
      <c r="D112" s="40"/>
      <c r="E112" s="40"/>
      <c r="F112" s="42">
        <f t="shared" si="18"/>
        <v>0</v>
      </c>
      <c r="G112" s="40"/>
      <c r="H112" s="43">
        <f t="shared" si="19"/>
        <v>0</v>
      </c>
      <c r="I112" s="64"/>
      <c r="J112" s="64"/>
      <c r="K112" s="65">
        <f t="shared" si="20"/>
        <v>1</v>
      </c>
      <c r="L112" s="46">
        <f t="shared" si="17"/>
        <v>0</v>
      </c>
    </row>
    <row r="113" spans="1:12" x14ac:dyDescent="0.2">
      <c r="A113" s="29"/>
      <c r="B113" s="30"/>
      <c r="C113" s="31"/>
      <c r="D113" s="47"/>
      <c r="E113" s="32"/>
      <c r="F113" s="48">
        <f t="shared" si="18"/>
        <v>0</v>
      </c>
      <c r="G113" s="32"/>
      <c r="H113" s="33">
        <f t="shared" si="19"/>
        <v>0</v>
      </c>
      <c r="I113" s="34"/>
      <c r="J113" s="35"/>
      <c r="K113" s="65">
        <f t="shared" si="20"/>
        <v>1</v>
      </c>
      <c r="L113" s="46">
        <f t="shared" si="17"/>
        <v>0</v>
      </c>
    </row>
    <row r="114" spans="1:12" x14ac:dyDescent="0.2">
      <c r="A114" s="37"/>
      <c r="B114" s="38"/>
      <c r="C114" s="39"/>
      <c r="D114" s="40"/>
      <c r="E114" s="41"/>
      <c r="F114" s="42">
        <f t="shared" si="18"/>
        <v>0</v>
      </c>
      <c r="G114" s="41"/>
      <c r="H114" s="43">
        <f t="shared" si="19"/>
        <v>0</v>
      </c>
      <c r="I114" s="44"/>
      <c r="J114" s="45"/>
      <c r="K114" s="65">
        <f t="shared" si="20"/>
        <v>1</v>
      </c>
      <c r="L114" s="46">
        <f t="shared" si="17"/>
        <v>0</v>
      </c>
    </row>
    <row r="115" spans="1:12" x14ac:dyDescent="0.2">
      <c r="A115" s="29"/>
      <c r="B115" s="30"/>
      <c r="C115" s="31"/>
      <c r="D115" s="47"/>
      <c r="E115" s="32"/>
      <c r="F115" s="48">
        <f t="shared" si="18"/>
        <v>0</v>
      </c>
      <c r="G115" s="32"/>
      <c r="H115" s="33">
        <f t="shared" si="19"/>
        <v>0</v>
      </c>
      <c r="I115" s="34"/>
      <c r="J115" s="35"/>
      <c r="K115" s="65">
        <f t="shared" si="20"/>
        <v>1</v>
      </c>
      <c r="L115" s="46">
        <f t="shared" si="17"/>
        <v>0</v>
      </c>
    </row>
    <row r="116" spans="1:12" x14ac:dyDescent="0.2">
      <c r="A116" s="37"/>
      <c r="B116" s="38"/>
      <c r="C116" s="39"/>
      <c r="D116" s="40"/>
      <c r="E116" s="41"/>
      <c r="F116" s="42">
        <f t="shared" si="18"/>
        <v>0</v>
      </c>
      <c r="G116" s="41"/>
      <c r="H116" s="43">
        <f t="shared" si="19"/>
        <v>0</v>
      </c>
      <c r="I116" s="44"/>
      <c r="J116" s="45"/>
      <c r="K116" s="65">
        <f t="shared" si="20"/>
        <v>1</v>
      </c>
      <c r="L116" s="46">
        <f t="shared" si="17"/>
        <v>0</v>
      </c>
    </row>
    <row r="117" spans="1:12" x14ac:dyDescent="0.2">
      <c r="A117" s="29"/>
      <c r="B117" s="47"/>
      <c r="C117" s="32"/>
      <c r="D117" s="47"/>
      <c r="E117" s="32"/>
      <c r="F117" s="48">
        <f t="shared" si="18"/>
        <v>0</v>
      </c>
      <c r="G117" s="32"/>
      <c r="H117" s="33">
        <f t="shared" si="19"/>
        <v>0</v>
      </c>
      <c r="I117" s="34"/>
      <c r="J117" s="35"/>
      <c r="K117" s="65">
        <f t="shared" si="20"/>
        <v>1</v>
      </c>
      <c r="L117" s="46">
        <f t="shared" si="17"/>
        <v>0</v>
      </c>
    </row>
    <row r="118" spans="1:12" x14ac:dyDescent="0.2">
      <c r="A118" s="37"/>
      <c r="B118" s="40"/>
      <c r="C118" s="41"/>
      <c r="D118" s="40"/>
      <c r="E118" s="41"/>
      <c r="F118" s="42">
        <f t="shared" si="18"/>
        <v>0</v>
      </c>
      <c r="G118" s="41"/>
      <c r="H118" s="43">
        <f t="shared" si="19"/>
        <v>0</v>
      </c>
      <c r="I118" s="44"/>
      <c r="J118" s="45"/>
      <c r="K118" s="65">
        <f t="shared" si="20"/>
        <v>1</v>
      </c>
      <c r="L118" s="46">
        <f t="shared" si="17"/>
        <v>0</v>
      </c>
    </row>
    <row r="119" spans="1:12" ht="13.5" thickBot="1" x14ac:dyDescent="0.25">
      <c r="A119" s="49"/>
      <c r="B119" s="50"/>
      <c r="C119" s="51"/>
      <c r="D119" s="50"/>
      <c r="E119" s="51"/>
      <c r="F119" s="52">
        <f t="shared" si="18"/>
        <v>0</v>
      </c>
      <c r="G119" s="51"/>
      <c r="H119" s="53">
        <f t="shared" si="19"/>
        <v>0</v>
      </c>
      <c r="I119" s="54"/>
      <c r="J119" s="55"/>
      <c r="K119" s="67">
        <f t="shared" si="20"/>
        <v>1</v>
      </c>
      <c r="L119" s="57">
        <f>ROUNDUP(K119*2200*H119/365*20,0)/20</f>
        <v>0</v>
      </c>
    </row>
    <row r="121" spans="1:12" x14ac:dyDescent="0.2">
      <c r="L121" s="69">
        <f>SUM(L85)</f>
        <v>0</v>
      </c>
    </row>
    <row r="122" spans="1:12" ht="13.5" thickBot="1" x14ac:dyDescent="0.25"/>
    <row r="123" spans="1:12" ht="13.5" thickBot="1" x14ac:dyDescent="0.25">
      <c r="A123" s="60" t="s">
        <v>37</v>
      </c>
      <c r="B123" s="1"/>
      <c r="C123" s="1"/>
      <c r="D123" s="1"/>
      <c r="E123" s="1"/>
      <c r="G123" s="1"/>
      <c r="H123" s="1"/>
      <c r="I123" s="1"/>
      <c r="J123" s="1" t="s">
        <v>1</v>
      </c>
      <c r="K123" s="1"/>
      <c r="L123" s="61">
        <f>L121+L78+L37</f>
        <v>0</v>
      </c>
    </row>
    <row r="124" spans="1:12" x14ac:dyDescent="0.2">
      <c r="A124" s="59" t="s">
        <v>38</v>
      </c>
    </row>
    <row r="125" spans="1:12" x14ac:dyDescent="0.2">
      <c r="A125" s="59" t="s">
        <v>39</v>
      </c>
    </row>
  </sheetData>
  <sheetProtection password="C3DD" sheet="1" objects="1" scenarios="1"/>
  <phoneticPr fontId="11" type="noConversion"/>
  <pageMargins left="0.39370078740157483" right="0.39370078740157483" top="0.47244094488188981" bottom="0.31496062992125984" header="0" footer="0.23622047244094491"/>
  <pageSetup paperSize="9" orientation="landscape" r:id="rId1"/>
  <headerFooter alignWithMargins="0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Button 6">
              <controlPr defaultSize="0" print="0" autoFill="0" autoPict="0" macro="[0]!Blatt2">
                <anchor moveWithCells="1" sizeWithCells="1">
                  <from>
                    <xdr:col>8</xdr:col>
                    <xdr:colOff>447675</xdr:colOff>
                    <xdr:row>2</xdr:row>
                    <xdr:rowOff>85725</xdr:rowOff>
                  </from>
                  <to>
                    <xdr:col>10</xdr:col>
                    <xdr:colOff>38100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Button 7">
              <controlPr defaultSize="0" print="0" autoFill="0" autoPict="0" macro="[0]!Blatt3">
                <anchor moveWithCells="1" sizeWithCells="1">
                  <from>
                    <xdr:col>10</xdr:col>
                    <xdr:colOff>352425</xdr:colOff>
                    <xdr:row>0</xdr:row>
                    <xdr:rowOff>38100</xdr:rowOff>
                  </from>
                  <to>
                    <xdr:col>11</xdr:col>
                    <xdr:colOff>847725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Button 8">
              <controlPr defaultSize="0" print="0" autoFill="0" autoPict="0" macro="[0]!Blatt4">
                <anchor moveWithCells="1" sizeWithCells="1">
                  <from>
                    <xdr:col>10</xdr:col>
                    <xdr:colOff>352425</xdr:colOff>
                    <xdr:row>2</xdr:row>
                    <xdr:rowOff>95250</xdr:rowOff>
                  </from>
                  <to>
                    <xdr:col>11</xdr:col>
                    <xdr:colOff>847725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DAD2-9BA0-4997-A85C-C3609321125C}">
  <sheetPr codeName="Tabelle3">
    <pageSetUpPr autoPageBreaks="0"/>
  </sheetPr>
  <dimension ref="A6:M126"/>
  <sheetViews>
    <sheetView showGridLines="0" showRowColHeaders="0" showZeros="0" workbookViewId="0">
      <pane ySplit="11" topLeftCell="A94" activePane="bottomLeft" state="frozen"/>
      <selection pane="bottomLeft" activeCell="A11" sqref="A11"/>
    </sheetView>
  </sheetViews>
  <sheetFormatPr baseColWidth="10" defaultRowHeight="12.75" x14ac:dyDescent="0.2"/>
  <cols>
    <col min="1" max="1" width="15.7109375" style="58" customWidth="1"/>
    <col min="2" max="2" width="10.85546875" style="58" customWidth="1"/>
    <col min="3" max="3" width="12.85546875" style="58" customWidth="1"/>
    <col min="4" max="4" width="10.85546875" style="58" customWidth="1"/>
    <col min="5" max="5" width="11.140625" style="58" customWidth="1"/>
    <col min="6" max="6" width="10.85546875" style="1" customWidth="1"/>
    <col min="7" max="7" width="10.85546875" style="58" customWidth="1"/>
    <col min="8" max="8" width="9.5703125" customWidth="1"/>
    <col min="9" max="10" width="11.140625" style="58" customWidth="1"/>
    <col min="11" max="11" width="8.7109375" customWidth="1"/>
    <col min="12" max="12" width="15.5703125" customWidth="1"/>
    <col min="13" max="13" width="13.5703125" customWidth="1"/>
  </cols>
  <sheetData>
    <row r="6" spans="1:13" x14ac:dyDescent="0.2">
      <c r="A6" s="11" t="s">
        <v>42</v>
      </c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3" t="s">
        <v>14</v>
      </c>
      <c r="B8" s="14" t="s">
        <v>15</v>
      </c>
      <c r="C8" s="15" t="s">
        <v>16</v>
      </c>
      <c r="D8" s="70" t="s">
        <v>17</v>
      </c>
      <c r="E8" s="71" t="s">
        <v>18</v>
      </c>
      <c r="F8" s="14" t="s">
        <v>0</v>
      </c>
      <c r="G8" s="15" t="s">
        <v>0</v>
      </c>
      <c r="H8" s="14" t="s">
        <v>19</v>
      </c>
      <c r="I8" s="16" t="s">
        <v>20</v>
      </c>
      <c r="J8" s="14"/>
      <c r="K8" s="14" t="s">
        <v>21</v>
      </c>
      <c r="L8" s="72"/>
      <c r="M8" s="17"/>
    </row>
    <row r="9" spans="1:13" x14ac:dyDescent="0.2">
      <c r="A9" s="18" t="s">
        <v>22</v>
      </c>
      <c r="B9" s="19"/>
      <c r="C9" s="20"/>
      <c r="D9" s="19" t="s">
        <v>23</v>
      </c>
      <c r="E9" s="19" t="s">
        <v>23</v>
      </c>
      <c r="F9" s="19" t="s">
        <v>24</v>
      </c>
      <c r="G9" s="20" t="s">
        <v>25</v>
      </c>
      <c r="H9" s="21"/>
      <c r="I9" s="22" t="s">
        <v>26</v>
      </c>
      <c r="J9" s="23" t="s">
        <v>27</v>
      </c>
      <c r="K9" s="24" t="s">
        <v>28</v>
      </c>
      <c r="L9" s="73" t="s">
        <v>29</v>
      </c>
      <c r="M9" s="17"/>
    </row>
    <row r="10" spans="1:13" x14ac:dyDescent="0.2">
      <c r="A10" s="18" t="s">
        <v>30</v>
      </c>
      <c r="B10" s="19"/>
      <c r="C10" s="20"/>
      <c r="D10" s="74" t="s">
        <v>31</v>
      </c>
      <c r="E10" s="75" t="s">
        <v>32</v>
      </c>
      <c r="F10" s="19"/>
      <c r="G10" s="20" t="s">
        <v>33</v>
      </c>
      <c r="H10" s="23"/>
      <c r="I10" s="76" t="s">
        <v>34</v>
      </c>
      <c r="J10" s="22"/>
      <c r="K10" s="24"/>
      <c r="L10" s="73"/>
      <c r="M10" s="28"/>
    </row>
    <row r="11" spans="1:13" ht="13.5" thickBot="1" x14ac:dyDescent="0.25">
      <c r="A11" s="25" t="s">
        <v>35</v>
      </c>
      <c r="B11" s="26"/>
      <c r="C11" s="27"/>
      <c r="D11" s="26"/>
      <c r="E11" s="27"/>
      <c r="F11" s="26"/>
      <c r="G11" s="27" t="s">
        <v>36</v>
      </c>
      <c r="H11" s="77"/>
      <c r="I11" s="78"/>
      <c r="J11" s="79"/>
      <c r="K11" s="80"/>
      <c r="L11" s="92"/>
    </row>
    <row r="12" spans="1:13" x14ac:dyDescent="0.2">
      <c r="A12" s="81"/>
      <c r="B12" s="82"/>
      <c r="C12" s="83"/>
      <c r="D12" s="84"/>
      <c r="E12" s="85"/>
      <c r="F12" s="86">
        <f t="shared" ref="F12:F36" si="0">E12-D12</f>
        <v>0</v>
      </c>
      <c r="G12" s="85"/>
      <c r="H12" s="87">
        <f t="shared" ref="H12:H36" si="1" xml:space="preserve"> IF(F12&gt;0,ROUNDUP(G12/F12,6),0)</f>
        <v>0</v>
      </c>
      <c r="I12" s="88"/>
      <c r="J12" s="89"/>
      <c r="K12" s="93">
        <f t="shared" ref="K12:K36" si="2">IF(SUM(J12-I12+1)&gt;365,365,SUM(J12-I12+1))</f>
        <v>1</v>
      </c>
      <c r="L12" s="91">
        <f>ROUNDUP(K12*3300*H12/365*20,0)/20</f>
        <v>0</v>
      </c>
    </row>
    <row r="13" spans="1:13" x14ac:dyDescent="0.2">
      <c r="A13" s="29"/>
      <c r="B13" s="30"/>
      <c r="C13" s="31"/>
      <c r="D13" s="47"/>
      <c r="E13" s="32"/>
      <c r="F13" s="48">
        <f t="shared" si="0"/>
        <v>0</v>
      </c>
      <c r="G13" s="32"/>
      <c r="H13" s="33">
        <f t="shared" si="1"/>
        <v>0</v>
      </c>
      <c r="I13" s="34"/>
      <c r="J13" s="35"/>
      <c r="K13" s="36">
        <f t="shared" si="2"/>
        <v>1</v>
      </c>
      <c r="L13" s="46">
        <f t="shared" ref="L13:L35" si="3">ROUNDUP(K13*3300*H13/365*20,0)/20</f>
        <v>0</v>
      </c>
    </row>
    <row r="14" spans="1:13" x14ac:dyDescent="0.2">
      <c r="A14" s="37"/>
      <c r="B14" s="38"/>
      <c r="C14" s="39"/>
      <c r="D14" s="40"/>
      <c r="E14" s="41"/>
      <c r="F14" s="42">
        <f t="shared" si="0"/>
        <v>0</v>
      </c>
      <c r="G14" s="41"/>
      <c r="H14" s="43">
        <f t="shared" si="1"/>
        <v>0</v>
      </c>
      <c r="I14" s="44"/>
      <c r="J14" s="45"/>
      <c r="K14" s="36">
        <f t="shared" si="2"/>
        <v>1</v>
      </c>
      <c r="L14" s="46">
        <f t="shared" si="3"/>
        <v>0</v>
      </c>
    </row>
    <row r="15" spans="1:13" x14ac:dyDescent="0.2">
      <c r="A15" s="37"/>
      <c r="B15" s="38"/>
      <c r="C15" s="39"/>
      <c r="D15" s="40"/>
      <c r="E15" s="41"/>
      <c r="F15" s="42">
        <f t="shared" ref="F15:F21" si="4">E15-D15</f>
        <v>0</v>
      </c>
      <c r="G15" s="41"/>
      <c r="H15" s="43">
        <f t="shared" ref="H15:H21" si="5" xml:space="preserve"> IF(F15&gt;0,ROUNDUP(G15/F15,6),0)</f>
        <v>0</v>
      </c>
      <c r="I15" s="44"/>
      <c r="J15" s="45"/>
      <c r="K15" s="36">
        <f t="shared" ref="K15:K21" si="6">IF(SUM(J15-I15+1)&gt;365,365,SUM(J15-I15+1))</f>
        <v>1</v>
      </c>
      <c r="L15" s="46">
        <f t="shared" ref="L15:L21" si="7">ROUNDUP(K15*3300*H15/365*20,0)/20</f>
        <v>0</v>
      </c>
    </row>
    <row r="16" spans="1:13" x14ac:dyDescent="0.2">
      <c r="A16" s="37"/>
      <c r="B16" s="38"/>
      <c r="C16" s="39"/>
      <c r="D16" s="40"/>
      <c r="E16" s="41"/>
      <c r="F16" s="42">
        <f t="shared" si="4"/>
        <v>0</v>
      </c>
      <c r="G16" s="41"/>
      <c r="H16" s="43">
        <f t="shared" si="5"/>
        <v>0</v>
      </c>
      <c r="I16" s="44"/>
      <c r="J16" s="45"/>
      <c r="K16" s="36">
        <f t="shared" si="6"/>
        <v>1</v>
      </c>
      <c r="L16" s="46">
        <f t="shared" si="7"/>
        <v>0</v>
      </c>
    </row>
    <row r="17" spans="1:12" x14ac:dyDescent="0.2">
      <c r="A17" s="37"/>
      <c r="B17" s="38"/>
      <c r="C17" s="39"/>
      <c r="D17" s="40"/>
      <c r="E17" s="41"/>
      <c r="F17" s="42">
        <f t="shared" si="4"/>
        <v>0</v>
      </c>
      <c r="G17" s="41"/>
      <c r="H17" s="43">
        <f t="shared" si="5"/>
        <v>0</v>
      </c>
      <c r="I17" s="44"/>
      <c r="J17" s="45"/>
      <c r="K17" s="36">
        <f t="shared" si="6"/>
        <v>1</v>
      </c>
      <c r="L17" s="46">
        <f t="shared" si="7"/>
        <v>0</v>
      </c>
    </row>
    <row r="18" spans="1:12" x14ac:dyDescent="0.2">
      <c r="A18" s="37"/>
      <c r="B18" s="38"/>
      <c r="C18" s="39"/>
      <c r="D18" s="40"/>
      <c r="E18" s="41"/>
      <c r="F18" s="42">
        <f t="shared" si="4"/>
        <v>0</v>
      </c>
      <c r="G18" s="41"/>
      <c r="H18" s="43">
        <f t="shared" si="5"/>
        <v>0</v>
      </c>
      <c r="I18" s="44"/>
      <c r="J18" s="45"/>
      <c r="K18" s="36">
        <f t="shared" si="6"/>
        <v>1</v>
      </c>
      <c r="L18" s="46">
        <f t="shared" si="7"/>
        <v>0</v>
      </c>
    </row>
    <row r="19" spans="1:12" x14ac:dyDescent="0.2">
      <c r="A19" s="37"/>
      <c r="B19" s="38"/>
      <c r="C19" s="39"/>
      <c r="D19" s="40"/>
      <c r="E19" s="41"/>
      <c r="F19" s="42">
        <f t="shared" si="4"/>
        <v>0</v>
      </c>
      <c r="G19" s="41"/>
      <c r="H19" s="43">
        <f t="shared" si="5"/>
        <v>0</v>
      </c>
      <c r="I19" s="44"/>
      <c r="J19" s="45"/>
      <c r="K19" s="36">
        <f t="shared" si="6"/>
        <v>1</v>
      </c>
      <c r="L19" s="46">
        <f t="shared" si="7"/>
        <v>0</v>
      </c>
    </row>
    <row r="20" spans="1:12" x14ac:dyDescent="0.2">
      <c r="A20" s="37"/>
      <c r="B20" s="38"/>
      <c r="C20" s="39"/>
      <c r="D20" s="40"/>
      <c r="E20" s="41"/>
      <c r="F20" s="42">
        <f t="shared" si="4"/>
        <v>0</v>
      </c>
      <c r="G20" s="41"/>
      <c r="H20" s="43">
        <f t="shared" si="5"/>
        <v>0</v>
      </c>
      <c r="I20" s="44"/>
      <c r="J20" s="45"/>
      <c r="K20" s="36">
        <f t="shared" si="6"/>
        <v>1</v>
      </c>
      <c r="L20" s="46">
        <f t="shared" si="7"/>
        <v>0</v>
      </c>
    </row>
    <row r="21" spans="1:12" x14ac:dyDescent="0.2">
      <c r="A21" s="37"/>
      <c r="B21" s="38"/>
      <c r="C21" s="39"/>
      <c r="D21" s="40"/>
      <c r="E21" s="41"/>
      <c r="F21" s="42">
        <f t="shared" si="4"/>
        <v>0</v>
      </c>
      <c r="G21" s="41"/>
      <c r="H21" s="43">
        <f t="shared" si="5"/>
        <v>0</v>
      </c>
      <c r="I21" s="44"/>
      <c r="J21" s="45"/>
      <c r="K21" s="36">
        <f t="shared" si="6"/>
        <v>1</v>
      </c>
      <c r="L21" s="46">
        <f t="shared" si="7"/>
        <v>0</v>
      </c>
    </row>
    <row r="22" spans="1:12" x14ac:dyDescent="0.2">
      <c r="A22" s="29"/>
      <c r="B22" s="30"/>
      <c r="C22" s="31"/>
      <c r="D22" s="47"/>
      <c r="E22" s="32"/>
      <c r="F22" s="48">
        <f t="shared" si="0"/>
        <v>0</v>
      </c>
      <c r="G22" s="32"/>
      <c r="H22" s="33">
        <f t="shared" si="1"/>
        <v>0</v>
      </c>
      <c r="I22" s="34"/>
      <c r="J22" s="35"/>
      <c r="K22" s="36">
        <f t="shared" si="2"/>
        <v>1</v>
      </c>
      <c r="L22" s="46">
        <f t="shared" si="3"/>
        <v>0</v>
      </c>
    </row>
    <row r="23" spans="1:12" x14ac:dyDescent="0.2">
      <c r="A23" s="37"/>
      <c r="B23" s="38"/>
      <c r="C23" s="39"/>
      <c r="D23" s="40"/>
      <c r="E23" s="41"/>
      <c r="F23" s="42">
        <f t="shared" si="0"/>
        <v>0</v>
      </c>
      <c r="G23" s="41"/>
      <c r="H23" s="43">
        <f t="shared" si="1"/>
        <v>0</v>
      </c>
      <c r="I23" s="44"/>
      <c r="J23" s="45"/>
      <c r="K23" s="36">
        <f t="shared" si="2"/>
        <v>1</v>
      </c>
      <c r="L23" s="46">
        <f t="shared" si="3"/>
        <v>0</v>
      </c>
    </row>
    <row r="24" spans="1:12" x14ac:dyDescent="0.2">
      <c r="A24" s="29"/>
      <c r="B24" s="30"/>
      <c r="C24" s="31"/>
      <c r="D24" s="47"/>
      <c r="E24" s="32"/>
      <c r="F24" s="48">
        <f t="shared" si="0"/>
        <v>0</v>
      </c>
      <c r="G24" s="32"/>
      <c r="H24" s="33">
        <f t="shared" si="1"/>
        <v>0</v>
      </c>
      <c r="I24" s="34"/>
      <c r="J24" s="35"/>
      <c r="K24" s="36">
        <f t="shared" si="2"/>
        <v>1</v>
      </c>
      <c r="L24" s="46">
        <f t="shared" si="3"/>
        <v>0</v>
      </c>
    </row>
    <row r="25" spans="1:12" x14ac:dyDescent="0.2">
      <c r="A25" s="37"/>
      <c r="B25" s="38"/>
      <c r="C25" s="39"/>
      <c r="D25" s="40"/>
      <c r="E25" s="41"/>
      <c r="F25" s="42">
        <f t="shared" si="0"/>
        <v>0</v>
      </c>
      <c r="G25" s="41"/>
      <c r="H25" s="43">
        <f t="shared" si="1"/>
        <v>0</v>
      </c>
      <c r="I25" s="44"/>
      <c r="J25" s="45"/>
      <c r="K25" s="36">
        <f t="shared" si="2"/>
        <v>1</v>
      </c>
      <c r="L25" s="46">
        <f t="shared" si="3"/>
        <v>0</v>
      </c>
    </row>
    <row r="26" spans="1:12" x14ac:dyDescent="0.2">
      <c r="A26" s="29"/>
      <c r="B26" s="30"/>
      <c r="C26" s="31"/>
      <c r="D26" s="47"/>
      <c r="E26" s="32"/>
      <c r="F26" s="48">
        <f t="shared" si="0"/>
        <v>0</v>
      </c>
      <c r="G26" s="32"/>
      <c r="H26" s="33">
        <f t="shared" si="1"/>
        <v>0</v>
      </c>
      <c r="I26" s="34"/>
      <c r="J26" s="35"/>
      <c r="K26" s="36">
        <f t="shared" si="2"/>
        <v>1</v>
      </c>
      <c r="L26" s="46">
        <f t="shared" si="3"/>
        <v>0</v>
      </c>
    </row>
    <row r="27" spans="1:12" x14ac:dyDescent="0.2">
      <c r="A27" s="37"/>
      <c r="B27" s="38"/>
      <c r="C27" s="39"/>
      <c r="D27" s="40"/>
      <c r="E27" s="41"/>
      <c r="F27" s="42">
        <f t="shared" si="0"/>
        <v>0</v>
      </c>
      <c r="G27" s="41"/>
      <c r="H27" s="43">
        <f t="shared" si="1"/>
        <v>0</v>
      </c>
      <c r="I27" s="44"/>
      <c r="J27" s="45"/>
      <c r="K27" s="36">
        <f t="shared" si="2"/>
        <v>1</v>
      </c>
      <c r="L27" s="46">
        <f t="shared" si="3"/>
        <v>0</v>
      </c>
    </row>
    <row r="28" spans="1:12" x14ac:dyDescent="0.2">
      <c r="A28" s="29"/>
      <c r="B28" s="30"/>
      <c r="C28" s="31"/>
      <c r="D28" s="47"/>
      <c r="E28" s="32"/>
      <c r="F28" s="48">
        <f t="shared" si="0"/>
        <v>0</v>
      </c>
      <c r="G28" s="32"/>
      <c r="H28" s="33">
        <f t="shared" si="1"/>
        <v>0</v>
      </c>
      <c r="I28" s="34"/>
      <c r="J28" s="35"/>
      <c r="K28" s="36">
        <f t="shared" si="2"/>
        <v>1</v>
      </c>
      <c r="L28" s="46">
        <f t="shared" si="3"/>
        <v>0</v>
      </c>
    </row>
    <row r="29" spans="1:12" x14ac:dyDescent="0.2">
      <c r="A29" s="37"/>
      <c r="B29" s="38"/>
      <c r="C29" s="39"/>
      <c r="D29" s="40"/>
      <c r="E29" s="41"/>
      <c r="F29" s="42">
        <f t="shared" si="0"/>
        <v>0</v>
      </c>
      <c r="G29" s="41"/>
      <c r="H29" s="43">
        <f t="shared" si="1"/>
        <v>0</v>
      </c>
      <c r="I29" s="44"/>
      <c r="J29" s="45"/>
      <c r="K29" s="36">
        <f t="shared" si="2"/>
        <v>1</v>
      </c>
      <c r="L29" s="46">
        <f t="shared" si="3"/>
        <v>0</v>
      </c>
    </row>
    <row r="30" spans="1:12" x14ac:dyDescent="0.2">
      <c r="A30" s="29"/>
      <c r="B30" s="30"/>
      <c r="C30" s="31"/>
      <c r="D30" s="47"/>
      <c r="E30" s="32"/>
      <c r="F30" s="48">
        <f t="shared" si="0"/>
        <v>0</v>
      </c>
      <c r="G30" s="32"/>
      <c r="H30" s="33">
        <f t="shared" si="1"/>
        <v>0</v>
      </c>
      <c r="I30" s="34"/>
      <c r="J30" s="35"/>
      <c r="K30" s="36">
        <f t="shared" si="2"/>
        <v>1</v>
      </c>
      <c r="L30" s="46">
        <f t="shared" si="3"/>
        <v>0</v>
      </c>
    </row>
    <row r="31" spans="1:12" x14ac:dyDescent="0.2">
      <c r="A31" s="37"/>
      <c r="B31" s="38"/>
      <c r="C31" s="39"/>
      <c r="D31" s="40"/>
      <c r="E31" s="41"/>
      <c r="F31" s="42">
        <f t="shared" si="0"/>
        <v>0</v>
      </c>
      <c r="G31" s="41"/>
      <c r="H31" s="43">
        <f t="shared" si="1"/>
        <v>0</v>
      </c>
      <c r="I31" s="44"/>
      <c r="J31" s="45"/>
      <c r="K31" s="36">
        <f t="shared" si="2"/>
        <v>1</v>
      </c>
      <c r="L31" s="46">
        <f t="shared" si="3"/>
        <v>0</v>
      </c>
    </row>
    <row r="32" spans="1:12" x14ac:dyDescent="0.2">
      <c r="A32" s="29"/>
      <c r="B32" s="30"/>
      <c r="C32" s="31"/>
      <c r="D32" s="47"/>
      <c r="E32" s="32"/>
      <c r="F32" s="48">
        <f t="shared" si="0"/>
        <v>0</v>
      </c>
      <c r="G32" s="32"/>
      <c r="H32" s="33">
        <f t="shared" si="1"/>
        <v>0</v>
      </c>
      <c r="I32" s="34"/>
      <c r="J32" s="35"/>
      <c r="K32" s="36">
        <f t="shared" si="2"/>
        <v>1</v>
      </c>
      <c r="L32" s="46">
        <f t="shared" si="3"/>
        <v>0</v>
      </c>
    </row>
    <row r="33" spans="1:12" x14ac:dyDescent="0.2">
      <c r="A33" s="37"/>
      <c r="B33" s="38"/>
      <c r="C33" s="39"/>
      <c r="D33" s="40"/>
      <c r="E33" s="41"/>
      <c r="F33" s="42">
        <f t="shared" si="0"/>
        <v>0</v>
      </c>
      <c r="G33" s="41"/>
      <c r="H33" s="43">
        <f t="shared" si="1"/>
        <v>0</v>
      </c>
      <c r="I33" s="44"/>
      <c r="J33" s="45"/>
      <c r="K33" s="36">
        <f t="shared" si="2"/>
        <v>1</v>
      </c>
      <c r="L33" s="46">
        <f t="shared" si="3"/>
        <v>0</v>
      </c>
    </row>
    <row r="34" spans="1:12" x14ac:dyDescent="0.2">
      <c r="A34" s="29"/>
      <c r="B34" s="47"/>
      <c r="C34" s="32"/>
      <c r="D34" s="47"/>
      <c r="E34" s="32"/>
      <c r="F34" s="48">
        <f t="shared" si="0"/>
        <v>0</v>
      </c>
      <c r="G34" s="32"/>
      <c r="H34" s="33">
        <f t="shared" si="1"/>
        <v>0</v>
      </c>
      <c r="I34" s="34"/>
      <c r="J34" s="35"/>
      <c r="K34" s="36">
        <f t="shared" si="2"/>
        <v>1</v>
      </c>
      <c r="L34" s="46">
        <f t="shared" si="3"/>
        <v>0</v>
      </c>
    </row>
    <row r="35" spans="1:12" x14ac:dyDescent="0.2">
      <c r="A35" s="37"/>
      <c r="B35" s="40"/>
      <c r="C35" s="41"/>
      <c r="D35" s="40"/>
      <c r="E35" s="41"/>
      <c r="F35" s="42">
        <f t="shared" si="0"/>
        <v>0</v>
      </c>
      <c r="G35" s="41"/>
      <c r="H35" s="43">
        <f t="shared" si="1"/>
        <v>0</v>
      </c>
      <c r="I35" s="44"/>
      <c r="J35" s="45"/>
      <c r="K35" s="36">
        <f t="shared" si="2"/>
        <v>1</v>
      </c>
      <c r="L35" s="46">
        <f t="shared" si="3"/>
        <v>0</v>
      </c>
    </row>
    <row r="36" spans="1:12" ht="13.5" thickBot="1" x14ac:dyDescent="0.25">
      <c r="A36" s="49"/>
      <c r="B36" s="50"/>
      <c r="C36" s="51"/>
      <c r="D36" s="50"/>
      <c r="E36" s="51"/>
      <c r="F36" s="52">
        <f t="shared" si="0"/>
        <v>0</v>
      </c>
      <c r="G36" s="51"/>
      <c r="H36" s="53">
        <f t="shared" si="1"/>
        <v>0</v>
      </c>
      <c r="I36" s="54"/>
      <c r="J36" s="55"/>
      <c r="K36" s="56">
        <f t="shared" si="2"/>
        <v>1</v>
      </c>
      <c r="L36" s="57">
        <f>ROUNDUP(K36*3300*H36/365*20,0)/20</f>
        <v>0</v>
      </c>
    </row>
    <row r="38" spans="1:12" ht="13.5" thickBot="1" x14ac:dyDescent="0.25">
      <c r="A38" s="60" t="s">
        <v>37</v>
      </c>
    </row>
    <row r="39" spans="1:12" ht="13.5" thickBot="1" x14ac:dyDescent="0.25">
      <c r="A39" s="59" t="s">
        <v>38</v>
      </c>
      <c r="B39" s="1"/>
      <c r="C39" s="1"/>
      <c r="D39" s="1"/>
      <c r="E39" s="1"/>
      <c r="G39" s="1"/>
      <c r="H39" s="1"/>
      <c r="I39" s="1"/>
      <c r="J39" s="1" t="s">
        <v>1</v>
      </c>
      <c r="K39" s="1"/>
      <c r="L39" s="61">
        <f>SUM(L12:L36)</f>
        <v>0</v>
      </c>
    </row>
    <row r="40" spans="1:12" x14ac:dyDescent="0.2">
      <c r="A40" s="59" t="s">
        <v>39</v>
      </c>
    </row>
    <row r="42" spans="1:12" ht="13.5" thickBot="1" x14ac:dyDescent="0.25"/>
    <row r="43" spans="1:12" x14ac:dyDescent="0.2">
      <c r="A43" s="13" t="s">
        <v>14</v>
      </c>
      <c r="B43" s="14" t="s">
        <v>15</v>
      </c>
      <c r="C43" s="15" t="s">
        <v>16</v>
      </c>
      <c r="D43" s="70" t="s">
        <v>17</v>
      </c>
      <c r="E43" s="71" t="s">
        <v>18</v>
      </c>
      <c r="F43" s="14" t="s">
        <v>0</v>
      </c>
      <c r="G43" s="15" t="s">
        <v>0</v>
      </c>
      <c r="H43" s="14" t="s">
        <v>19</v>
      </c>
      <c r="I43" s="16" t="s">
        <v>20</v>
      </c>
      <c r="J43" s="14"/>
      <c r="K43" s="14" t="s">
        <v>21</v>
      </c>
      <c r="L43" s="72"/>
    </row>
    <row r="44" spans="1:12" x14ac:dyDescent="0.2">
      <c r="A44" s="18" t="s">
        <v>22</v>
      </c>
      <c r="B44" s="19"/>
      <c r="C44" s="20"/>
      <c r="D44" s="19" t="s">
        <v>23</v>
      </c>
      <c r="E44" s="19" t="s">
        <v>23</v>
      </c>
      <c r="F44" s="19" t="s">
        <v>24</v>
      </c>
      <c r="G44" s="20" t="s">
        <v>25</v>
      </c>
      <c r="H44" s="21"/>
      <c r="I44" s="22" t="s">
        <v>26</v>
      </c>
      <c r="J44" s="23" t="s">
        <v>27</v>
      </c>
      <c r="K44" s="24" t="s">
        <v>28</v>
      </c>
      <c r="L44" s="73" t="s">
        <v>29</v>
      </c>
    </row>
    <row r="45" spans="1:12" x14ac:dyDescent="0.2">
      <c r="A45" s="18" t="s">
        <v>30</v>
      </c>
      <c r="B45" s="19"/>
      <c r="C45" s="20"/>
      <c r="D45" s="74" t="s">
        <v>31</v>
      </c>
      <c r="E45" s="75" t="s">
        <v>32</v>
      </c>
      <c r="F45" s="19"/>
      <c r="G45" s="20" t="s">
        <v>33</v>
      </c>
      <c r="H45" s="23"/>
      <c r="I45" s="76" t="s">
        <v>34</v>
      </c>
      <c r="J45" s="22"/>
      <c r="K45" s="24"/>
      <c r="L45" s="73"/>
    </row>
    <row r="46" spans="1:12" ht="13.5" thickBot="1" x14ac:dyDescent="0.25">
      <c r="A46" s="25" t="s">
        <v>35</v>
      </c>
      <c r="B46" s="26"/>
      <c r="C46" s="27"/>
      <c r="D46" s="26"/>
      <c r="E46" s="27"/>
      <c r="F46" s="26"/>
      <c r="G46" s="27" t="s">
        <v>36</v>
      </c>
      <c r="H46" s="77"/>
      <c r="I46" s="78"/>
      <c r="J46" s="79"/>
      <c r="K46" s="80"/>
      <c r="L46" s="92"/>
    </row>
    <row r="47" spans="1:12" x14ac:dyDescent="0.2">
      <c r="A47" s="81"/>
      <c r="B47" s="82"/>
      <c r="C47" s="83"/>
      <c r="D47" s="84"/>
      <c r="E47" s="85"/>
      <c r="F47" s="86">
        <f>E47-D47</f>
        <v>0</v>
      </c>
      <c r="G47" s="85"/>
      <c r="H47" s="87">
        <f xml:space="preserve"> IF(F47&gt;0,ROUNDUP(G47/F47,6),0)</f>
        <v>0</v>
      </c>
      <c r="I47" s="88"/>
      <c r="J47" s="89"/>
      <c r="K47" s="90">
        <f>IF(SUM(J47-I47+1)&gt;365,365,SUM(J47-I47+1))</f>
        <v>1</v>
      </c>
      <c r="L47" s="91">
        <f t="shared" ref="L47:L77" si="8">ROUNDUP(K47*3300*H47/365*20,0)/20</f>
        <v>0</v>
      </c>
    </row>
    <row r="48" spans="1:12" x14ac:dyDescent="0.2">
      <c r="A48" s="29"/>
      <c r="B48" s="30"/>
      <c r="C48" s="31"/>
      <c r="D48" s="47"/>
      <c r="E48" s="32"/>
      <c r="F48" s="48">
        <f>E48-D48</f>
        <v>0</v>
      </c>
      <c r="G48" s="32"/>
      <c r="H48" s="33">
        <f xml:space="preserve"> IF(F48&gt;0,ROUNDUP(G48/F48,6),0)</f>
        <v>0</v>
      </c>
      <c r="I48" s="34"/>
      <c r="J48" s="35"/>
      <c r="K48" s="65">
        <f>IF(SUM(J48-I48+1)&gt;365,365,SUM(J48-I48+1))</f>
        <v>1</v>
      </c>
      <c r="L48" s="46">
        <f t="shared" si="8"/>
        <v>0</v>
      </c>
    </row>
    <row r="49" spans="1:12" x14ac:dyDescent="0.2">
      <c r="A49" s="37"/>
      <c r="B49" s="38"/>
      <c r="C49" s="39"/>
      <c r="D49" s="40"/>
      <c r="E49" s="41"/>
      <c r="F49" s="42">
        <f t="shared" ref="F49:F78" si="9">E49-D49</f>
        <v>0</v>
      </c>
      <c r="G49" s="41"/>
      <c r="H49" s="43">
        <f t="shared" ref="H49:H78" si="10" xml:space="preserve"> IF(F49&gt;0,ROUNDUP(G49/F49,6),0)</f>
        <v>0</v>
      </c>
      <c r="I49" s="44"/>
      <c r="J49" s="45"/>
      <c r="K49" s="65">
        <f t="shared" ref="K49:K78" si="11">IF(SUM(J49-I49+1)&gt;365,365,SUM(J49-I49+1))</f>
        <v>1</v>
      </c>
      <c r="L49" s="46">
        <f t="shared" si="8"/>
        <v>0</v>
      </c>
    </row>
    <row r="50" spans="1:12" x14ac:dyDescent="0.2">
      <c r="A50" s="37"/>
      <c r="B50" s="38"/>
      <c r="C50" s="39"/>
      <c r="D50" s="40"/>
      <c r="E50" s="41"/>
      <c r="F50" s="42">
        <f t="shared" si="9"/>
        <v>0</v>
      </c>
      <c r="G50" s="41"/>
      <c r="H50" s="43">
        <f t="shared" si="10"/>
        <v>0</v>
      </c>
      <c r="I50" s="44"/>
      <c r="J50" s="45"/>
      <c r="K50" s="65">
        <f t="shared" si="11"/>
        <v>1</v>
      </c>
      <c r="L50" s="46">
        <f t="shared" si="8"/>
        <v>0</v>
      </c>
    </row>
    <row r="51" spans="1:12" x14ac:dyDescent="0.2">
      <c r="A51" s="37"/>
      <c r="B51" s="38"/>
      <c r="C51" s="39"/>
      <c r="D51" s="40"/>
      <c r="E51" s="41"/>
      <c r="F51" s="42">
        <f t="shared" si="9"/>
        <v>0</v>
      </c>
      <c r="G51" s="41"/>
      <c r="H51" s="43">
        <f t="shared" si="10"/>
        <v>0</v>
      </c>
      <c r="I51" s="44"/>
      <c r="J51" s="45"/>
      <c r="K51" s="65">
        <f t="shared" si="11"/>
        <v>1</v>
      </c>
      <c r="L51" s="46">
        <f t="shared" si="8"/>
        <v>0</v>
      </c>
    </row>
    <row r="52" spans="1:12" x14ac:dyDescent="0.2">
      <c r="A52" s="37"/>
      <c r="B52" s="38"/>
      <c r="C52" s="39"/>
      <c r="D52" s="40"/>
      <c r="E52" s="41"/>
      <c r="F52" s="42">
        <f t="shared" si="9"/>
        <v>0</v>
      </c>
      <c r="G52" s="41"/>
      <c r="H52" s="43">
        <f t="shared" si="10"/>
        <v>0</v>
      </c>
      <c r="I52" s="44"/>
      <c r="J52" s="45"/>
      <c r="K52" s="65">
        <f t="shared" si="11"/>
        <v>1</v>
      </c>
      <c r="L52" s="46">
        <f t="shared" si="8"/>
        <v>0</v>
      </c>
    </row>
    <row r="53" spans="1:12" x14ac:dyDescent="0.2">
      <c r="A53" s="37"/>
      <c r="B53" s="38"/>
      <c r="C53" s="39"/>
      <c r="D53" s="40"/>
      <c r="E53" s="41"/>
      <c r="F53" s="42">
        <f t="shared" si="9"/>
        <v>0</v>
      </c>
      <c r="G53" s="41"/>
      <c r="H53" s="43">
        <f t="shared" si="10"/>
        <v>0</v>
      </c>
      <c r="I53" s="44"/>
      <c r="J53" s="45"/>
      <c r="K53" s="65">
        <f t="shared" si="11"/>
        <v>1</v>
      </c>
      <c r="L53" s="46">
        <f t="shared" si="8"/>
        <v>0</v>
      </c>
    </row>
    <row r="54" spans="1:12" x14ac:dyDescent="0.2">
      <c r="A54" s="37"/>
      <c r="B54" s="38"/>
      <c r="C54" s="39"/>
      <c r="D54" s="40"/>
      <c r="E54" s="41"/>
      <c r="F54" s="42">
        <f t="shared" si="9"/>
        <v>0</v>
      </c>
      <c r="G54" s="41"/>
      <c r="H54" s="43">
        <f t="shared" si="10"/>
        <v>0</v>
      </c>
      <c r="I54" s="44"/>
      <c r="J54" s="45"/>
      <c r="K54" s="65">
        <f t="shared" si="11"/>
        <v>1</v>
      </c>
      <c r="L54" s="46">
        <f t="shared" si="8"/>
        <v>0</v>
      </c>
    </row>
    <row r="55" spans="1:12" x14ac:dyDescent="0.2">
      <c r="A55" s="37"/>
      <c r="B55" s="38"/>
      <c r="C55" s="39"/>
      <c r="D55" s="40"/>
      <c r="E55" s="41"/>
      <c r="F55" s="42">
        <f t="shared" si="9"/>
        <v>0</v>
      </c>
      <c r="G55" s="41"/>
      <c r="H55" s="43">
        <f t="shared" si="10"/>
        <v>0</v>
      </c>
      <c r="I55" s="44"/>
      <c r="J55" s="45"/>
      <c r="K55" s="65">
        <f t="shared" si="11"/>
        <v>1</v>
      </c>
      <c r="L55" s="46">
        <f t="shared" si="8"/>
        <v>0</v>
      </c>
    </row>
    <row r="56" spans="1:12" x14ac:dyDescent="0.2">
      <c r="A56" s="37"/>
      <c r="B56" s="38"/>
      <c r="C56" s="39"/>
      <c r="D56" s="40"/>
      <c r="E56" s="41"/>
      <c r="F56" s="42">
        <f t="shared" si="9"/>
        <v>0</v>
      </c>
      <c r="G56" s="41"/>
      <c r="H56" s="43">
        <f t="shared" si="10"/>
        <v>0</v>
      </c>
      <c r="I56" s="44"/>
      <c r="J56" s="45"/>
      <c r="K56" s="65">
        <f t="shared" si="11"/>
        <v>1</v>
      </c>
      <c r="L56" s="46">
        <f t="shared" si="8"/>
        <v>0</v>
      </c>
    </row>
    <row r="57" spans="1:12" x14ac:dyDescent="0.2">
      <c r="A57" s="37"/>
      <c r="B57" s="38"/>
      <c r="C57" s="39"/>
      <c r="D57" s="40"/>
      <c r="E57" s="41"/>
      <c r="F57" s="42">
        <f t="shared" si="9"/>
        <v>0</v>
      </c>
      <c r="G57" s="41"/>
      <c r="H57" s="43">
        <f t="shared" si="10"/>
        <v>0</v>
      </c>
      <c r="I57" s="44"/>
      <c r="J57" s="45"/>
      <c r="K57" s="65">
        <f t="shared" si="11"/>
        <v>1</v>
      </c>
      <c r="L57" s="46">
        <f t="shared" si="8"/>
        <v>0</v>
      </c>
    </row>
    <row r="58" spans="1:12" x14ac:dyDescent="0.2">
      <c r="A58" s="37"/>
      <c r="B58" s="38"/>
      <c r="C58" s="39"/>
      <c r="D58" s="40"/>
      <c r="E58" s="41"/>
      <c r="F58" s="42">
        <f t="shared" si="9"/>
        <v>0</v>
      </c>
      <c r="G58" s="41"/>
      <c r="H58" s="43">
        <f t="shared" si="10"/>
        <v>0</v>
      </c>
      <c r="I58" s="44"/>
      <c r="J58" s="45"/>
      <c r="K58" s="65">
        <f t="shared" si="11"/>
        <v>1</v>
      </c>
      <c r="L58" s="46">
        <f t="shared" si="8"/>
        <v>0</v>
      </c>
    </row>
    <row r="59" spans="1:12" x14ac:dyDescent="0.2">
      <c r="A59" s="37"/>
      <c r="B59" s="38"/>
      <c r="C59" s="39"/>
      <c r="D59" s="40"/>
      <c r="E59" s="41"/>
      <c r="F59" s="42">
        <f t="shared" si="9"/>
        <v>0</v>
      </c>
      <c r="G59" s="41"/>
      <c r="H59" s="43">
        <f t="shared" si="10"/>
        <v>0</v>
      </c>
      <c r="I59" s="44"/>
      <c r="J59" s="45"/>
      <c r="K59" s="65">
        <f t="shared" si="11"/>
        <v>1</v>
      </c>
      <c r="L59" s="46">
        <f t="shared" si="8"/>
        <v>0</v>
      </c>
    </row>
    <row r="60" spans="1:12" x14ac:dyDescent="0.2">
      <c r="A60" s="29"/>
      <c r="B60" s="30"/>
      <c r="C60" s="31"/>
      <c r="D60" s="47"/>
      <c r="E60" s="32"/>
      <c r="F60" s="48">
        <f t="shared" si="9"/>
        <v>0</v>
      </c>
      <c r="G60" s="32"/>
      <c r="H60" s="33">
        <f t="shared" si="10"/>
        <v>0</v>
      </c>
      <c r="I60" s="34"/>
      <c r="J60" s="35"/>
      <c r="K60" s="65">
        <f t="shared" si="11"/>
        <v>1</v>
      </c>
      <c r="L60" s="46">
        <f t="shared" si="8"/>
        <v>0</v>
      </c>
    </row>
    <row r="61" spans="1:12" x14ac:dyDescent="0.2">
      <c r="A61" s="37"/>
      <c r="B61" s="38"/>
      <c r="C61" s="39"/>
      <c r="D61" s="40"/>
      <c r="E61" s="41"/>
      <c r="F61" s="42">
        <f t="shared" si="9"/>
        <v>0</v>
      </c>
      <c r="G61" s="41"/>
      <c r="H61" s="43">
        <f t="shared" si="10"/>
        <v>0</v>
      </c>
      <c r="I61" s="44"/>
      <c r="J61" s="45"/>
      <c r="K61" s="65">
        <f t="shared" si="11"/>
        <v>1</v>
      </c>
      <c r="L61" s="46">
        <f t="shared" si="8"/>
        <v>0</v>
      </c>
    </row>
    <row r="62" spans="1:12" x14ac:dyDescent="0.2">
      <c r="A62" s="37"/>
      <c r="B62" s="38"/>
      <c r="C62" s="39"/>
      <c r="D62" s="40"/>
      <c r="E62" s="41"/>
      <c r="F62" s="42">
        <f t="shared" si="9"/>
        <v>0</v>
      </c>
      <c r="G62" s="41"/>
      <c r="H62" s="43">
        <f t="shared" si="10"/>
        <v>0</v>
      </c>
      <c r="I62" s="44"/>
      <c r="J62" s="45"/>
      <c r="K62" s="65">
        <f t="shared" si="11"/>
        <v>1</v>
      </c>
      <c r="L62" s="46">
        <f t="shared" si="8"/>
        <v>0</v>
      </c>
    </row>
    <row r="63" spans="1:12" x14ac:dyDescent="0.2">
      <c r="A63" s="37"/>
      <c r="B63" s="38"/>
      <c r="C63" s="39"/>
      <c r="D63" s="40"/>
      <c r="E63" s="41"/>
      <c r="F63" s="42">
        <f t="shared" si="9"/>
        <v>0</v>
      </c>
      <c r="G63" s="41"/>
      <c r="H63" s="43">
        <f t="shared" si="10"/>
        <v>0</v>
      </c>
      <c r="I63" s="44"/>
      <c r="J63" s="45"/>
      <c r="K63" s="65">
        <f t="shared" si="11"/>
        <v>1</v>
      </c>
      <c r="L63" s="46">
        <f t="shared" si="8"/>
        <v>0</v>
      </c>
    </row>
    <row r="64" spans="1:12" x14ac:dyDescent="0.2">
      <c r="A64" s="37"/>
      <c r="B64" s="38"/>
      <c r="C64" s="39"/>
      <c r="D64" s="40"/>
      <c r="E64" s="41"/>
      <c r="F64" s="42">
        <f t="shared" si="9"/>
        <v>0</v>
      </c>
      <c r="G64" s="41"/>
      <c r="H64" s="43">
        <f t="shared" si="10"/>
        <v>0</v>
      </c>
      <c r="I64" s="44"/>
      <c r="J64" s="45"/>
      <c r="K64" s="65">
        <f t="shared" si="11"/>
        <v>1</v>
      </c>
      <c r="L64" s="46">
        <f t="shared" si="8"/>
        <v>0</v>
      </c>
    </row>
    <row r="65" spans="1:12" x14ac:dyDescent="0.2">
      <c r="A65" s="37"/>
      <c r="B65" s="38"/>
      <c r="C65" s="39"/>
      <c r="D65" s="40"/>
      <c r="E65" s="41"/>
      <c r="F65" s="42">
        <f t="shared" si="9"/>
        <v>0</v>
      </c>
      <c r="G65" s="41"/>
      <c r="H65" s="43">
        <f t="shared" si="10"/>
        <v>0</v>
      </c>
      <c r="I65" s="44"/>
      <c r="J65" s="45"/>
      <c r="K65" s="65">
        <f t="shared" si="11"/>
        <v>1</v>
      </c>
      <c r="L65" s="46">
        <f t="shared" si="8"/>
        <v>0</v>
      </c>
    </row>
    <row r="66" spans="1:12" x14ac:dyDescent="0.2">
      <c r="A66" s="37"/>
      <c r="B66" s="38"/>
      <c r="C66" s="39"/>
      <c r="D66" s="40"/>
      <c r="E66" s="41"/>
      <c r="F66" s="42">
        <f t="shared" si="9"/>
        <v>0</v>
      </c>
      <c r="G66" s="41"/>
      <c r="H66" s="43">
        <f t="shared" si="10"/>
        <v>0</v>
      </c>
      <c r="I66" s="44"/>
      <c r="J66" s="45"/>
      <c r="K66" s="65">
        <f t="shared" si="11"/>
        <v>1</v>
      </c>
      <c r="L66" s="46">
        <f t="shared" si="8"/>
        <v>0</v>
      </c>
    </row>
    <row r="67" spans="1:12" x14ac:dyDescent="0.2">
      <c r="A67" s="37"/>
      <c r="B67" s="38"/>
      <c r="C67" s="39"/>
      <c r="D67" s="40"/>
      <c r="E67" s="41"/>
      <c r="F67" s="42">
        <f t="shared" si="9"/>
        <v>0</v>
      </c>
      <c r="G67" s="41"/>
      <c r="H67" s="43">
        <f t="shared" si="10"/>
        <v>0</v>
      </c>
      <c r="I67" s="44"/>
      <c r="J67" s="45"/>
      <c r="K67" s="65">
        <f t="shared" si="11"/>
        <v>1</v>
      </c>
      <c r="L67" s="46">
        <f t="shared" si="8"/>
        <v>0</v>
      </c>
    </row>
    <row r="68" spans="1:12" x14ac:dyDescent="0.2">
      <c r="A68" s="29"/>
      <c r="B68" s="30"/>
      <c r="C68" s="31"/>
      <c r="D68" s="47"/>
      <c r="E68" s="32"/>
      <c r="F68" s="48">
        <f t="shared" si="9"/>
        <v>0</v>
      </c>
      <c r="G68" s="32"/>
      <c r="H68" s="33">
        <f t="shared" si="10"/>
        <v>0</v>
      </c>
      <c r="I68" s="34"/>
      <c r="J68" s="35"/>
      <c r="K68" s="65">
        <f t="shared" si="11"/>
        <v>1</v>
      </c>
      <c r="L68" s="46">
        <f t="shared" si="8"/>
        <v>0</v>
      </c>
    </row>
    <row r="69" spans="1:12" x14ac:dyDescent="0.2">
      <c r="A69" s="37"/>
      <c r="B69" s="38"/>
      <c r="C69" s="39"/>
      <c r="D69" s="40"/>
      <c r="E69" s="41"/>
      <c r="F69" s="42">
        <f t="shared" si="9"/>
        <v>0</v>
      </c>
      <c r="G69" s="41"/>
      <c r="H69" s="43">
        <f t="shared" si="10"/>
        <v>0</v>
      </c>
      <c r="I69" s="44"/>
      <c r="J69" s="45"/>
      <c r="K69" s="65">
        <f t="shared" si="11"/>
        <v>1</v>
      </c>
      <c r="L69" s="46">
        <f t="shared" si="8"/>
        <v>0</v>
      </c>
    </row>
    <row r="70" spans="1:12" x14ac:dyDescent="0.2">
      <c r="A70" s="66"/>
      <c r="B70" s="38"/>
      <c r="C70" s="63"/>
      <c r="D70" s="40"/>
      <c r="E70" s="40"/>
      <c r="F70" s="42">
        <f t="shared" si="9"/>
        <v>0</v>
      </c>
      <c r="G70" s="40"/>
      <c r="H70" s="43">
        <f t="shared" si="10"/>
        <v>0</v>
      </c>
      <c r="I70" s="64"/>
      <c r="J70" s="64"/>
      <c r="K70" s="65">
        <f t="shared" si="11"/>
        <v>1</v>
      </c>
      <c r="L70" s="46">
        <f t="shared" si="8"/>
        <v>0</v>
      </c>
    </row>
    <row r="71" spans="1:12" x14ac:dyDescent="0.2">
      <c r="A71" s="66"/>
      <c r="B71" s="38"/>
      <c r="C71" s="63"/>
      <c r="D71" s="40"/>
      <c r="E71" s="40"/>
      <c r="F71" s="42">
        <f t="shared" si="9"/>
        <v>0</v>
      </c>
      <c r="G71" s="40"/>
      <c r="H71" s="43">
        <f t="shared" si="10"/>
        <v>0</v>
      </c>
      <c r="I71" s="64"/>
      <c r="J71" s="64"/>
      <c r="K71" s="65">
        <f t="shared" si="11"/>
        <v>1</v>
      </c>
      <c r="L71" s="46">
        <f t="shared" si="8"/>
        <v>0</v>
      </c>
    </row>
    <row r="72" spans="1:12" x14ac:dyDescent="0.2">
      <c r="A72" s="29"/>
      <c r="B72" s="30"/>
      <c r="C72" s="31"/>
      <c r="D72" s="47"/>
      <c r="E72" s="32"/>
      <c r="F72" s="48">
        <f t="shared" si="9"/>
        <v>0</v>
      </c>
      <c r="G72" s="32"/>
      <c r="H72" s="33">
        <f t="shared" si="10"/>
        <v>0</v>
      </c>
      <c r="I72" s="34"/>
      <c r="J72" s="35"/>
      <c r="K72" s="65">
        <f t="shared" si="11"/>
        <v>1</v>
      </c>
      <c r="L72" s="46">
        <f t="shared" si="8"/>
        <v>0</v>
      </c>
    </row>
    <row r="73" spans="1:12" x14ac:dyDescent="0.2">
      <c r="A73" s="37"/>
      <c r="B73" s="38"/>
      <c r="C73" s="39"/>
      <c r="D73" s="40"/>
      <c r="E73" s="41"/>
      <c r="F73" s="42">
        <f t="shared" si="9"/>
        <v>0</v>
      </c>
      <c r="G73" s="41"/>
      <c r="H73" s="43">
        <f t="shared" si="10"/>
        <v>0</v>
      </c>
      <c r="I73" s="44"/>
      <c r="J73" s="45"/>
      <c r="K73" s="65">
        <f t="shared" si="11"/>
        <v>1</v>
      </c>
      <c r="L73" s="46">
        <f t="shared" si="8"/>
        <v>0</v>
      </c>
    </row>
    <row r="74" spans="1:12" x14ac:dyDescent="0.2">
      <c r="A74" s="29"/>
      <c r="B74" s="30"/>
      <c r="C74" s="31"/>
      <c r="D74" s="47"/>
      <c r="E74" s="32"/>
      <c r="F74" s="48">
        <f t="shared" si="9"/>
        <v>0</v>
      </c>
      <c r="G74" s="32"/>
      <c r="H74" s="33">
        <f t="shared" si="10"/>
        <v>0</v>
      </c>
      <c r="I74" s="34"/>
      <c r="J74" s="35"/>
      <c r="K74" s="65">
        <f t="shared" si="11"/>
        <v>1</v>
      </c>
      <c r="L74" s="46">
        <f t="shared" si="8"/>
        <v>0</v>
      </c>
    </row>
    <row r="75" spans="1:12" x14ac:dyDescent="0.2">
      <c r="A75" s="37"/>
      <c r="B75" s="38"/>
      <c r="C75" s="39"/>
      <c r="D75" s="40"/>
      <c r="E75" s="41"/>
      <c r="F75" s="42">
        <f t="shared" si="9"/>
        <v>0</v>
      </c>
      <c r="G75" s="41"/>
      <c r="H75" s="43">
        <f t="shared" si="10"/>
        <v>0</v>
      </c>
      <c r="I75" s="44"/>
      <c r="J75" s="45"/>
      <c r="K75" s="65">
        <f t="shared" si="11"/>
        <v>1</v>
      </c>
      <c r="L75" s="46">
        <f t="shared" si="8"/>
        <v>0</v>
      </c>
    </row>
    <row r="76" spans="1:12" x14ac:dyDescent="0.2">
      <c r="A76" s="29"/>
      <c r="B76" s="47"/>
      <c r="C76" s="32"/>
      <c r="D76" s="47"/>
      <c r="E76" s="32"/>
      <c r="F76" s="48">
        <f t="shared" si="9"/>
        <v>0</v>
      </c>
      <c r="G76" s="32"/>
      <c r="H76" s="33">
        <f t="shared" si="10"/>
        <v>0</v>
      </c>
      <c r="I76" s="34"/>
      <c r="J76" s="35"/>
      <c r="K76" s="65">
        <f t="shared" si="11"/>
        <v>1</v>
      </c>
      <c r="L76" s="46">
        <f t="shared" si="8"/>
        <v>0</v>
      </c>
    </row>
    <row r="77" spans="1:12" x14ac:dyDescent="0.2">
      <c r="A77" s="37"/>
      <c r="B77" s="40"/>
      <c r="C77" s="41"/>
      <c r="D77" s="40"/>
      <c r="E77" s="41"/>
      <c r="F77" s="42">
        <f t="shared" si="9"/>
        <v>0</v>
      </c>
      <c r="G77" s="41"/>
      <c r="H77" s="43">
        <f t="shared" si="10"/>
        <v>0</v>
      </c>
      <c r="I77" s="44"/>
      <c r="J77" s="45"/>
      <c r="K77" s="65">
        <f t="shared" si="11"/>
        <v>1</v>
      </c>
      <c r="L77" s="46">
        <f t="shared" si="8"/>
        <v>0</v>
      </c>
    </row>
    <row r="78" spans="1:12" ht="13.5" thickBot="1" x14ac:dyDescent="0.25">
      <c r="A78" s="49"/>
      <c r="B78" s="50"/>
      <c r="C78" s="51"/>
      <c r="D78" s="50"/>
      <c r="E78" s="51"/>
      <c r="F78" s="52">
        <f t="shared" si="9"/>
        <v>0</v>
      </c>
      <c r="G78" s="51"/>
      <c r="H78" s="53">
        <f t="shared" si="10"/>
        <v>0</v>
      </c>
      <c r="I78" s="54"/>
      <c r="J78" s="55"/>
      <c r="K78" s="67">
        <f t="shared" si="11"/>
        <v>1</v>
      </c>
      <c r="L78" s="57">
        <f>ROUNDUP(K78*3300*H78/365*20,0)/20</f>
        <v>0</v>
      </c>
    </row>
    <row r="80" spans="1:12" x14ac:dyDescent="0.2">
      <c r="L80" s="69">
        <f>SUM(L47:L78)</f>
        <v>0</v>
      </c>
    </row>
    <row r="81" spans="1:12" ht="13.5" thickBot="1" x14ac:dyDescent="0.25">
      <c r="A81" s="60" t="s">
        <v>37</v>
      </c>
    </row>
    <row r="82" spans="1:12" ht="13.5" thickBot="1" x14ac:dyDescent="0.25">
      <c r="A82" s="59" t="s">
        <v>38</v>
      </c>
      <c r="B82" s="1"/>
      <c r="C82" s="1"/>
      <c r="D82" s="1"/>
      <c r="E82" s="1"/>
      <c r="G82" s="1"/>
      <c r="H82" s="1"/>
      <c r="I82" s="1"/>
      <c r="J82" s="1" t="s">
        <v>1</v>
      </c>
      <c r="K82" s="1"/>
      <c r="L82" s="61">
        <f>L39+L80</f>
        <v>0</v>
      </c>
    </row>
    <row r="83" spans="1:12" x14ac:dyDescent="0.2">
      <c r="A83" s="59" t="s">
        <v>39</v>
      </c>
    </row>
    <row r="85" spans="1:12" ht="13.5" thickBot="1" x14ac:dyDescent="0.25">
      <c r="A85" s="59"/>
    </row>
    <row r="86" spans="1:12" x14ac:dyDescent="0.2">
      <c r="A86" s="13" t="s">
        <v>14</v>
      </c>
      <c r="B86" s="14" t="s">
        <v>15</v>
      </c>
      <c r="C86" s="15" t="s">
        <v>16</v>
      </c>
      <c r="D86" s="70" t="s">
        <v>17</v>
      </c>
      <c r="E86" s="71" t="s">
        <v>18</v>
      </c>
      <c r="F86" s="14" t="s">
        <v>0</v>
      </c>
      <c r="G86" s="15" t="s">
        <v>0</v>
      </c>
      <c r="H86" s="14" t="s">
        <v>19</v>
      </c>
      <c r="I86" s="16" t="s">
        <v>20</v>
      </c>
      <c r="J86" s="14"/>
      <c r="K86" s="14" t="s">
        <v>21</v>
      </c>
      <c r="L86" s="72"/>
    </row>
    <row r="87" spans="1:12" x14ac:dyDescent="0.2">
      <c r="A87" s="18" t="s">
        <v>22</v>
      </c>
      <c r="B87" s="19"/>
      <c r="C87" s="20"/>
      <c r="D87" s="19" t="s">
        <v>23</v>
      </c>
      <c r="E87" s="19" t="s">
        <v>23</v>
      </c>
      <c r="F87" s="19" t="s">
        <v>24</v>
      </c>
      <c r="G87" s="20" t="s">
        <v>25</v>
      </c>
      <c r="H87" s="21"/>
      <c r="I87" s="22" t="s">
        <v>26</v>
      </c>
      <c r="J87" s="23" t="s">
        <v>27</v>
      </c>
      <c r="K87" s="24" t="s">
        <v>28</v>
      </c>
      <c r="L87" s="73" t="s">
        <v>29</v>
      </c>
    </row>
    <row r="88" spans="1:12" x14ac:dyDescent="0.2">
      <c r="A88" s="18" t="s">
        <v>30</v>
      </c>
      <c r="B88" s="19"/>
      <c r="C88" s="20"/>
      <c r="D88" s="74" t="s">
        <v>31</v>
      </c>
      <c r="E88" s="75" t="s">
        <v>32</v>
      </c>
      <c r="F88" s="19"/>
      <c r="G88" s="20" t="s">
        <v>33</v>
      </c>
      <c r="H88" s="23"/>
      <c r="I88" s="76" t="s">
        <v>34</v>
      </c>
      <c r="J88" s="22"/>
      <c r="K88" s="24"/>
      <c r="L88" s="73"/>
    </row>
    <row r="89" spans="1:12" ht="13.5" thickBot="1" x14ac:dyDescent="0.25">
      <c r="A89" s="25" t="s">
        <v>35</v>
      </c>
      <c r="B89" s="26"/>
      <c r="C89" s="27"/>
      <c r="D89" s="26"/>
      <c r="E89" s="27"/>
      <c r="F89" s="26"/>
      <c r="G89" s="27" t="s">
        <v>36</v>
      </c>
      <c r="H89" s="77"/>
      <c r="I89" s="78"/>
      <c r="J89" s="79"/>
      <c r="K89" s="80"/>
      <c r="L89" s="92"/>
    </row>
    <row r="90" spans="1:12" x14ac:dyDescent="0.2">
      <c r="A90" s="81"/>
      <c r="B90" s="82"/>
      <c r="C90" s="83"/>
      <c r="D90" s="84"/>
      <c r="E90" s="85"/>
      <c r="F90" s="86">
        <f t="shared" ref="F90:F104" si="12">E90-D90</f>
        <v>0</v>
      </c>
      <c r="G90" s="85"/>
      <c r="H90" s="87">
        <f t="shared" ref="H90:H104" si="13" xml:space="preserve"> IF(F90&gt;0,ROUNDUP(G90/F90,6),0)</f>
        <v>0</v>
      </c>
      <c r="I90" s="88"/>
      <c r="J90" s="89"/>
      <c r="K90" s="90">
        <f t="shared" ref="K90:K104" si="14">IF(SUM(J90-I90+1)&gt;365,365,SUM(J90-I90+1))</f>
        <v>1</v>
      </c>
      <c r="L90" s="91">
        <f t="shared" ref="L90:L120" si="15">ROUNDUP(K90*3300*H90/365*20,0)/20</f>
        <v>0</v>
      </c>
    </row>
    <row r="91" spans="1:12" x14ac:dyDescent="0.2">
      <c r="A91" s="29"/>
      <c r="B91" s="30"/>
      <c r="C91" s="31"/>
      <c r="D91" s="47"/>
      <c r="E91" s="32"/>
      <c r="F91" s="48">
        <f t="shared" si="12"/>
        <v>0</v>
      </c>
      <c r="G91" s="32"/>
      <c r="H91" s="33">
        <f t="shared" si="13"/>
        <v>0</v>
      </c>
      <c r="I91" s="34"/>
      <c r="J91" s="35"/>
      <c r="K91" s="65">
        <f t="shared" si="14"/>
        <v>1</v>
      </c>
      <c r="L91" s="46">
        <f t="shared" si="15"/>
        <v>0</v>
      </c>
    </row>
    <row r="92" spans="1:12" x14ac:dyDescent="0.2">
      <c r="A92" s="37"/>
      <c r="B92" s="38"/>
      <c r="C92" s="39"/>
      <c r="D92" s="40"/>
      <c r="E92" s="41"/>
      <c r="F92" s="42">
        <f t="shared" si="12"/>
        <v>0</v>
      </c>
      <c r="G92" s="41"/>
      <c r="H92" s="43">
        <f t="shared" si="13"/>
        <v>0</v>
      </c>
      <c r="I92" s="44"/>
      <c r="J92" s="45"/>
      <c r="K92" s="65">
        <f t="shared" si="14"/>
        <v>1</v>
      </c>
      <c r="L92" s="46">
        <f t="shared" si="15"/>
        <v>0</v>
      </c>
    </row>
    <row r="93" spans="1:12" x14ac:dyDescent="0.2">
      <c r="A93" s="37"/>
      <c r="B93" s="38"/>
      <c r="C93" s="39"/>
      <c r="D93" s="40"/>
      <c r="E93" s="41"/>
      <c r="F93" s="42">
        <f t="shared" si="12"/>
        <v>0</v>
      </c>
      <c r="G93" s="41"/>
      <c r="H93" s="43">
        <f t="shared" si="13"/>
        <v>0</v>
      </c>
      <c r="I93" s="44"/>
      <c r="J93" s="45"/>
      <c r="K93" s="65">
        <f t="shared" si="14"/>
        <v>1</v>
      </c>
      <c r="L93" s="46">
        <f t="shared" si="15"/>
        <v>0</v>
      </c>
    </row>
    <row r="94" spans="1:12" x14ac:dyDescent="0.2">
      <c r="A94" s="37"/>
      <c r="B94" s="38"/>
      <c r="C94" s="39"/>
      <c r="D94" s="40"/>
      <c r="E94" s="41"/>
      <c r="F94" s="42">
        <f t="shared" si="12"/>
        <v>0</v>
      </c>
      <c r="G94" s="41"/>
      <c r="H94" s="43">
        <f t="shared" si="13"/>
        <v>0</v>
      </c>
      <c r="I94" s="44"/>
      <c r="J94" s="45"/>
      <c r="K94" s="65">
        <f t="shared" si="14"/>
        <v>1</v>
      </c>
      <c r="L94" s="46">
        <f t="shared" si="15"/>
        <v>0</v>
      </c>
    </row>
    <row r="95" spans="1:12" x14ac:dyDescent="0.2">
      <c r="A95" s="37"/>
      <c r="B95" s="38"/>
      <c r="C95" s="39"/>
      <c r="D95" s="40"/>
      <c r="E95" s="41"/>
      <c r="F95" s="42">
        <f t="shared" si="12"/>
        <v>0</v>
      </c>
      <c r="G95" s="41"/>
      <c r="H95" s="43">
        <f t="shared" si="13"/>
        <v>0</v>
      </c>
      <c r="I95" s="44"/>
      <c r="J95" s="45"/>
      <c r="K95" s="65">
        <f t="shared" si="14"/>
        <v>1</v>
      </c>
      <c r="L95" s="46">
        <f t="shared" si="15"/>
        <v>0</v>
      </c>
    </row>
    <row r="96" spans="1:12" x14ac:dyDescent="0.2">
      <c r="A96" s="37"/>
      <c r="B96" s="38"/>
      <c r="C96" s="39"/>
      <c r="D96" s="40"/>
      <c r="E96" s="41"/>
      <c r="F96" s="42">
        <f t="shared" si="12"/>
        <v>0</v>
      </c>
      <c r="G96" s="41"/>
      <c r="H96" s="43">
        <f t="shared" si="13"/>
        <v>0</v>
      </c>
      <c r="I96" s="44"/>
      <c r="J96" s="45"/>
      <c r="K96" s="65">
        <f t="shared" si="14"/>
        <v>1</v>
      </c>
      <c r="L96" s="46">
        <f t="shared" si="15"/>
        <v>0</v>
      </c>
    </row>
    <row r="97" spans="1:12" x14ac:dyDescent="0.2">
      <c r="A97" s="37"/>
      <c r="B97" s="38"/>
      <c r="C97" s="39"/>
      <c r="D97" s="40"/>
      <c r="E97" s="41"/>
      <c r="F97" s="42">
        <f t="shared" si="12"/>
        <v>0</v>
      </c>
      <c r="G97" s="41"/>
      <c r="H97" s="43">
        <f t="shared" si="13"/>
        <v>0</v>
      </c>
      <c r="I97" s="44"/>
      <c r="J97" s="45"/>
      <c r="K97" s="65">
        <f t="shared" si="14"/>
        <v>1</v>
      </c>
      <c r="L97" s="46">
        <f t="shared" si="15"/>
        <v>0</v>
      </c>
    </row>
    <row r="98" spans="1:12" x14ac:dyDescent="0.2">
      <c r="A98" s="37"/>
      <c r="B98" s="38"/>
      <c r="C98" s="39"/>
      <c r="D98" s="40"/>
      <c r="E98" s="41"/>
      <c r="F98" s="42">
        <f t="shared" si="12"/>
        <v>0</v>
      </c>
      <c r="G98" s="41"/>
      <c r="H98" s="43">
        <f t="shared" si="13"/>
        <v>0</v>
      </c>
      <c r="I98" s="44"/>
      <c r="J98" s="45"/>
      <c r="K98" s="65">
        <f t="shared" si="14"/>
        <v>1</v>
      </c>
      <c r="L98" s="46">
        <f t="shared" si="15"/>
        <v>0</v>
      </c>
    </row>
    <row r="99" spans="1:12" x14ac:dyDescent="0.2">
      <c r="A99" s="37"/>
      <c r="B99" s="38"/>
      <c r="C99" s="39"/>
      <c r="D99" s="40"/>
      <c r="E99" s="41"/>
      <c r="F99" s="42">
        <f t="shared" si="12"/>
        <v>0</v>
      </c>
      <c r="G99" s="41"/>
      <c r="H99" s="43">
        <f t="shared" si="13"/>
        <v>0</v>
      </c>
      <c r="I99" s="44"/>
      <c r="J99" s="45"/>
      <c r="K99" s="65">
        <f t="shared" si="14"/>
        <v>1</v>
      </c>
      <c r="L99" s="46">
        <f t="shared" si="15"/>
        <v>0</v>
      </c>
    </row>
    <row r="100" spans="1:12" x14ac:dyDescent="0.2">
      <c r="A100" s="37"/>
      <c r="B100" s="38"/>
      <c r="C100" s="39"/>
      <c r="D100" s="40"/>
      <c r="E100" s="41"/>
      <c r="F100" s="42">
        <f t="shared" si="12"/>
        <v>0</v>
      </c>
      <c r="G100" s="41"/>
      <c r="H100" s="43">
        <f t="shared" si="13"/>
        <v>0</v>
      </c>
      <c r="I100" s="44"/>
      <c r="J100" s="45"/>
      <c r="K100" s="65">
        <f t="shared" si="14"/>
        <v>1</v>
      </c>
      <c r="L100" s="46">
        <f t="shared" si="15"/>
        <v>0</v>
      </c>
    </row>
    <row r="101" spans="1:12" x14ac:dyDescent="0.2">
      <c r="A101" s="37"/>
      <c r="B101" s="38"/>
      <c r="C101" s="39"/>
      <c r="D101" s="40"/>
      <c r="E101" s="41"/>
      <c r="F101" s="42">
        <f t="shared" si="12"/>
        <v>0</v>
      </c>
      <c r="G101" s="41"/>
      <c r="H101" s="43">
        <f t="shared" si="13"/>
        <v>0</v>
      </c>
      <c r="I101" s="44"/>
      <c r="J101" s="45"/>
      <c r="K101" s="65">
        <f t="shared" si="14"/>
        <v>1</v>
      </c>
      <c r="L101" s="46">
        <f t="shared" si="15"/>
        <v>0</v>
      </c>
    </row>
    <row r="102" spans="1:12" x14ac:dyDescent="0.2">
      <c r="A102" s="37"/>
      <c r="B102" s="38"/>
      <c r="C102" s="39"/>
      <c r="D102" s="40"/>
      <c r="E102" s="41"/>
      <c r="F102" s="42">
        <f t="shared" si="12"/>
        <v>0</v>
      </c>
      <c r="G102" s="41"/>
      <c r="H102" s="43">
        <f t="shared" si="13"/>
        <v>0</v>
      </c>
      <c r="I102" s="44"/>
      <c r="J102" s="45"/>
      <c r="K102" s="65">
        <f t="shared" si="14"/>
        <v>1</v>
      </c>
      <c r="L102" s="46">
        <f t="shared" si="15"/>
        <v>0</v>
      </c>
    </row>
    <row r="103" spans="1:12" x14ac:dyDescent="0.2">
      <c r="A103" s="29"/>
      <c r="B103" s="30"/>
      <c r="C103" s="31"/>
      <c r="D103" s="47"/>
      <c r="E103" s="32"/>
      <c r="F103" s="48">
        <f t="shared" si="12"/>
        <v>0</v>
      </c>
      <c r="G103" s="32"/>
      <c r="H103" s="33">
        <f t="shared" si="13"/>
        <v>0</v>
      </c>
      <c r="I103" s="34"/>
      <c r="J103" s="35"/>
      <c r="K103" s="65">
        <f t="shared" si="14"/>
        <v>1</v>
      </c>
      <c r="L103" s="46">
        <f t="shared" si="15"/>
        <v>0</v>
      </c>
    </row>
    <row r="104" spans="1:12" x14ac:dyDescent="0.2">
      <c r="A104" s="37"/>
      <c r="B104" s="38"/>
      <c r="C104" s="39"/>
      <c r="D104" s="40"/>
      <c r="E104" s="41"/>
      <c r="F104" s="42">
        <f t="shared" si="12"/>
        <v>0</v>
      </c>
      <c r="G104" s="41"/>
      <c r="H104" s="43">
        <f t="shared" si="13"/>
        <v>0</v>
      </c>
      <c r="I104" s="44"/>
      <c r="J104" s="45"/>
      <c r="K104" s="65">
        <f t="shared" si="14"/>
        <v>1</v>
      </c>
      <c r="L104" s="46">
        <f t="shared" si="15"/>
        <v>0</v>
      </c>
    </row>
    <row r="105" spans="1:12" x14ac:dyDescent="0.2">
      <c r="A105" s="37"/>
      <c r="B105" s="38"/>
      <c r="C105" s="39"/>
      <c r="D105" s="40"/>
      <c r="E105" s="41"/>
      <c r="F105" s="42">
        <f>E105-D105</f>
        <v>0</v>
      </c>
      <c r="G105" s="41"/>
      <c r="H105" s="43">
        <f xml:space="preserve"> IF(F105&gt;0,ROUNDUP(G105/F105,6),0)</f>
        <v>0</v>
      </c>
      <c r="I105" s="44"/>
      <c r="J105" s="45"/>
      <c r="K105" s="65">
        <f>IF(SUM(J105-I105+1)&gt;365,365,SUM(J105-I105+1))</f>
        <v>1</v>
      </c>
      <c r="L105" s="46">
        <f t="shared" si="15"/>
        <v>0</v>
      </c>
    </row>
    <row r="106" spans="1:12" x14ac:dyDescent="0.2">
      <c r="A106" s="37"/>
      <c r="B106" s="38"/>
      <c r="C106" s="39"/>
      <c r="D106" s="40"/>
      <c r="E106" s="41"/>
      <c r="F106" s="42">
        <f>E106-D106</f>
        <v>0</v>
      </c>
      <c r="G106" s="41"/>
      <c r="H106" s="43">
        <f xml:space="preserve"> IF(F106&gt;0,ROUNDUP(G106/F106,6),0)</f>
        <v>0</v>
      </c>
      <c r="I106" s="44"/>
      <c r="J106" s="45"/>
      <c r="K106" s="65">
        <f>IF(SUM(J106-I106+1)&gt;365,365,SUM(J106-I106+1))</f>
        <v>1</v>
      </c>
      <c r="L106" s="46">
        <f t="shared" si="15"/>
        <v>0</v>
      </c>
    </row>
    <row r="107" spans="1:12" x14ac:dyDescent="0.2">
      <c r="A107" s="37"/>
      <c r="B107" s="38"/>
      <c r="C107" s="39"/>
      <c r="D107" s="40"/>
      <c r="E107" s="41"/>
      <c r="F107" s="42">
        <f>E107-D107</f>
        <v>0</v>
      </c>
      <c r="G107" s="41"/>
      <c r="H107" s="43">
        <f xml:space="preserve"> IF(F107&gt;0,ROUNDUP(G107/F107,6),0)</f>
        <v>0</v>
      </c>
      <c r="I107" s="44"/>
      <c r="J107" s="45"/>
      <c r="K107" s="65">
        <f>IF(SUM(J107-I107+1)&gt;365,365,SUM(J107-I107+1))</f>
        <v>1</v>
      </c>
      <c r="L107" s="46">
        <f t="shared" si="15"/>
        <v>0</v>
      </c>
    </row>
    <row r="108" spans="1:12" x14ac:dyDescent="0.2">
      <c r="A108" s="37"/>
      <c r="B108" s="38"/>
      <c r="C108" s="39"/>
      <c r="D108" s="40"/>
      <c r="E108" s="41"/>
      <c r="F108" s="42">
        <f>E108-D108</f>
        <v>0</v>
      </c>
      <c r="G108" s="41"/>
      <c r="H108" s="43">
        <f xml:space="preserve"> IF(F108&gt;0,ROUNDUP(G108/F108,6),0)</f>
        <v>0</v>
      </c>
      <c r="I108" s="44"/>
      <c r="J108" s="45"/>
      <c r="K108" s="65">
        <f>IF(SUM(J108-I108+1)&gt;365,365,SUM(J108-I108+1))</f>
        <v>1</v>
      </c>
      <c r="L108" s="46">
        <f t="shared" si="15"/>
        <v>0</v>
      </c>
    </row>
    <row r="109" spans="1:12" x14ac:dyDescent="0.2">
      <c r="A109" s="37"/>
      <c r="B109" s="38"/>
      <c r="C109" s="39"/>
      <c r="D109" s="40"/>
      <c r="E109" s="41"/>
      <c r="F109" s="42">
        <f>E109-D109</f>
        <v>0</v>
      </c>
      <c r="G109" s="41"/>
      <c r="H109" s="43">
        <f xml:space="preserve"> IF(F109&gt;0,ROUNDUP(G109/F109,6),0)</f>
        <v>0</v>
      </c>
      <c r="I109" s="44"/>
      <c r="J109" s="45"/>
      <c r="K109" s="65">
        <f>IF(SUM(J109-I109+1)&gt;365,365,SUM(J109-I109+1))</f>
        <v>1</v>
      </c>
      <c r="L109" s="46">
        <f t="shared" si="15"/>
        <v>0</v>
      </c>
    </row>
    <row r="110" spans="1:12" x14ac:dyDescent="0.2">
      <c r="A110" s="37"/>
      <c r="B110" s="38"/>
      <c r="C110" s="39"/>
      <c r="D110" s="40"/>
      <c r="E110" s="41"/>
      <c r="F110" s="42">
        <f t="shared" ref="F110:F121" si="16">E110-D110</f>
        <v>0</v>
      </c>
      <c r="G110" s="41"/>
      <c r="H110" s="43">
        <f t="shared" ref="H110:H121" si="17" xml:space="preserve"> IF(F110&gt;0,ROUNDUP(G110/F110,6),0)</f>
        <v>0</v>
      </c>
      <c r="I110" s="44"/>
      <c r="J110" s="45"/>
      <c r="K110" s="65">
        <f t="shared" ref="K110:K121" si="18">IF(SUM(J110-I110+1)&gt;365,365,SUM(J110-I110+1))</f>
        <v>1</v>
      </c>
      <c r="L110" s="46">
        <f t="shared" si="15"/>
        <v>0</v>
      </c>
    </row>
    <row r="111" spans="1:12" x14ac:dyDescent="0.2">
      <c r="A111" s="29"/>
      <c r="B111" s="30"/>
      <c r="C111" s="31"/>
      <c r="D111" s="47"/>
      <c r="E111" s="32"/>
      <c r="F111" s="48">
        <f t="shared" si="16"/>
        <v>0</v>
      </c>
      <c r="G111" s="32"/>
      <c r="H111" s="33">
        <f t="shared" si="17"/>
        <v>0</v>
      </c>
      <c r="I111" s="34"/>
      <c r="J111" s="35"/>
      <c r="K111" s="65">
        <f t="shared" si="18"/>
        <v>1</v>
      </c>
      <c r="L111" s="46">
        <f t="shared" si="15"/>
        <v>0</v>
      </c>
    </row>
    <row r="112" spans="1:12" x14ac:dyDescent="0.2">
      <c r="A112" s="37"/>
      <c r="B112" s="38"/>
      <c r="C112" s="39"/>
      <c r="D112" s="40"/>
      <c r="E112" s="41"/>
      <c r="F112" s="42">
        <f t="shared" si="16"/>
        <v>0</v>
      </c>
      <c r="G112" s="41"/>
      <c r="H112" s="43">
        <f t="shared" si="17"/>
        <v>0</v>
      </c>
      <c r="I112" s="44"/>
      <c r="J112" s="45"/>
      <c r="K112" s="65">
        <f t="shared" si="18"/>
        <v>1</v>
      </c>
      <c r="L112" s="46">
        <f t="shared" si="15"/>
        <v>0</v>
      </c>
    </row>
    <row r="113" spans="1:12" x14ac:dyDescent="0.2">
      <c r="A113" s="66"/>
      <c r="B113" s="38"/>
      <c r="C113" s="63"/>
      <c r="D113" s="40"/>
      <c r="E113" s="40"/>
      <c r="F113" s="42">
        <f t="shared" si="16"/>
        <v>0</v>
      </c>
      <c r="G113" s="40"/>
      <c r="H113" s="43">
        <f t="shared" si="17"/>
        <v>0</v>
      </c>
      <c r="I113" s="64"/>
      <c r="J113" s="64"/>
      <c r="K113" s="65">
        <f t="shared" si="18"/>
        <v>1</v>
      </c>
      <c r="L113" s="46">
        <f t="shared" si="15"/>
        <v>0</v>
      </c>
    </row>
    <row r="114" spans="1:12" x14ac:dyDescent="0.2">
      <c r="A114" s="66"/>
      <c r="B114" s="38"/>
      <c r="C114" s="63"/>
      <c r="D114" s="40"/>
      <c r="E114" s="40"/>
      <c r="F114" s="42">
        <f t="shared" si="16"/>
        <v>0</v>
      </c>
      <c r="G114" s="40"/>
      <c r="H114" s="43">
        <f t="shared" si="17"/>
        <v>0</v>
      </c>
      <c r="I114" s="64"/>
      <c r="J114" s="64"/>
      <c r="K114" s="65">
        <f t="shared" si="18"/>
        <v>1</v>
      </c>
      <c r="L114" s="46">
        <f t="shared" si="15"/>
        <v>0</v>
      </c>
    </row>
    <row r="115" spans="1:12" x14ac:dyDescent="0.2">
      <c r="A115" s="29"/>
      <c r="B115" s="30"/>
      <c r="C115" s="31"/>
      <c r="D115" s="47"/>
      <c r="E115" s="32"/>
      <c r="F115" s="48">
        <f t="shared" si="16"/>
        <v>0</v>
      </c>
      <c r="G115" s="32"/>
      <c r="H115" s="33">
        <f t="shared" si="17"/>
        <v>0</v>
      </c>
      <c r="I115" s="34"/>
      <c r="J115" s="35"/>
      <c r="K115" s="65">
        <f t="shared" si="18"/>
        <v>1</v>
      </c>
      <c r="L115" s="46">
        <f t="shared" si="15"/>
        <v>0</v>
      </c>
    </row>
    <row r="116" spans="1:12" x14ac:dyDescent="0.2">
      <c r="A116" s="37"/>
      <c r="B116" s="38"/>
      <c r="C116" s="39"/>
      <c r="D116" s="40"/>
      <c r="E116" s="41"/>
      <c r="F116" s="42">
        <f t="shared" si="16"/>
        <v>0</v>
      </c>
      <c r="G116" s="41"/>
      <c r="H116" s="43">
        <f t="shared" si="17"/>
        <v>0</v>
      </c>
      <c r="I116" s="44"/>
      <c r="J116" s="45"/>
      <c r="K116" s="65">
        <f t="shared" si="18"/>
        <v>1</v>
      </c>
      <c r="L116" s="46">
        <f t="shared" si="15"/>
        <v>0</v>
      </c>
    </row>
    <row r="117" spans="1:12" x14ac:dyDescent="0.2">
      <c r="A117" s="29"/>
      <c r="B117" s="30"/>
      <c r="C117" s="31"/>
      <c r="D117" s="47"/>
      <c r="E117" s="32"/>
      <c r="F117" s="48">
        <f t="shared" si="16"/>
        <v>0</v>
      </c>
      <c r="G117" s="32"/>
      <c r="H117" s="33">
        <f t="shared" si="17"/>
        <v>0</v>
      </c>
      <c r="I117" s="34"/>
      <c r="J117" s="35"/>
      <c r="K117" s="65">
        <f t="shared" si="18"/>
        <v>1</v>
      </c>
      <c r="L117" s="46">
        <f t="shared" si="15"/>
        <v>0</v>
      </c>
    </row>
    <row r="118" spans="1:12" x14ac:dyDescent="0.2">
      <c r="A118" s="37"/>
      <c r="B118" s="38"/>
      <c r="C118" s="39"/>
      <c r="D118" s="40"/>
      <c r="E118" s="41"/>
      <c r="F118" s="42">
        <f t="shared" si="16"/>
        <v>0</v>
      </c>
      <c r="G118" s="41"/>
      <c r="H118" s="43">
        <f t="shared" si="17"/>
        <v>0</v>
      </c>
      <c r="I118" s="44"/>
      <c r="J118" s="45"/>
      <c r="K118" s="65">
        <f t="shared" si="18"/>
        <v>1</v>
      </c>
      <c r="L118" s="46">
        <f t="shared" si="15"/>
        <v>0</v>
      </c>
    </row>
    <row r="119" spans="1:12" x14ac:dyDescent="0.2">
      <c r="A119" s="29"/>
      <c r="B119" s="47"/>
      <c r="C119" s="32"/>
      <c r="D119" s="47"/>
      <c r="E119" s="32"/>
      <c r="F119" s="48">
        <f t="shared" si="16"/>
        <v>0</v>
      </c>
      <c r="G119" s="32"/>
      <c r="H119" s="33">
        <f t="shared" si="17"/>
        <v>0</v>
      </c>
      <c r="I119" s="34"/>
      <c r="J119" s="35"/>
      <c r="K119" s="65">
        <f t="shared" si="18"/>
        <v>1</v>
      </c>
      <c r="L119" s="46">
        <f t="shared" si="15"/>
        <v>0</v>
      </c>
    </row>
    <row r="120" spans="1:12" x14ac:dyDescent="0.2">
      <c r="A120" s="37"/>
      <c r="B120" s="40"/>
      <c r="C120" s="41"/>
      <c r="D120" s="40"/>
      <c r="E120" s="41"/>
      <c r="F120" s="42">
        <f t="shared" si="16"/>
        <v>0</v>
      </c>
      <c r="G120" s="41"/>
      <c r="H120" s="43">
        <f t="shared" si="17"/>
        <v>0</v>
      </c>
      <c r="I120" s="44"/>
      <c r="J120" s="45"/>
      <c r="K120" s="65">
        <f t="shared" si="18"/>
        <v>1</v>
      </c>
      <c r="L120" s="46">
        <f t="shared" si="15"/>
        <v>0</v>
      </c>
    </row>
    <row r="121" spans="1:12" ht="13.5" thickBot="1" x14ac:dyDescent="0.25">
      <c r="A121" s="49"/>
      <c r="B121" s="50"/>
      <c r="C121" s="51"/>
      <c r="D121" s="50"/>
      <c r="E121" s="51"/>
      <c r="F121" s="52">
        <f t="shared" si="16"/>
        <v>0</v>
      </c>
      <c r="G121" s="51"/>
      <c r="H121" s="53">
        <f t="shared" si="17"/>
        <v>0</v>
      </c>
      <c r="I121" s="54"/>
      <c r="J121" s="55"/>
      <c r="K121" s="67">
        <f t="shared" si="18"/>
        <v>1</v>
      </c>
      <c r="L121" s="57">
        <f>ROUNDUP(K121*3300*H121/365*20,0)/20</f>
        <v>0</v>
      </c>
    </row>
    <row r="123" spans="1:12" x14ac:dyDescent="0.2">
      <c r="L123" s="69">
        <f>SUM(L90:L121)</f>
        <v>0</v>
      </c>
    </row>
    <row r="124" spans="1:12" ht="13.5" thickBot="1" x14ac:dyDescent="0.25">
      <c r="A124" s="60" t="s">
        <v>37</v>
      </c>
    </row>
    <row r="125" spans="1:12" ht="13.5" thickBot="1" x14ac:dyDescent="0.25">
      <c r="A125" s="59" t="s">
        <v>38</v>
      </c>
      <c r="B125" s="1"/>
      <c r="C125" s="1"/>
      <c r="D125" s="1"/>
      <c r="E125" s="1"/>
      <c r="G125" s="1"/>
      <c r="H125" s="1"/>
      <c r="I125" s="1"/>
      <c r="J125" s="1" t="s">
        <v>1</v>
      </c>
      <c r="K125" s="1"/>
      <c r="L125" s="61">
        <f>L123+L80+L39</f>
        <v>0</v>
      </c>
    </row>
    <row r="126" spans="1:12" x14ac:dyDescent="0.2">
      <c r="A126" s="59" t="s">
        <v>39</v>
      </c>
    </row>
  </sheetData>
  <sheetProtection password="C3DD" sheet="1" objects="1" scenarios="1"/>
  <phoneticPr fontId="11" type="noConversion"/>
  <pageMargins left="0.39370078740157483" right="0.39370078740157483" top="0.51181102362204722" bottom="0.47244094488188981" header="0" footer="0.2362204724409449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4">
              <controlPr defaultSize="0" print="0" autoFill="0" autoPict="0" macro="[0]!Deckblatt">
                <anchor moveWithCells="1" sizeWithCells="1">
                  <from>
                    <xdr:col>8</xdr:col>
                    <xdr:colOff>409575</xdr:colOff>
                    <xdr:row>0</xdr:row>
                    <xdr:rowOff>19050</xdr:rowOff>
                  </from>
                  <to>
                    <xdr:col>10</xdr:col>
                    <xdr:colOff>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Button 5">
              <controlPr defaultSize="0" print="0" autoFill="0" autoPict="0" macro="[0]!Blatt1">
                <anchor moveWithCells="1" sizeWithCells="1">
                  <from>
                    <xdr:col>8</xdr:col>
                    <xdr:colOff>409575</xdr:colOff>
                    <xdr:row>2</xdr:row>
                    <xdr:rowOff>76200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Button 6">
              <controlPr defaultSize="0" print="0" autoFill="0" autoPict="0" macro="[0]!Blatt3">
                <anchor moveWithCells="1" sizeWithCells="1">
                  <from>
                    <xdr:col>10</xdr:col>
                    <xdr:colOff>381000</xdr:colOff>
                    <xdr:row>0</xdr:row>
                    <xdr:rowOff>19050</xdr:rowOff>
                  </from>
                  <to>
                    <xdr:col>11</xdr:col>
                    <xdr:colOff>876300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Button 7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85725</xdr:rowOff>
                  </from>
                  <to>
                    <xdr:col>11</xdr:col>
                    <xdr:colOff>885825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A6AA-1A88-4350-98E9-1DECDB5D8057}">
  <sheetPr codeName="Tabelle4">
    <pageSetUpPr autoPageBreaks="0"/>
  </sheetPr>
  <dimension ref="A5:M130"/>
  <sheetViews>
    <sheetView showGridLines="0" showRowColHeaders="0" showZeros="0" workbookViewId="0">
      <pane ySplit="11" topLeftCell="A98" activePane="bottomLeft" state="frozen"/>
      <selection pane="bottomLeft" activeCell="A98" sqref="A98"/>
    </sheetView>
  </sheetViews>
  <sheetFormatPr baseColWidth="10" defaultRowHeight="12.75" x14ac:dyDescent="0.2"/>
  <cols>
    <col min="1" max="1" width="15.7109375" style="58" customWidth="1"/>
    <col min="2" max="2" width="10.85546875" style="58" customWidth="1"/>
    <col min="3" max="3" width="12.85546875" style="58" customWidth="1"/>
    <col min="4" max="4" width="10.85546875" style="58" customWidth="1"/>
    <col min="5" max="5" width="11.140625" style="58" customWidth="1"/>
    <col min="6" max="6" width="10.85546875" style="1" customWidth="1"/>
    <col min="7" max="7" width="10.85546875" style="58" customWidth="1"/>
    <col min="8" max="8" width="9.5703125" customWidth="1"/>
    <col min="9" max="10" width="11.140625" style="58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1" t="s">
        <v>43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3" t="s">
        <v>14</v>
      </c>
      <c r="B8" s="14" t="s">
        <v>15</v>
      </c>
      <c r="C8" s="15" t="s">
        <v>16</v>
      </c>
      <c r="D8" s="70" t="s">
        <v>17</v>
      </c>
      <c r="E8" s="71" t="s">
        <v>18</v>
      </c>
      <c r="F8" s="14" t="s">
        <v>0</v>
      </c>
      <c r="G8" s="15" t="s">
        <v>0</v>
      </c>
      <c r="H8" s="14" t="s">
        <v>19</v>
      </c>
      <c r="I8" s="16" t="s">
        <v>20</v>
      </c>
      <c r="J8" s="14"/>
      <c r="K8" s="14" t="s">
        <v>21</v>
      </c>
      <c r="L8" s="72"/>
      <c r="M8" s="17"/>
    </row>
    <row r="9" spans="1:13" x14ac:dyDescent="0.2">
      <c r="A9" s="18" t="s">
        <v>22</v>
      </c>
      <c r="B9" s="19"/>
      <c r="C9" s="20"/>
      <c r="D9" s="19" t="s">
        <v>23</v>
      </c>
      <c r="E9" s="19" t="s">
        <v>23</v>
      </c>
      <c r="F9" s="19" t="s">
        <v>24</v>
      </c>
      <c r="G9" s="20" t="s">
        <v>25</v>
      </c>
      <c r="H9" s="21"/>
      <c r="I9" s="22" t="s">
        <v>26</v>
      </c>
      <c r="J9" s="23" t="s">
        <v>27</v>
      </c>
      <c r="K9" s="24" t="s">
        <v>28</v>
      </c>
      <c r="L9" s="73" t="s">
        <v>29</v>
      </c>
      <c r="M9" s="17"/>
    </row>
    <row r="10" spans="1:13" x14ac:dyDescent="0.2">
      <c r="A10" s="18" t="s">
        <v>30</v>
      </c>
      <c r="B10" s="19"/>
      <c r="C10" s="20"/>
      <c r="D10" s="74" t="s">
        <v>31</v>
      </c>
      <c r="E10" s="75" t="s">
        <v>32</v>
      </c>
      <c r="F10" s="19"/>
      <c r="G10" s="20" t="s">
        <v>33</v>
      </c>
      <c r="H10" s="23"/>
      <c r="I10" s="76" t="s">
        <v>34</v>
      </c>
      <c r="J10" s="22"/>
      <c r="K10" s="24"/>
      <c r="L10" s="73"/>
      <c r="M10" s="28"/>
    </row>
    <row r="11" spans="1:13" ht="13.5" thickBot="1" x14ac:dyDescent="0.25">
      <c r="A11" s="25" t="s">
        <v>35</v>
      </c>
      <c r="B11" s="26"/>
      <c r="C11" s="27"/>
      <c r="D11" s="26"/>
      <c r="E11" s="27"/>
      <c r="F11" s="26"/>
      <c r="G11" s="27" t="s">
        <v>36</v>
      </c>
      <c r="H11" s="77"/>
      <c r="I11" s="78"/>
      <c r="J11" s="79"/>
      <c r="K11" s="80"/>
      <c r="L11" s="92"/>
    </row>
    <row r="12" spans="1:13" x14ac:dyDescent="0.2">
      <c r="A12" s="37"/>
      <c r="B12" s="38"/>
      <c r="C12" s="39"/>
      <c r="D12" s="40"/>
      <c r="E12" s="41"/>
      <c r="F12" s="42">
        <f t="shared" ref="F12:F40" si="0">E12-D12</f>
        <v>0</v>
      </c>
      <c r="G12" s="41"/>
      <c r="H12" s="43">
        <f t="shared" ref="H12:H40" si="1" xml:space="preserve"> IF(F12&gt;0,ROUNDUP(G12/F12,6),0)</f>
        <v>0</v>
      </c>
      <c r="I12" s="44"/>
      <c r="J12" s="45"/>
      <c r="K12" s="36">
        <f t="shared" ref="K12:K40" si="2">IF(SUM(J12-I12+1)&gt;365,365,SUM(J12-I12+1))</f>
        <v>1</v>
      </c>
      <c r="L12" s="46">
        <f>ROUNDUP(K12*4400*H12/365*20,0)/20</f>
        <v>0</v>
      </c>
    </row>
    <row r="13" spans="1:13" x14ac:dyDescent="0.2">
      <c r="A13" s="29"/>
      <c r="B13" s="30"/>
      <c r="C13" s="31"/>
      <c r="D13" s="47"/>
      <c r="E13" s="32"/>
      <c r="F13" s="48">
        <f t="shared" si="0"/>
        <v>0</v>
      </c>
      <c r="G13" s="32"/>
      <c r="H13" s="33">
        <f t="shared" si="1"/>
        <v>0</v>
      </c>
      <c r="I13" s="34"/>
      <c r="J13" s="35"/>
      <c r="K13" s="36">
        <f t="shared" si="2"/>
        <v>1</v>
      </c>
      <c r="L13" s="46">
        <f t="shared" ref="L13:L39" si="3">ROUNDUP(K13*4400*H13/365*20,0)/20</f>
        <v>0</v>
      </c>
    </row>
    <row r="14" spans="1:13" x14ac:dyDescent="0.2">
      <c r="A14" s="37"/>
      <c r="B14" s="38"/>
      <c r="C14" s="39"/>
      <c r="D14" s="40"/>
      <c r="E14" s="41"/>
      <c r="F14" s="42">
        <f t="shared" si="0"/>
        <v>0</v>
      </c>
      <c r="G14" s="41"/>
      <c r="H14" s="43">
        <f t="shared" si="1"/>
        <v>0</v>
      </c>
      <c r="I14" s="44"/>
      <c r="J14" s="45"/>
      <c r="K14" s="36">
        <f t="shared" si="2"/>
        <v>1</v>
      </c>
      <c r="L14" s="46">
        <f t="shared" si="3"/>
        <v>0</v>
      </c>
    </row>
    <row r="15" spans="1:13" x14ac:dyDescent="0.2">
      <c r="A15" s="37"/>
      <c r="B15" s="38"/>
      <c r="C15" s="39"/>
      <c r="D15" s="40"/>
      <c r="E15" s="41"/>
      <c r="F15" s="42">
        <f t="shared" si="0"/>
        <v>0</v>
      </c>
      <c r="G15" s="41"/>
      <c r="H15" s="43">
        <f t="shared" si="1"/>
        <v>0</v>
      </c>
      <c r="I15" s="44"/>
      <c r="J15" s="45"/>
      <c r="K15" s="36">
        <f t="shared" si="2"/>
        <v>1</v>
      </c>
      <c r="L15" s="46">
        <f t="shared" si="3"/>
        <v>0</v>
      </c>
    </row>
    <row r="16" spans="1:13" x14ac:dyDescent="0.2">
      <c r="A16" s="29"/>
      <c r="B16" s="30"/>
      <c r="C16" s="31"/>
      <c r="D16" s="47"/>
      <c r="E16" s="32"/>
      <c r="F16" s="48">
        <f t="shared" si="0"/>
        <v>0</v>
      </c>
      <c r="G16" s="32"/>
      <c r="H16" s="33">
        <f t="shared" si="1"/>
        <v>0</v>
      </c>
      <c r="I16" s="34"/>
      <c r="J16" s="35"/>
      <c r="K16" s="36">
        <f t="shared" si="2"/>
        <v>1</v>
      </c>
      <c r="L16" s="46">
        <f t="shared" si="3"/>
        <v>0</v>
      </c>
    </row>
    <row r="17" spans="1:12" x14ac:dyDescent="0.2">
      <c r="A17" s="37"/>
      <c r="B17" s="38"/>
      <c r="C17" s="39"/>
      <c r="D17" s="40"/>
      <c r="E17" s="41"/>
      <c r="F17" s="42">
        <f t="shared" si="0"/>
        <v>0</v>
      </c>
      <c r="G17" s="41"/>
      <c r="H17" s="43">
        <f t="shared" si="1"/>
        <v>0</v>
      </c>
      <c r="I17" s="44"/>
      <c r="J17" s="45"/>
      <c r="K17" s="36">
        <f t="shared" si="2"/>
        <v>1</v>
      </c>
      <c r="L17" s="46">
        <f t="shared" si="3"/>
        <v>0</v>
      </c>
    </row>
    <row r="18" spans="1:12" x14ac:dyDescent="0.2">
      <c r="A18" s="37"/>
      <c r="B18" s="38"/>
      <c r="C18" s="39"/>
      <c r="D18" s="40"/>
      <c r="E18" s="41"/>
      <c r="F18" s="42">
        <f t="shared" si="0"/>
        <v>0</v>
      </c>
      <c r="G18" s="41"/>
      <c r="H18" s="43">
        <f t="shared" si="1"/>
        <v>0</v>
      </c>
      <c r="I18" s="44"/>
      <c r="J18" s="45"/>
      <c r="K18" s="36">
        <f t="shared" si="2"/>
        <v>1</v>
      </c>
      <c r="L18" s="46">
        <f t="shared" si="3"/>
        <v>0</v>
      </c>
    </row>
    <row r="19" spans="1:12" x14ac:dyDescent="0.2">
      <c r="A19" s="37"/>
      <c r="B19" s="38"/>
      <c r="C19" s="39"/>
      <c r="D19" s="40"/>
      <c r="E19" s="41"/>
      <c r="F19" s="42">
        <f t="shared" si="0"/>
        <v>0</v>
      </c>
      <c r="G19" s="41"/>
      <c r="H19" s="43">
        <f t="shared" si="1"/>
        <v>0</v>
      </c>
      <c r="I19" s="44"/>
      <c r="J19" s="45"/>
      <c r="K19" s="36">
        <f t="shared" si="2"/>
        <v>1</v>
      </c>
      <c r="L19" s="46">
        <f t="shared" si="3"/>
        <v>0</v>
      </c>
    </row>
    <row r="20" spans="1:12" x14ac:dyDescent="0.2">
      <c r="A20" s="37"/>
      <c r="B20" s="38"/>
      <c r="C20" s="39"/>
      <c r="D20" s="40"/>
      <c r="E20" s="41"/>
      <c r="F20" s="42">
        <f t="shared" si="0"/>
        <v>0</v>
      </c>
      <c r="G20" s="41"/>
      <c r="H20" s="43">
        <f t="shared" si="1"/>
        <v>0</v>
      </c>
      <c r="I20" s="44"/>
      <c r="J20" s="45"/>
      <c r="K20" s="36">
        <f t="shared" si="2"/>
        <v>1</v>
      </c>
      <c r="L20" s="46">
        <f t="shared" si="3"/>
        <v>0</v>
      </c>
    </row>
    <row r="21" spans="1:12" x14ac:dyDescent="0.2">
      <c r="A21" s="37"/>
      <c r="B21" s="38"/>
      <c r="C21" s="39"/>
      <c r="D21" s="40"/>
      <c r="E21" s="41"/>
      <c r="F21" s="42">
        <f t="shared" si="0"/>
        <v>0</v>
      </c>
      <c r="G21" s="41"/>
      <c r="H21" s="43">
        <f t="shared" si="1"/>
        <v>0</v>
      </c>
      <c r="I21" s="44"/>
      <c r="J21" s="45"/>
      <c r="K21" s="36">
        <f t="shared" si="2"/>
        <v>1</v>
      </c>
      <c r="L21" s="46">
        <f t="shared" si="3"/>
        <v>0</v>
      </c>
    </row>
    <row r="22" spans="1:12" x14ac:dyDescent="0.2">
      <c r="A22" s="37"/>
      <c r="B22" s="38"/>
      <c r="C22" s="39"/>
      <c r="D22" s="40"/>
      <c r="E22" s="41"/>
      <c r="F22" s="42">
        <f t="shared" si="0"/>
        <v>0</v>
      </c>
      <c r="G22" s="41"/>
      <c r="H22" s="43">
        <f t="shared" si="1"/>
        <v>0</v>
      </c>
      <c r="I22" s="44"/>
      <c r="J22" s="45"/>
      <c r="K22" s="36">
        <f t="shared" si="2"/>
        <v>1</v>
      </c>
      <c r="L22" s="46">
        <f t="shared" si="3"/>
        <v>0</v>
      </c>
    </row>
    <row r="23" spans="1:12" x14ac:dyDescent="0.2">
      <c r="A23" s="37"/>
      <c r="B23" s="38"/>
      <c r="C23" s="39"/>
      <c r="D23" s="40"/>
      <c r="E23" s="41"/>
      <c r="F23" s="42">
        <f t="shared" si="0"/>
        <v>0</v>
      </c>
      <c r="G23" s="41"/>
      <c r="H23" s="43">
        <f t="shared" si="1"/>
        <v>0</v>
      </c>
      <c r="I23" s="44"/>
      <c r="J23" s="45"/>
      <c r="K23" s="36">
        <f t="shared" si="2"/>
        <v>1</v>
      </c>
      <c r="L23" s="46">
        <f t="shared" si="3"/>
        <v>0</v>
      </c>
    </row>
    <row r="24" spans="1:12" x14ac:dyDescent="0.2">
      <c r="A24" s="29"/>
      <c r="B24" s="30"/>
      <c r="C24" s="31"/>
      <c r="D24" s="47"/>
      <c r="E24" s="32"/>
      <c r="F24" s="48">
        <f t="shared" si="0"/>
        <v>0</v>
      </c>
      <c r="G24" s="32"/>
      <c r="H24" s="33">
        <f t="shared" si="1"/>
        <v>0</v>
      </c>
      <c r="I24" s="34"/>
      <c r="J24" s="35"/>
      <c r="K24" s="36">
        <f t="shared" si="2"/>
        <v>1</v>
      </c>
      <c r="L24" s="46">
        <f t="shared" si="3"/>
        <v>0</v>
      </c>
    </row>
    <row r="25" spans="1:12" x14ac:dyDescent="0.2">
      <c r="A25" s="37"/>
      <c r="B25" s="38"/>
      <c r="C25" s="39"/>
      <c r="D25" s="40"/>
      <c r="E25" s="41"/>
      <c r="F25" s="42">
        <f t="shared" si="0"/>
        <v>0</v>
      </c>
      <c r="G25" s="41"/>
      <c r="H25" s="43">
        <f t="shared" si="1"/>
        <v>0</v>
      </c>
      <c r="I25" s="44"/>
      <c r="J25" s="45"/>
      <c r="K25" s="36">
        <f t="shared" si="2"/>
        <v>1</v>
      </c>
      <c r="L25" s="46">
        <f t="shared" si="3"/>
        <v>0</v>
      </c>
    </row>
    <row r="26" spans="1:12" x14ac:dyDescent="0.2">
      <c r="A26" s="29"/>
      <c r="B26" s="30"/>
      <c r="C26" s="31"/>
      <c r="D26" s="47"/>
      <c r="E26" s="32"/>
      <c r="F26" s="48">
        <f t="shared" si="0"/>
        <v>0</v>
      </c>
      <c r="G26" s="32"/>
      <c r="H26" s="33">
        <f t="shared" si="1"/>
        <v>0</v>
      </c>
      <c r="I26" s="34"/>
      <c r="J26" s="35"/>
      <c r="K26" s="36">
        <f t="shared" si="2"/>
        <v>1</v>
      </c>
      <c r="L26" s="46">
        <f t="shared" si="3"/>
        <v>0</v>
      </c>
    </row>
    <row r="27" spans="1:12" x14ac:dyDescent="0.2">
      <c r="A27" s="37"/>
      <c r="B27" s="38"/>
      <c r="C27" s="39"/>
      <c r="D27" s="40"/>
      <c r="E27" s="41"/>
      <c r="F27" s="42">
        <f t="shared" si="0"/>
        <v>0</v>
      </c>
      <c r="G27" s="41"/>
      <c r="H27" s="43">
        <f t="shared" si="1"/>
        <v>0</v>
      </c>
      <c r="I27" s="44"/>
      <c r="J27" s="45"/>
      <c r="K27" s="36">
        <f t="shared" si="2"/>
        <v>1</v>
      </c>
      <c r="L27" s="46">
        <f t="shared" si="3"/>
        <v>0</v>
      </c>
    </row>
    <row r="28" spans="1:12" x14ac:dyDescent="0.2">
      <c r="A28" s="29"/>
      <c r="B28" s="30"/>
      <c r="C28" s="31"/>
      <c r="D28" s="47"/>
      <c r="E28" s="32"/>
      <c r="F28" s="48">
        <f t="shared" si="0"/>
        <v>0</v>
      </c>
      <c r="G28" s="32"/>
      <c r="H28" s="33">
        <f t="shared" si="1"/>
        <v>0</v>
      </c>
      <c r="I28" s="34"/>
      <c r="J28" s="35"/>
      <c r="K28" s="36">
        <f t="shared" si="2"/>
        <v>1</v>
      </c>
      <c r="L28" s="46">
        <f t="shared" si="3"/>
        <v>0</v>
      </c>
    </row>
    <row r="29" spans="1:12" x14ac:dyDescent="0.2">
      <c r="A29" s="37"/>
      <c r="B29" s="38"/>
      <c r="C29" s="39"/>
      <c r="D29" s="40"/>
      <c r="E29" s="41"/>
      <c r="F29" s="42">
        <f t="shared" si="0"/>
        <v>0</v>
      </c>
      <c r="G29" s="41"/>
      <c r="H29" s="43">
        <f t="shared" si="1"/>
        <v>0</v>
      </c>
      <c r="I29" s="44"/>
      <c r="J29" s="45"/>
      <c r="K29" s="36">
        <f t="shared" si="2"/>
        <v>1</v>
      </c>
      <c r="L29" s="46">
        <f t="shared" si="3"/>
        <v>0</v>
      </c>
    </row>
    <row r="30" spans="1:12" x14ac:dyDescent="0.2">
      <c r="A30" s="29"/>
      <c r="B30" s="30"/>
      <c r="C30" s="31"/>
      <c r="D30" s="47"/>
      <c r="E30" s="32"/>
      <c r="F30" s="48">
        <f t="shared" si="0"/>
        <v>0</v>
      </c>
      <c r="G30" s="32"/>
      <c r="H30" s="33">
        <f t="shared" si="1"/>
        <v>0</v>
      </c>
      <c r="I30" s="34"/>
      <c r="J30" s="35"/>
      <c r="K30" s="36">
        <f t="shared" si="2"/>
        <v>1</v>
      </c>
      <c r="L30" s="46">
        <f t="shared" si="3"/>
        <v>0</v>
      </c>
    </row>
    <row r="31" spans="1:12" x14ac:dyDescent="0.2">
      <c r="A31" s="37"/>
      <c r="B31" s="38"/>
      <c r="C31" s="39"/>
      <c r="D31" s="40"/>
      <c r="E31" s="41"/>
      <c r="F31" s="42">
        <f t="shared" si="0"/>
        <v>0</v>
      </c>
      <c r="G31" s="41"/>
      <c r="H31" s="43">
        <f t="shared" si="1"/>
        <v>0</v>
      </c>
      <c r="I31" s="44"/>
      <c r="J31" s="45"/>
      <c r="K31" s="36">
        <f t="shared" si="2"/>
        <v>1</v>
      </c>
      <c r="L31" s="46">
        <f t="shared" si="3"/>
        <v>0</v>
      </c>
    </row>
    <row r="32" spans="1:12" x14ac:dyDescent="0.2">
      <c r="A32" s="29"/>
      <c r="B32" s="30"/>
      <c r="C32" s="31"/>
      <c r="D32" s="47"/>
      <c r="E32" s="32"/>
      <c r="F32" s="48">
        <f t="shared" si="0"/>
        <v>0</v>
      </c>
      <c r="G32" s="32"/>
      <c r="H32" s="33">
        <f t="shared" si="1"/>
        <v>0</v>
      </c>
      <c r="I32" s="34"/>
      <c r="J32" s="35"/>
      <c r="K32" s="36">
        <f t="shared" si="2"/>
        <v>1</v>
      </c>
      <c r="L32" s="46">
        <f t="shared" si="3"/>
        <v>0</v>
      </c>
    </row>
    <row r="33" spans="1:12" x14ac:dyDescent="0.2">
      <c r="A33" s="37"/>
      <c r="B33" s="38"/>
      <c r="C33" s="39"/>
      <c r="D33" s="40"/>
      <c r="E33" s="41"/>
      <c r="F33" s="42">
        <f t="shared" si="0"/>
        <v>0</v>
      </c>
      <c r="G33" s="41"/>
      <c r="H33" s="43">
        <f t="shared" si="1"/>
        <v>0</v>
      </c>
      <c r="I33" s="44"/>
      <c r="J33" s="45"/>
      <c r="K33" s="36">
        <f t="shared" si="2"/>
        <v>1</v>
      </c>
      <c r="L33" s="46">
        <f t="shared" si="3"/>
        <v>0</v>
      </c>
    </row>
    <row r="34" spans="1:12" x14ac:dyDescent="0.2">
      <c r="A34" s="29"/>
      <c r="B34" s="30"/>
      <c r="C34" s="31"/>
      <c r="D34" s="47"/>
      <c r="E34" s="32"/>
      <c r="F34" s="48">
        <f t="shared" si="0"/>
        <v>0</v>
      </c>
      <c r="G34" s="32"/>
      <c r="H34" s="33">
        <f t="shared" si="1"/>
        <v>0</v>
      </c>
      <c r="I34" s="34"/>
      <c r="J34" s="35"/>
      <c r="K34" s="36">
        <f t="shared" si="2"/>
        <v>1</v>
      </c>
      <c r="L34" s="46">
        <f t="shared" si="3"/>
        <v>0</v>
      </c>
    </row>
    <row r="35" spans="1:12" x14ac:dyDescent="0.2">
      <c r="A35" s="37"/>
      <c r="B35" s="38"/>
      <c r="C35" s="39"/>
      <c r="D35" s="40"/>
      <c r="E35" s="41"/>
      <c r="F35" s="42">
        <f t="shared" si="0"/>
        <v>0</v>
      </c>
      <c r="G35" s="41"/>
      <c r="H35" s="43">
        <f t="shared" si="1"/>
        <v>0</v>
      </c>
      <c r="I35" s="44"/>
      <c r="J35" s="45"/>
      <c r="K35" s="36">
        <f t="shared" si="2"/>
        <v>1</v>
      </c>
      <c r="L35" s="46">
        <f t="shared" si="3"/>
        <v>0</v>
      </c>
    </row>
    <row r="36" spans="1:12" x14ac:dyDescent="0.2">
      <c r="A36" s="29"/>
      <c r="B36" s="30"/>
      <c r="C36" s="31"/>
      <c r="D36" s="47"/>
      <c r="E36" s="32"/>
      <c r="F36" s="48">
        <f t="shared" si="0"/>
        <v>0</v>
      </c>
      <c r="G36" s="32"/>
      <c r="H36" s="33">
        <f t="shared" si="1"/>
        <v>0</v>
      </c>
      <c r="I36" s="34"/>
      <c r="J36" s="35"/>
      <c r="K36" s="36">
        <f t="shared" si="2"/>
        <v>1</v>
      </c>
      <c r="L36" s="46">
        <f t="shared" si="3"/>
        <v>0</v>
      </c>
    </row>
    <row r="37" spans="1:12" x14ac:dyDescent="0.2">
      <c r="A37" s="37"/>
      <c r="B37" s="38"/>
      <c r="C37" s="39"/>
      <c r="D37" s="40"/>
      <c r="E37" s="41"/>
      <c r="F37" s="42">
        <f t="shared" si="0"/>
        <v>0</v>
      </c>
      <c r="G37" s="41"/>
      <c r="H37" s="43">
        <f t="shared" si="1"/>
        <v>0</v>
      </c>
      <c r="I37" s="44"/>
      <c r="J37" s="45"/>
      <c r="K37" s="36">
        <f t="shared" si="2"/>
        <v>1</v>
      </c>
      <c r="L37" s="46">
        <f t="shared" si="3"/>
        <v>0</v>
      </c>
    </row>
    <row r="38" spans="1:12" x14ac:dyDescent="0.2">
      <c r="A38" s="29"/>
      <c r="B38" s="47"/>
      <c r="C38" s="32"/>
      <c r="D38" s="47"/>
      <c r="E38" s="32"/>
      <c r="F38" s="48">
        <f t="shared" si="0"/>
        <v>0</v>
      </c>
      <c r="G38" s="32"/>
      <c r="H38" s="33">
        <f t="shared" si="1"/>
        <v>0</v>
      </c>
      <c r="I38" s="34"/>
      <c r="J38" s="35"/>
      <c r="K38" s="36">
        <f t="shared" si="2"/>
        <v>1</v>
      </c>
      <c r="L38" s="46">
        <f t="shared" si="3"/>
        <v>0</v>
      </c>
    </row>
    <row r="39" spans="1:12" x14ac:dyDescent="0.2">
      <c r="A39" s="37"/>
      <c r="B39" s="40"/>
      <c r="C39" s="41"/>
      <c r="D39" s="40"/>
      <c r="E39" s="41"/>
      <c r="F39" s="42">
        <f t="shared" si="0"/>
        <v>0</v>
      </c>
      <c r="G39" s="41"/>
      <c r="H39" s="43">
        <f t="shared" si="1"/>
        <v>0</v>
      </c>
      <c r="I39" s="44"/>
      <c r="J39" s="45"/>
      <c r="K39" s="36">
        <f t="shared" si="2"/>
        <v>1</v>
      </c>
      <c r="L39" s="46">
        <f t="shared" si="3"/>
        <v>0</v>
      </c>
    </row>
    <row r="40" spans="1:12" ht="13.5" thickBot="1" x14ac:dyDescent="0.25">
      <c r="A40" s="49"/>
      <c r="B40" s="50"/>
      <c r="C40" s="51"/>
      <c r="D40" s="50"/>
      <c r="E40" s="51"/>
      <c r="F40" s="52">
        <f t="shared" si="0"/>
        <v>0</v>
      </c>
      <c r="G40" s="51"/>
      <c r="H40" s="53">
        <f t="shared" si="1"/>
        <v>0</v>
      </c>
      <c r="I40" s="54"/>
      <c r="J40" s="55"/>
      <c r="K40" s="56">
        <f t="shared" si="2"/>
        <v>1</v>
      </c>
      <c r="L40" s="57">
        <f>ROUNDUP(K40*4400*H40/365*20,0)/20</f>
        <v>0</v>
      </c>
    </row>
    <row r="41" spans="1:12" ht="13.5" thickBot="1" x14ac:dyDescent="0.25"/>
    <row r="42" spans="1:12" ht="13.5" thickBot="1" x14ac:dyDescent="0.25">
      <c r="A42" s="60" t="s">
        <v>37</v>
      </c>
      <c r="B42" s="1"/>
      <c r="C42" s="1"/>
      <c r="D42" s="1"/>
      <c r="E42" s="1"/>
      <c r="G42" s="1"/>
      <c r="H42" s="1"/>
      <c r="I42" s="1"/>
      <c r="J42" s="1" t="s">
        <v>1</v>
      </c>
      <c r="K42" s="1"/>
      <c r="L42" s="61">
        <f>SUM(L12:L40)</f>
        <v>0</v>
      </c>
    </row>
    <row r="43" spans="1:12" x14ac:dyDescent="0.2">
      <c r="A43" s="59" t="s">
        <v>38</v>
      </c>
    </row>
    <row r="44" spans="1:12" x14ac:dyDescent="0.2">
      <c r="A44" s="59" t="s">
        <v>39</v>
      </c>
    </row>
    <row r="46" spans="1:12" ht="13.5" thickBot="1" x14ac:dyDescent="0.25"/>
    <row r="47" spans="1:12" x14ac:dyDescent="0.2">
      <c r="A47" s="13" t="s">
        <v>14</v>
      </c>
      <c r="B47" s="14" t="s">
        <v>15</v>
      </c>
      <c r="C47" s="15" t="s">
        <v>16</v>
      </c>
      <c r="D47" s="70" t="s">
        <v>17</v>
      </c>
      <c r="E47" s="71" t="s">
        <v>18</v>
      </c>
      <c r="F47" s="14" t="s">
        <v>0</v>
      </c>
      <c r="G47" s="15" t="s">
        <v>0</v>
      </c>
      <c r="H47" s="14" t="s">
        <v>19</v>
      </c>
      <c r="I47" s="16" t="s">
        <v>20</v>
      </c>
      <c r="J47" s="14"/>
      <c r="K47" s="14" t="s">
        <v>21</v>
      </c>
      <c r="L47" s="72"/>
    </row>
    <row r="48" spans="1:12" x14ac:dyDescent="0.2">
      <c r="A48" s="18" t="s">
        <v>22</v>
      </c>
      <c r="B48" s="19"/>
      <c r="C48" s="20"/>
      <c r="D48" s="19" t="s">
        <v>23</v>
      </c>
      <c r="E48" s="19" t="s">
        <v>23</v>
      </c>
      <c r="F48" s="19" t="s">
        <v>24</v>
      </c>
      <c r="G48" s="20" t="s">
        <v>25</v>
      </c>
      <c r="H48" s="21"/>
      <c r="I48" s="22" t="s">
        <v>26</v>
      </c>
      <c r="J48" s="23" t="s">
        <v>27</v>
      </c>
      <c r="K48" s="24" t="s">
        <v>28</v>
      </c>
      <c r="L48" s="73" t="s">
        <v>29</v>
      </c>
    </row>
    <row r="49" spans="1:12" x14ac:dyDescent="0.2">
      <c r="A49" s="18" t="s">
        <v>30</v>
      </c>
      <c r="B49" s="19"/>
      <c r="C49" s="20"/>
      <c r="D49" s="74" t="s">
        <v>31</v>
      </c>
      <c r="E49" s="75" t="s">
        <v>32</v>
      </c>
      <c r="F49" s="19"/>
      <c r="G49" s="20" t="s">
        <v>33</v>
      </c>
      <c r="H49" s="23"/>
      <c r="I49" s="76" t="s">
        <v>34</v>
      </c>
      <c r="J49" s="22"/>
      <c r="K49" s="24"/>
      <c r="L49" s="73"/>
    </row>
    <row r="50" spans="1:12" ht="13.5" thickBot="1" x14ac:dyDescent="0.25">
      <c r="A50" s="25" t="s">
        <v>35</v>
      </c>
      <c r="B50" s="26"/>
      <c r="C50" s="27"/>
      <c r="D50" s="26"/>
      <c r="E50" s="27"/>
      <c r="F50" s="26"/>
      <c r="G50" s="27" t="s">
        <v>36</v>
      </c>
      <c r="H50" s="77"/>
      <c r="I50" s="78"/>
      <c r="J50" s="79"/>
      <c r="K50" s="80"/>
      <c r="L50" s="92"/>
    </row>
    <row r="51" spans="1:12" x14ac:dyDescent="0.2">
      <c r="A51" s="37"/>
      <c r="B51" s="38"/>
      <c r="C51" s="39"/>
      <c r="D51" s="40"/>
      <c r="E51" s="41"/>
      <c r="F51" s="42">
        <f>E51-D51</f>
        <v>0</v>
      </c>
      <c r="G51" s="41"/>
      <c r="H51" s="43">
        <f xml:space="preserve"> IF(F51&gt;0,ROUNDUP(G51/F51,6),0)</f>
        <v>0</v>
      </c>
      <c r="I51" s="44"/>
      <c r="J51" s="45"/>
      <c r="K51" s="65">
        <f>IF(SUM(J51-I51+1)&gt;365,365,SUM(J51-I51+1))</f>
        <v>1</v>
      </c>
      <c r="L51" s="46">
        <f t="shared" ref="L51:L81" si="4">ROUNDUP(K51*4400*H51/365*20,0)/20</f>
        <v>0</v>
      </c>
    </row>
    <row r="52" spans="1:12" x14ac:dyDescent="0.2">
      <c r="A52" s="29"/>
      <c r="B52" s="30"/>
      <c r="C52" s="31"/>
      <c r="D52" s="47"/>
      <c r="E52" s="32"/>
      <c r="F52" s="48">
        <f>E52-D52</f>
        <v>0</v>
      </c>
      <c r="G52" s="32"/>
      <c r="H52" s="33">
        <f xml:space="preserve"> IF(F52&gt;0,ROUNDUP(G52/F52,6),0)</f>
        <v>0</v>
      </c>
      <c r="I52" s="34"/>
      <c r="J52" s="35"/>
      <c r="K52" s="65">
        <f>IF(SUM(J52-I52+1)&gt;365,365,SUM(J52-I52+1))</f>
        <v>1</v>
      </c>
      <c r="L52" s="46">
        <f t="shared" si="4"/>
        <v>0</v>
      </c>
    </row>
    <row r="53" spans="1:12" x14ac:dyDescent="0.2">
      <c r="A53" s="37"/>
      <c r="B53" s="38"/>
      <c r="C53" s="39"/>
      <c r="D53" s="40"/>
      <c r="E53" s="41"/>
      <c r="F53" s="42">
        <f t="shared" ref="F53:F82" si="5">E53-D53</f>
        <v>0</v>
      </c>
      <c r="G53" s="41"/>
      <c r="H53" s="43">
        <f t="shared" ref="H53:H82" si="6" xml:space="preserve"> IF(F53&gt;0,ROUNDUP(G53/F53,6),0)</f>
        <v>0</v>
      </c>
      <c r="I53" s="44"/>
      <c r="J53" s="45"/>
      <c r="K53" s="65">
        <f t="shared" ref="K53:K82" si="7">IF(SUM(J53-I53+1)&gt;365,365,SUM(J53-I53+1))</f>
        <v>1</v>
      </c>
      <c r="L53" s="46">
        <f t="shared" si="4"/>
        <v>0</v>
      </c>
    </row>
    <row r="54" spans="1:12" x14ac:dyDescent="0.2">
      <c r="A54" s="37"/>
      <c r="B54" s="38"/>
      <c r="C54" s="39"/>
      <c r="D54" s="40"/>
      <c r="E54" s="41"/>
      <c r="F54" s="42">
        <f t="shared" si="5"/>
        <v>0</v>
      </c>
      <c r="G54" s="41"/>
      <c r="H54" s="43">
        <f t="shared" si="6"/>
        <v>0</v>
      </c>
      <c r="I54" s="44"/>
      <c r="J54" s="45"/>
      <c r="K54" s="65">
        <f t="shared" si="7"/>
        <v>1</v>
      </c>
      <c r="L54" s="46">
        <f t="shared" si="4"/>
        <v>0</v>
      </c>
    </row>
    <row r="55" spans="1:12" x14ac:dyDescent="0.2">
      <c r="A55" s="37"/>
      <c r="B55" s="38"/>
      <c r="C55" s="39"/>
      <c r="D55" s="40"/>
      <c r="E55" s="41"/>
      <c r="F55" s="42">
        <f t="shared" si="5"/>
        <v>0</v>
      </c>
      <c r="G55" s="41"/>
      <c r="H55" s="43">
        <f t="shared" si="6"/>
        <v>0</v>
      </c>
      <c r="I55" s="44"/>
      <c r="J55" s="45"/>
      <c r="K55" s="65">
        <f t="shared" si="7"/>
        <v>1</v>
      </c>
      <c r="L55" s="46">
        <f t="shared" si="4"/>
        <v>0</v>
      </c>
    </row>
    <row r="56" spans="1:12" x14ac:dyDescent="0.2">
      <c r="A56" s="37"/>
      <c r="B56" s="38"/>
      <c r="C56" s="39"/>
      <c r="D56" s="40"/>
      <c r="E56" s="41"/>
      <c r="F56" s="42">
        <f t="shared" si="5"/>
        <v>0</v>
      </c>
      <c r="G56" s="41"/>
      <c r="H56" s="43">
        <f t="shared" si="6"/>
        <v>0</v>
      </c>
      <c r="I56" s="44"/>
      <c r="J56" s="45"/>
      <c r="K56" s="65">
        <f t="shared" si="7"/>
        <v>1</v>
      </c>
      <c r="L56" s="46">
        <f t="shared" si="4"/>
        <v>0</v>
      </c>
    </row>
    <row r="57" spans="1:12" x14ac:dyDescent="0.2">
      <c r="A57" s="37"/>
      <c r="B57" s="38"/>
      <c r="C57" s="39"/>
      <c r="D57" s="40"/>
      <c r="E57" s="41"/>
      <c r="F57" s="42">
        <f t="shared" si="5"/>
        <v>0</v>
      </c>
      <c r="G57" s="41"/>
      <c r="H57" s="43">
        <f t="shared" si="6"/>
        <v>0</v>
      </c>
      <c r="I57" s="44"/>
      <c r="J57" s="45"/>
      <c r="K57" s="65">
        <f t="shared" si="7"/>
        <v>1</v>
      </c>
      <c r="L57" s="46">
        <f t="shared" si="4"/>
        <v>0</v>
      </c>
    </row>
    <row r="58" spans="1:12" x14ac:dyDescent="0.2">
      <c r="A58" s="37"/>
      <c r="B58" s="38"/>
      <c r="C58" s="39"/>
      <c r="D58" s="40"/>
      <c r="E58" s="41"/>
      <c r="F58" s="42">
        <f t="shared" si="5"/>
        <v>0</v>
      </c>
      <c r="G58" s="41"/>
      <c r="H58" s="43">
        <f t="shared" si="6"/>
        <v>0</v>
      </c>
      <c r="I58" s="44"/>
      <c r="J58" s="45"/>
      <c r="K58" s="65">
        <f t="shared" si="7"/>
        <v>1</v>
      </c>
      <c r="L58" s="46">
        <f t="shared" si="4"/>
        <v>0</v>
      </c>
    </row>
    <row r="59" spans="1:12" x14ac:dyDescent="0.2">
      <c r="A59" s="37"/>
      <c r="B59" s="38"/>
      <c r="C59" s="39"/>
      <c r="D59" s="40"/>
      <c r="E59" s="41"/>
      <c r="F59" s="42">
        <f t="shared" si="5"/>
        <v>0</v>
      </c>
      <c r="G59" s="41"/>
      <c r="H59" s="43">
        <f t="shared" si="6"/>
        <v>0</v>
      </c>
      <c r="I59" s="44"/>
      <c r="J59" s="45"/>
      <c r="K59" s="65">
        <f t="shared" si="7"/>
        <v>1</v>
      </c>
      <c r="L59" s="46">
        <f t="shared" si="4"/>
        <v>0</v>
      </c>
    </row>
    <row r="60" spans="1:12" x14ac:dyDescent="0.2">
      <c r="A60" s="37"/>
      <c r="B60" s="38"/>
      <c r="C60" s="39"/>
      <c r="D60" s="40"/>
      <c r="E60" s="41"/>
      <c r="F60" s="42">
        <f t="shared" si="5"/>
        <v>0</v>
      </c>
      <c r="G60" s="41"/>
      <c r="H60" s="43">
        <f t="shared" si="6"/>
        <v>0</v>
      </c>
      <c r="I60" s="44"/>
      <c r="J60" s="45"/>
      <c r="K60" s="65">
        <f t="shared" si="7"/>
        <v>1</v>
      </c>
      <c r="L60" s="46">
        <f t="shared" si="4"/>
        <v>0</v>
      </c>
    </row>
    <row r="61" spans="1:12" x14ac:dyDescent="0.2">
      <c r="A61" s="37"/>
      <c r="B61" s="38"/>
      <c r="C61" s="39"/>
      <c r="D61" s="40"/>
      <c r="E61" s="41"/>
      <c r="F61" s="42">
        <f t="shared" si="5"/>
        <v>0</v>
      </c>
      <c r="G61" s="41"/>
      <c r="H61" s="43">
        <f t="shared" si="6"/>
        <v>0</v>
      </c>
      <c r="I61" s="44"/>
      <c r="J61" s="45"/>
      <c r="K61" s="65">
        <f t="shared" si="7"/>
        <v>1</v>
      </c>
      <c r="L61" s="46">
        <f t="shared" si="4"/>
        <v>0</v>
      </c>
    </row>
    <row r="62" spans="1:12" x14ac:dyDescent="0.2">
      <c r="A62" s="37"/>
      <c r="B62" s="38"/>
      <c r="C62" s="39"/>
      <c r="D62" s="40"/>
      <c r="E62" s="41"/>
      <c r="F62" s="42">
        <f t="shared" si="5"/>
        <v>0</v>
      </c>
      <c r="G62" s="41"/>
      <c r="H62" s="43">
        <f t="shared" si="6"/>
        <v>0</v>
      </c>
      <c r="I62" s="44"/>
      <c r="J62" s="45"/>
      <c r="K62" s="65">
        <f t="shared" si="7"/>
        <v>1</v>
      </c>
      <c r="L62" s="46">
        <f t="shared" si="4"/>
        <v>0</v>
      </c>
    </row>
    <row r="63" spans="1:12" x14ac:dyDescent="0.2">
      <c r="A63" s="37"/>
      <c r="B63" s="38"/>
      <c r="C63" s="39"/>
      <c r="D63" s="40"/>
      <c r="E63" s="41"/>
      <c r="F63" s="42">
        <f t="shared" si="5"/>
        <v>0</v>
      </c>
      <c r="G63" s="41"/>
      <c r="H63" s="43">
        <f t="shared" si="6"/>
        <v>0</v>
      </c>
      <c r="I63" s="44"/>
      <c r="J63" s="45"/>
      <c r="K63" s="65">
        <f t="shared" si="7"/>
        <v>1</v>
      </c>
      <c r="L63" s="46">
        <f t="shared" si="4"/>
        <v>0</v>
      </c>
    </row>
    <row r="64" spans="1:12" x14ac:dyDescent="0.2">
      <c r="A64" s="29"/>
      <c r="B64" s="30"/>
      <c r="C64" s="31"/>
      <c r="D64" s="47"/>
      <c r="E64" s="32"/>
      <c r="F64" s="48">
        <f t="shared" si="5"/>
        <v>0</v>
      </c>
      <c r="G64" s="32"/>
      <c r="H64" s="33">
        <f t="shared" si="6"/>
        <v>0</v>
      </c>
      <c r="I64" s="34"/>
      <c r="J64" s="35"/>
      <c r="K64" s="65">
        <f t="shared" si="7"/>
        <v>1</v>
      </c>
      <c r="L64" s="46">
        <f t="shared" si="4"/>
        <v>0</v>
      </c>
    </row>
    <row r="65" spans="1:12" x14ac:dyDescent="0.2">
      <c r="A65" s="37"/>
      <c r="B65" s="38"/>
      <c r="C65" s="39"/>
      <c r="D65" s="40"/>
      <c r="E65" s="41"/>
      <c r="F65" s="42">
        <f t="shared" si="5"/>
        <v>0</v>
      </c>
      <c r="G65" s="41"/>
      <c r="H65" s="43">
        <f t="shared" si="6"/>
        <v>0</v>
      </c>
      <c r="I65" s="44"/>
      <c r="J65" s="45"/>
      <c r="K65" s="65">
        <f t="shared" si="7"/>
        <v>1</v>
      </c>
      <c r="L65" s="46">
        <f t="shared" si="4"/>
        <v>0</v>
      </c>
    </row>
    <row r="66" spans="1:12" x14ac:dyDescent="0.2">
      <c r="A66" s="37"/>
      <c r="B66" s="38"/>
      <c r="C66" s="39"/>
      <c r="D66" s="40"/>
      <c r="E66" s="41"/>
      <c r="F66" s="42">
        <f t="shared" si="5"/>
        <v>0</v>
      </c>
      <c r="G66" s="41"/>
      <c r="H66" s="43">
        <f t="shared" si="6"/>
        <v>0</v>
      </c>
      <c r="I66" s="44"/>
      <c r="J66" s="45"/>
      <c r="K66" s="65">
        <f t="shared" si="7"/>
        <v>1</v>
      </c>
      <c r="L66" s="46">
        <f t="shared" si="4"/>
        <v>0</v>
      </c>
    </row>
    <row r="67" spans="1:12" x14ac:dyDescent="0.2">
      <c r="A67" s="37"/>
      <c r="B67" s="38"/>
      <c r="C67" s="39"/>
      <c r="D67" s="40"/>
      <c r="E67" s="41"/>
      <c r="F67" s="42">
        <f t="shared" si="5"/>
        <v>0</v>
      </c>
      <c r="G67" s="41"/>
      <c r="H67" s="43">
        <f t="shared" si="6"/>
        <v>0</v>
      </c>
      <c r="I67" s="44"/>
      <c r="J67" s="45"/>
      <c r="K67" s="65">
        <f t="shared" si="7"/>
        <v>1</v>
      </c>
      <c r="L67" s="46">
        <f t="shared" si="4"/>
        <v>0</v>
      </c>
    </row>
    <row r="68" spans="1:12" x14ac:dyDescent="0.2">
      <c r="A68" s="37"/>
      <c r="B68" s="38"/>
      <c r="C68" s="39"/>
      <c r="D68" s="40"/>
      <c r="E68" s="41"/>
      <c r="F68" s="42">
        <f t="shared" si="5"/>
        <v>0</v>
      </c>
      <c r="G68" s="41"/>
      <c r="H68" s="43">
        <f t="shared" si="6"/>
        <v>0</v>
      </c>
      <c r="I68" s="44"/>
      <c r="J68" s="45"/>
      <c r="K68" s="65">
        <f t="shared" si="7"/>
        <v>1</v>
      </c>
      <c r="L68" s="46">
        <f t="shared" si="4"/>
        <v>0</v>
      </c>
    </row>
    <row r="69" spans="1:12" x14ac:dyDescent="0.2">
      <c r="A69" s="37"/>
      <c r="B69" s="38"/>
      <c r="C69" s="39"/>
      <c r="D69" s="40"/>
      <c r="E69" s="41"/>
      <c r="F69" s="42">
        <f t="shared" si="5"/>
        <v>0</v>
      </c>
      <c r="G69" s="41"/>
      <c r="H69" s="43">
        <f t="shared" si="6"/>
        <v>0</v>
      </c>
      <c r="I69" s="44"/>
      <c r="J69" s="45"/>
      <c r="K69" s="65">
        <f t="shared" si="7"/>
        <v>1</v>
      </c>
      <c r="L69" s="46">
        <f t="shared" si="4"/>
        <v>0</v>
      </c>
    </row>
    <row r="70" spans="1:12" x14ac:dyDescent="0.2">
      <c r="A70" s="37"/>
      <c r="B70" s="38"/>
      <c r="C70" s="39"/>
      <c r="D70" s="40"/>
      <c r="E70" s="41"/>
      <c r="F70" s="42">
        <f t="shared" si="5"/>
        <v>0</v>
      </c>
      <c r="G70" s="41"/>
      <c r="H70" s="43">
        <f t="shared" si="6"/>
        <v>0</v>
      </c>
      <c r="I70" s="44"/>
      <c r="J70" s="45"/>
      <c r="K70" s="65">
        <f t="shared" si="7"/>
        <v>1</v>
      </c>
      <c r="L70" s="46">
        <f t="shared" si="4"/>
        <v>0</v>
      </c>
    </row>
    <row r="71" spans="1:12" x14ac:dyDescent="0.2">
      <c r="A71" s="37"/>
      <c r="B71" s="38"/>
      <c r="C71" s="39"/>
      <c r="D71" s="40"/>
      <c r="E71" s="41"/>
      <c r="F71" s="42">
        <f t="shared" si="5"/>
        <v>0</v>
      </c>
      <c r="G71" s="41"/>
      <c r="H71" s="43">
        <f t="shared" si="6"/>
        <v>0</v>
      </c>
      <c r="I71" s="44"/>
      <c r="J71" s="45"/>
      <c r="K71" s="65">
        <f t="shared" si="7"/>
        <v>1</v>
      </c>
      <c r="L71" s="46">
        <f t="shared" si="4"/>
        <v>0</v>
      </c>
    </row>
    <row r="72" spans="1:12" x14ac:dyDescent="0.2">
      <c r="A72" s="29"/>
      <c r="B72" s="30"/>
      <c r="C72" s="31"/>
      <c r="D72" s="47"/>
      <c r="E72" s="32"/>
      <c r="F72" s="48">
        <f t="shared" si="5"/>
        <v>0</v>
      </c>
      <c r="G72" s="32"/>
      <c r="H72" s="33">
        <f t="shared" si="6"/>
        <v>0</v>
      </c>
      <c r="I72" s="34"/>
      <c r="J72" s="35"/>
      <c r="K72" s="65">
        <f t="shared" si="7"/>
        <v>1</v>
      </c>
      <c r="L72" s="46">
        <f t="shared" si="4"/>
        <v>0</v>
      </c>
    </row>
    <row r="73" spans="1:12" x14ac:dyDescent="0.2">
      <c r="A73" s="37"/>
      <c r="B73" s="38"/>
      <c r="C73" s="39"/>
      <c r="D73" s="40"/>
      <c r="E73" s="41"/>
      <c r="F73" s="42">
        <f t="shared" si="5"/>
        <v>0</v>
      </c>
      <c r="G73" s="41"/>
      <c r="H73" s="43">
        <f t="shared" si="6"/>
        <v>0</v>
      </c>
      <c r="I73" s="44"/>
      <c r="J73" s="45"/>
      <c r="K73" s="65">
        <f t="shared" si="7"/>
        <v>1</v>
      </c>
      <c r="L73" s="46">
        <f t="shared" si="4"/>
        <v>0</v>
      </c>
    </row>
    <row r="74" spans="1:12" x14ac:dyDescent="0.2">
      <c r="A74" s="66"/>
      <c r="B74" s="38"/>
      <c r="C74" s="63"/>
      <c r="D74" s="40"/>
      <c r="E74" s="40"/>
      <c r="F74" s="42">
        <f t="shared" si="5"/>
        <v>0</v>
      </c>
      <c r="G74" s="40"/>
      <c r="H74" s="43">
        <f t="shared" si="6"/>
        <v>0</v>
      </c>
      <c r="I74" s="64"/>
      <c r="J74" s="64"/>
      <c r="K74" s="65">
        <f t="shared" si="7"/>
        <v>1</v>
      </c>
      <c r="L74" s="46">
        <f t="shared" si="4"/>
        <v>0</v>
      </c>
    </row>
    <row r="75" spans="1:12" x14ac:dyDescent="0.2">
      <c r="A75" s="66"/>
      <c r="B75" s="38"/>
      <c r="C75" s="63"/>
      <c r="D75" s="40"/>
      <c r="E75" s="40"/>
      <c r="F75" s="42">
        <f t="shared" si="5"/>
        <v>0</v>
      </c>
      <c r="G75" s="40"/>
      <c r="H75" s="43">
        <f t="shared" si="6"/>
        <v>0</v>
      </c>
      <c r="I75" s="64"/>
      <c r="J75" s="64"/>
      <c r="K75" s="65">
        <f t="shared" si="7"/>
        <v>1</v>
      </c>
      <c r="L75" s="46">
        <f t="shared" si="4"/>
        <v>0</v>
      </c>
    </row>
    <row r="76" spans="1:12" x14ac:dyDescent="0.2">
      <c r="A76" s="29"/>
      <c r="B76" s="30"/>
      <c r="C76" s="31"/>
      <c r="D76" s="47"/>
      <c r="E76" s="32"/>
      <c r="F76" s="48">
        <f t="shared" si="5"/>
        <v>0</v>
      </c>
      <c r="G76" s="32"/>
      <c r="H76" s="33">
        <f t="shared" si="6"/>
        <v>0</v>
      </c>
      <c r="I76" s="34"/>
      <c r="J76" s="35"/>
      <c r="K76" s="65">
        <f t="shared" si="7"/>
        <v>1</v>
      </c>
      <c r="L76" s="46">
        <f t="shared" si="4"/>
        <v>0</v>
      </c>
    </row>
    <row r="77" spans="1:12" x14ac:dyDescent="0.2">
      <c r="A77" s="37"/>
      <c r="B77" s="38"/>
      <c r="C77" s="39"/>
      <c r="D77" s="40"/>
      <c r="E77" s="41"/>
      <c r="F77" s="42">
        <f t="shared" si="5"/>
        <v>0</v>
      </c>
      <c r="G77" s="41"/>
      <c r="H77" s="43">
        <f t="shared" si="6"/>
        <v>0</v>
      </c>
      <c r="I77" s="44"/>
      <c r="J77" s="45"/>
      <c r="K77" s="65">
        <f t="shared" si="7"/>
        <v>1</v>
      </c>
      <c r="L77" s="46">
        <f t="shared" si="4"/>
        <v>0</v>
      </c>
    </row>
    <row r="78" spans="1:12" x14ac:dyDescent="0.2">
      <c r="A78" s="29"/>
      <c r="B78" s="30"/>
      <c r="C78" s="31"/>
      <c r="D78" s="47"/>
      <c r="E78" s="32"/>
      <c r="F78" s="48">
        <f t="shared" si="5"/>
        <v>0</v>
      </c>
      <c r="G78" s="32"/>
      <c r="H78" s="33">
        <f t="shared" si="6"/>
        <v>0</v>
      </c>
      <c r="I78" s="34"/>
      <c r="J78" s="35"/>
      <c r="K78" s="65">
        <f t="shared" si="7"/>
        <v>1</v>
      </c>
      <c r="L78" s="46">
        <f t="shared" si="4"/>
        <v>0</v>
      </c>
    </row>
    <row r="79" spans="1:12" x14ac:dyDescent="0.2">
      <c r="A79" s="37"/>
      <c r="B79" s="38"/>
      <c r="C79" s="39"/>
      <c r="D79" s="40"/>
      <c r="E79" s="41"/>
      <c r="F79" s="42">
        <f t="shared" si="5"/>
        <v>0</v>
      </c>
      <c r="G79" s="41"/>
      <c r="H79" s="43">
        <f t="shared" si="6"/>
        <v>0</v>
      </c>
      <c r="I79" s="44"/>
      <c r="J79" s="45"/>
      <c r="K79" s="65">
        <f t="shared" si="7"/>
        <v>1</v>
      </c>
      <c r="L79" s="46">
        <f t="shared" si="4"/>
        <v>0</v>
      </c>
    </row>
    <row r="80" spans="1:12" x14ac:dyDescent="0.2">
      <c r="A80" s="29"/>
      <c r="B80" s="47"/>
      <c r="C80" s="32"/>
      <c r="D80" s="47"/>
      <c r="E80" s="32"/>
      <c r="F80" s="48">
        <f t="shared" si="5"/>
        <v>0</v>
      </c>
      <c r="G80" s="32"/>
      <c r="H80" s="33">
        <f t="shared" si="6"/>
        <v>0</v>
      </c>
      <c r="I80" s="34"/>
      <c r="J80" s="35"/>
      <c r="K80" s="65">
        <f t="shared" si="7"/>
        <v>1</v>
      </c>
      <c r="L80" s="46">
        <f t="shared" si="4"/>
        <v>0</v>
      </c>
    </row>
    <row r="81" spans="1:12" x14ac:dyDescent="0.2">
      <c r="A81" s="37"/>
      <c r="B81" s="40"/>
      <c r="C81" s="41"/>
      <c r="D81" s="40"/>
      <c r="E81" s="41"/>
      <c r="F81" s="42">
        <f t="shared" si="5"/>
        <v>0</v>
      </c>
      <c r="G81" s="41"/>
      <c r="H81" s="43">
        <f t="shared" si="6"/>
        <v>0</v>
      </c>
      <c r="I81" s="44"/>
      <c r="J81" s="45"/>
      <c r="K81" s="65">
        <f t="shared" si="7"/>
        <v>1</v>
      </c>
      <c r="L81" s="46">
        <f t="shared" si="4"/>
        <v>0</v>
      </c>
    </row>
    <row r="82" spans="1:12" ht="13.5" thickBot="1" x14ac:dyDescent="0.25">
      <c r="A82" s="49"/>
      <c r="B82" s="50"/>
      <c r="C82" s="51"/>
      <c r="D82" s="50"/>
      <c r="E82" s="51"/>
      <c r="F82" s="52">
        <f t="shared" si="5"/>
        <v>0</v>
      </c>
      <c r="G82" s="51"/>
      <c r="H82" s="53">
        <f t="shared" si="6"/>
        <v>0</v>
      </c>
      <c r="I82" s="54"/>
      <c r="J82" s="55"/>
      <c r="K82" s="67">
        <f t="shared" si="7"/>
        <v>1</v>
      </c>
      <c r="L82" s="57">
        <f>ROUNDUP(K82*4400*H82/365*20,0)/20</f>
        <v>0</v>
      </c>
    </row>
    <row r="84" spans="1:12" x14ac:dyDescent="0.2">
      <c r="L84" s="69">
        <f>SUM(L51:L82)</f>
        <v>0</v>
      </c>
    </row>
    <row r="85" spans="1:12" ht="13.5" thickBot="1" x14ac:dyDescent="0.25">
      <c r="A85" s="60" t="s">
        <v>37</v>
      </c>
    </row>
    <row r="86" spans="1:12" ht="13.5" thickBot="1" x14ac:dyDescent="0.25">
      <c r="A86" s="59" t="s">
        <v>38</v>
      </c>
      <c r="B86" s="1"/>
      <c r="C86" s="1"/>
      <c r="D86" s="1"/>
      <c r="E86" s="1"/>
      <c r="G86" s="1"/>
      <c r="H86" s="1"/>
      <c r="I86" s="1"/>
      <c r="J86" s="1" t="s">
        <v>1</v>
      </c>
      <c r="K86" s="1"/>
      <c r="L86" s="61">
        <f>L42+L84</f>
        <v>0</v>
      </c>
    </row>
    <row r="87" spans="1:12" x14ac:dyDescent="0.2">
      <c r="A87" s="59" t="s">
        <v>39</v>
      </c>
    </row>
    <row r="89" spans="1:12" ht="13.5" thickBot="1" x14ac:dyDescent="0.25">
      <c r="A89" s="59"/>
    </row>
    <row r="90" spans="1:12" x14ac:dyDescent="0.2">
      <c r="A90" s="13" t="s">
        <v>14</v>
      </c>
      <c r="B90" s="14" t="s">
        <v>15</v>
      </c>
      <c r="C90" s="15" t="s">
        <v>16</v>
      </c>
      <c r="D90" s="70" t="s">
        <v>17</v>
      </c>
      <c r="E90" s="71" t="s">
        <v>18</v>
      </c>
      <c r="F90" s="14" t="s">
        <v>0</v>
      </c>
      <c r="G90" s="15" t="s">
        <v>0</v>
      </c>
      <c r="H90" s="14" t="s">
        <v>19</v>
      </c>
      <c r="I90" s="16" t="s">
        <v>20</v>
      </c>
      <c r="J90" s="14"/>
      <c r="K90" s="14" t="s">
        <v>21</v>
      </c>
      <c r="L90" s="72"/>
    </row>
    <row r="91" spans="1:12" x14ac:dyDescent="0.2">
      <c r="A91" s="18" t="s">
        <v>22</v>
      </c>
      <c r="B91" s="19"/>
      <c r="C91" s="20"/>
      <c r="D91" s="19" t="s">
        <v>23</v>
      </c>
      <c r="E91" s="19" t="s">
        <v>23</v>
      </c>
      <c r="F91" s="19" t="s">
        <v>24</v>
      </c>
      <c r="G91" s="20" t="s">
        <v>25</v>
      </c>
      <c r="H91" s="21"/>
      <c r="I91" s="22" t="s">
        <v>26</v>
      </c>
      <c r="J91" s="23" t="s">
        <v>27</v>
      </c>
      <c r="K91" s="24" t="s">
        <v>28</v>
      </c>
      <c r="L91" s="73" t="s">
        <v>29</v>
      </c>
    </row>
    <row r="92" spans="1:12" x14ac:dyDescent="0.2">
      <c r="A92" s="18" t="s">
        <v>30</v>
      </c>
      <c r="B92" s="19"/>
      <c r="C92" s="20"/>
      <c r="D92" s="74" t="s">
        <v>31</v>
      </c>
      <c r="E92" s="75" t="s">
        <v>32</v>
      </c>
      <c r="F92" s="19"/>
      <c r="G92" s="20" t="s">
        <v>33</v>
      </c>
      <c r="H92" s="23"/>
      <c r="I92" s="76" t="s">
        <v>34</v>
      </c>
      <c r="J92" s="22"/>
      <c r="K92" s="24"/>
      <c r="L92" s="73"/>
    </row>
    <row r="93" spans="1:12" ht="13.5" thickBot="1" x14ac:dyDescent="0.25">
      <c r="A93" s="25" t="s">
        <v>35</v>
      </c>
      <c r="B93" s="26"/>
      <c r="C93" s="27"/>
      <c r="D93" s="26"/>
      <c r="E93" s="27"/>
      <c r="F93" s="26"/>
      <c r="G93" s="27" t="s">
        <v>36</v>
      </c>
      <c r="H93" s="77"/>
      <c r="I93" s="78"/>
      <c r="J93" s="79"/>
      <c r="K93" s="80"/>
      <c r="L93" s="92"/>
    </row>
    <row r="94" spans="1:12" x14ac:dyDescent="0.2">
      <c r="A94" s="37"/>
      <c r="B94" s="38"/>
      <c r="C94" s="39"/>
      <c r="D94" s="40"/>
      <c r="E94" s="41"/>
      <c r="F94" s="42">
        <f t="shared" ref="F94:F108" si="8">E94-D94</f>
        <v>0</v>
      </c>
      <c r="G94" s="41"/>
      <c r="H94" s="43">
        <f t="shared" ref="H94:H108" si="9" xml:space="preserve"> IF(F94&gt;0,ROUNDUP(G94/F94,6),0)</f>
        <v>0</v>
      </c>
      <c r="I94" s="44"/>
      <c r="J94" s="45"/>
      <c r="K94" s="65">
        <f t="shared" ref="K94:K108" si="10">IF(SUM(J94-I94+1)&gt;365,365,SUM(J94-I94+1))</f>
        <v>1</v>
      </c>
      <c r="L94" s="46">
        <f t="shared" ref="L94:L124" si="11">ROUNDUP(K94*4400*H94/365*20,0)/20</f>
        <v>0</v>
      </c>
    </row>
    <row r="95" spans="1:12" x14ac:dyDescent="0.2">
      <c r="A95" s="29"/>
      <c r="B95" s="30"/>
      <c r="C95" s="31"/>
      <c r="D95" s="47"/>
      <c r="E95" s="32"/>
      <c r="F95" s="48">
        <f t="shared" si="8"/>
        <v>0</v>
      </c>
      <c r="G95" s="32"/>
      <c r="H95" s="33">
        <f t="shared" si="9"/>
        <v>0</v>
      </c>
      <c r="I95" s="34"/>
      <c r="J95" s="35"/>
      <c r="K95" s="65">
        <f t="shared" si="10"/>
        <v>1</v>
      </c>
      <c r="L95" s="46">
        <f t="shared" si="11"/>
        <v>0</v>
      </c>
    </row>
    <row r="96" spans="1:12" x14ac:dyDescent="0.2">
      <c r="A96" s="37"/>
      <c r="B96" s="38"/>
      <c r="C96" s="39"/>
      <c r="D96" s="40"/>
      <c r="E96" s="41"/>
      <c r="F96" s="42">
        <f t="shared" si="8"/>
        <v>0</v>
      </c>
      <c r="G96" s="41"/>
      <c r="H96" s="43">
        <f t="shared" si="9"/>
        <v>0</v>
      </c>
      <c r="I96" s="44"/>
      <c r="J96" s="45"/>
      <c r="K96" s="65">
        <f t="shared" si="10"/>
        <v>1</v>
      </c>
      <c r="L96" s="46">
        <f t="shared" si="11"/>
        <v>0</v>
      </c>
    </row>
    <row r="97" spans="1:12" x14ac:dyDescent="0.2">
      <c r="A97" s="37"/>
      <c r="B97" s="38"/>
      <c r="C97" s="39"/>
      <c r="D97" s="40"/>
      <c r="E97" s="41"/>
      <c r="F97" s="42">
        <f t="shared" si="8"/>
        <v>0</v>
      </c>
      <c r="G97" s="41"/>
      <c r="H97" s="43">
        <f t="shared" si="9"/>
        <v>0</v>
      </c>
      <c r="I97" s="44"/>
      <c r="J97" s="45"/>
      <c r="K97" s="65">
        <f t="shared" si="10"/>
        <v>1</v>
      </c>
      <c r="L97" s="46">
        <f t="shared" si="11"/>
        <v>0</v>
      </c>
    </row>
    <row r="98" spans="1:12" x14ac:dyDescent="0.2">
      <c r="A98" s="37"/>
      <c r="B98" s="38"/>
      <c r="C98" s="39"/>
      <c r="D98" s="40"/>
      <c r="E98" s="41"/>
      <c r="F98" s="42">
        <f t="shared" si="8"/>
        <v>0</v>
      </c>
      <c r="G98" s="41"/>
      <c r="H98" s="43">
        <f t="shared" si="9"/>
        <v>0</v>
      </c>
      <c r="I98" s="44"/>
      <c r="J98" s="45"/>
      <c r="K98" s="65">
        <f t="shared" si="10"/>
        <v>1</v>
      </c>
      <c r="L98" s="46">
        <f t="shared" si="11"/>
        <v>0</v>
      </c>
    </row>
    <row r="99" spans="1:12" x14ac:dyDescent="0.2">
      <c r="A99" s="37"/>
      <c r="B99" s="38"/>
      <c r="C99" s="39"/>
      <c r="D99" s="40"/>
      <c r="E99" s="41"/>
      <c r="F99" s="42">
        <f t="shared" si="8"/>
        <v>0</v>
      </c>
      <c r="G99" s="41"/>
      <c r="H99" s="43">
        <f t="shared" si="9"/>
        <v>0</v>
      </c>
      <c r="I99" s="44"/>
      <c r="J99" s="45"/>
      <c r="K99" s="65">
        <f t="shared" si="10"/>
        <v>1</v>
      </c>
      <c r="L99" s="46">
        <f t="shared" si="11"/>
        <v>0</v>
      </c>
    </row>
    <row r="100" spans="1:12" x14ac:dyDescent="0.2">
      <c r="A100" s="37"/>
      <c r="B100" s="38"/>
      <c r="C100" s="39"/>
      <c r="D100" s="40"/>
      <c r="E100" s="41"/>
      <c r="F100" s="42">
        <f t="shared" si="8"/>
        <v>0</v>
      </c>
      <c r="G100" s="41"/>
      <c r="H100" s="43">
        <f t="shared" si="9"/>
        <v>0</v>
      </c>
      <c r="I100" s="44"/>
      <c r="J100" s="45"/>
      <c r="K100" s="65">
        <f t="shared" si="10"/>
        <v>1</v>
      </c>
      <c r="L100" s="46">
        <f t="shared" si="11"/>
        <v>0</v>
      </c>
    </row>
    <row r="101" spans="1:12" x14ac:dyDescent="0.2">
      <c r="A101" s="37"/>
      <c r="B101" s="38"/>
      <c r="C101" s="39"/>
      <c r="D101" s="40"/>
      <c r="E101" s="41"/>
      <c r="F101" s="42">
        <f t="shared" si="8"/>
        <v>0</v>
      </c>
      <c r="G101" s="41"/>
      <c r="H101" s="43">
        <f t="shared" si="9"/>
        <v>0</v>
      </c>
      <c r="I101" s="44"/>
      <c r="J101" s="45"/>
      <c r="K101" s="65">
        <f t="shared" si="10"/>
        <v>1</v>
      </c>
      <c r="L101" s="46">
        <f t="shared" si="11"/>
        <v>0</v>
      </c>
    </row>
    <row r="102" spans="1:12" x14ac:dyDescent="0.2">
      <c r="A102" s="37"/>
      <c r="B102" s="38"/>
      <c r="C102" s="39"/>
      <c r="D102" s="40"/>
      <c r="E102" s="41"/>
      <c r="F102" s="42">
        <f t="shared" si="8"/>
        <v>0</v>
      </c>
      <c r="G102" s="41"/>
      <c r="H102" s="43">
        <f t="shared" si="9"/>
        <v>0</v>
      </c>
      <c r="I102" s="44"/>
      <c r="J102" s="45"/>
      <c r="K102" s="65">
        <f t="shared" si="10"/>
        <v>1</v>
      </c>
      <c r="L102" s="46">
        <f t="shared" si="11"/>
        <v>0</v>
      </c>
    </row>
    <row r="103" spans="1:12" x14ac:dyDescent="0.2">
      <c r="A103" s="37"/>
      <c r="B103" s="38"/>
      <c r="C103" s="39"/>
      <c r="D103" s="40"/>
      <c r="E103" s="41"/>
      <c r="F103" s="42">
        <f t="shared" si="8"/>
        <v>0</v>
      </c>
      <c r="G103" s="41"/>
      <c r="H103" s="43">
        <f t="shared" si="9"/>
        <v>0</v>
      </c>
      <c r="I103" s="44"/>
      <c r="J103" s="45"/>
      <c r="K103" s="65">
        <f t="shared" si="10"/>
        <v>1</v>
      </c>
      <c r="L103" s="46">
        <f t="shared" si="11"/>
        <v>0</v>
      </c>
    </row>
    <row r="104" spans="1:12" x14ac:dyDescent="0.2">
      <c r="A104" s="37"/>
      <c r="B104" s="38"/>
      <c r="C104" s="39"/>
      <c r="D104" s="40"/>
      <c r="E104" s="41"/>
      <c r="F104" s="42">
        <f t="shared" si="8"/>
        <v>0</v>
      </c>
      <c r="G104" s="41"/>
      <c r="H104" s="43">
        <f t="shared" si="9"/>
        <v>0</v>
      </c>
      <c r="I104" s="44"/>
      <c r="J104" s="45"/>
      <c r="K104" s="65">
        <f t="shared" si="10"/>
        <v>1</v>
      </c>
      <c r="L104" s="46">
        <f t="shared" si="11"/>
        <v>0</v>
      </c>
    </row>
    <row r="105" spans="1:12" x14ac:dyDescent="0.2">
      <c r="A105" s="37"/>
      <c r="B105" s="38"/>
      <c r="C105" s="39"/>
      <c r="D105" s="40"/>
      <c r="E105" s="41"/>
      <c r="F105" s="42">
        <f t="shared" si="8"/>
        <v>0</v>
      </c>
      <c r="G105" s="41"/>
      <c r="H105" s="43">
        <f t="shared" si="9"/>
        <v>0</v>
      </c>
      <c r="I105" s="44"/>
      <c r="J105" s="45"/>
      <c r="K105" s="65">
        <f t="shared" si="10"/>
        <v>1</v>
      </c>
      <c r="L105" s="46">
        <f t="shared" si="11"/>
        <v>0</v>
      </c>
    </row>
    <row r="106" spans="1:12" x14ac:dyDescent="0.2">
      <c r="A106" s="37"/>
      <c r="B106" s="38"/>
      <c r="C106" s="39"/>
      <c r="D106" s="40"/>
      <c r="E106" s="41"/>
      <c r="F106" s="42">
        <f t="shared" si="8"/>
        <v>0</v>
      </c>
      <c r="G106" s="41"/>
      <c r="H106" s="43">
        <f t="shared" si="9"/>
        <v>0</v>
      </c>
      <c r="I106" s="44"/>
      <c r="J106" s="45"/>
      <c r="K106" s="65">
        <f t="shared" si="10"/>
        <v>1</v>
      </c>
      <c r="L106" s="46">
        <f t="shared" si="11"/>
        <v>0</v>
      </c>
    </row>
    <row r="107" spans="1:12" x14ac:dyDescent="0.2">
      <c r="A107" s="29"/>
      <c r="B107" s="30"/>
      <c r="C107" s="31"/>
      <c r="D107" s="47"/>
      <c r="E107" s="32"/>
      <c r="F107" s="48">
        <f t="shared" si="8"/>
        <v>0</v>
      </c>
      <c r="G107" s="32"/>
      <c r="H107" s="33">
        <f t="shared" si="9"/>
        <v>0</v>
      </c>
      <c r="I107" s="34"/>
      <c r="J107" s="35"/>
      <c r="K107" s="65">
        <f t="shared" si="10"/>
        <v>1</v>
      </c>
      <c r="L107" s="46">
        <f t="shared" si="11"/>
        <v>0</v>
      </c>
    </row>
    <row r="108" spans="1:12" x14ac:dyDescent="0.2">
      <c r="A108" s="37"/>
      <c r="B108" s="38"/>
      <c r="C108" s="39"/>
      <c r="D108" s="40"/>
      <c r="E108" s="41"/>
      <c r="F108" s="42">
        <f t="shared" si="8"/>
        <v>0</v>
      </c>
      <c r="G108" s="41"/>
      <c r="H108" s="43">
        <f t="shared" si="9"/>
        <v>0</v>
      </c>
      <c r="I108" s="44"/>
      <c r="J108" s="45"/>
      <c r="K108" s="65">
        <f t="shared" si="10"/>
        <v>1</v>
      </c>
      <c r="L108" s="46">
        <f t="shared" si="11"/>
        <v>0</v>
      </c>
    </row>
    <row r="109" spans="1:12" x14ac:dyDescent="0.2">
      <c r="A109" s="37"/>
      <c r="B109" s="38"/>
      <c r="C109" s="39"/>
      <c r="D109" s="40"/>
      <c r="E109" s="41"/>
      <c r="F109" s="42">
        <f>E109-D109</f>
        <v>0</v>
      </c>
      <c r="G109" s="41"/>
      <c r="H109" s="43">
        <f xml:space="preserve"> IF(F109&gt;0,ROUNDUP(G109/F109,6),0)</f>
        <v>0</v>
      </c>
      <c r="I109" s="44"/>
      <c r="J109" s="45"/>
      <c r="K109" s="65">
        <f>IF(SUM(J109-I109+1)&gt;365,365,SUM(J109-I109+1))</f>
        <v>1</v>
      </c>
      <c r="L109" s="46">
        <f t="shared" si="11"/>
        <v>0</v>
      </c>
    </row>
    <row r="110" spans="1:12" x14ac:dyDescent="0.2">
      <c r="A110" s="37"/>
      <c r="B110" s="38"/>
      <c r="C110" s="39"/>
      <c r="D110" s="40"/>
      <c r="E110" s="41"/>
      <c r="F110" s="42">
        <f>E110-D110</f>
        <v>0</v>
      </c>
      <c r="G110" s="41"/>
      <c r="H110" s="43">
        <f xml:space="preserve"> IF(F110&gt;0,ROUNDUP(G110/F110,6),0)</f>
        <v>0</v>
      </c>
      <c r="I110" s="44"/>
      <c r="J110" s="45"/>
      <c r="K110" s="65">
        <f>IF(SUM(J110-I110+1)&gt;365,365,SUM(J110-I110+1))</f>
        <v>1</v>
      </c>
      <c r="L110" s="46">
        <f t="shared" si="11"/>
        <v>0</v>
      </c>
    </row>
    <row r="111" spans="1:12" x14ac:dyDescent="0.2">
      <c r="A111" s="37"/>
      <c r="B111" s="38"/>
      <c r="C111" s="39"/>
      <c r="D111" s="40"/>
      <c r="E111" s="41"/>
      <c r="F111" s="42">
        <f>E111-D111</f>
        <v>0</v>
      </c>
      <c r="G111" s="41"/>
      <c r="H111" s="43">
        <f xml:space="preserve"> IF(F111&gt;0,ROUNDUP(G111/F111,6),0)</f>
        <v>0</v>
      </c>
      <c r="I111" s="44"/>
      <c r="J111" s="45"/>
      <c r="K111" s="65">
        <f>IF(SUM(J111-I111+1)&gt;365,365,SUM(J111-I111+1))</f>
        <v>1</v>
      </c>
      <c r="L111" s="46">
        <f t="shared" si="11"/>
        <v>0</v>
      </c>
    </row>
    <row r="112" spans="1:12" x14ac:dyDescent="0.2">
      <c r="A112" s="37"/>
      <c r="B112" s="38"/>
      <c r="C112" s="39"/>
      <c r="D112" s="40"/>
      <c r="E112" s="41"/>
      <c r="F112" s="42">
        <f>E112-D112</f>
        <v>0</v>
      </c>
      <c r="G112" s="41"/>
      <c r="H112" s="43">
        <f xml:space="preserve"> IF(F112&gt;0,ROUNDUP(G112/F112,6),0)</f>
        <v>0</v>
      </c>
      <c r="I112" s="44"/>
      <c r="J112" s="45"/>
      <c r="K112" s="65">
        <f>IF(SUM(J112-I112+1)&gt;365,365,SUM(J112-I112+1))</f>
        <v>1</v>
      </c>
      <c r="L112" s="46">
        <f t="shared" si="11"/>
        <v>0</v>
      </c>
    </row>
    <row r="113" spans="1:12" x14ac:dyDescent="0.2">
      <c r="A113" s="37"/>
      <c r="B113" s="38"/>
      <c r="C113" s="39"/>
      <c r="D113" s="40"/>
      <c r="E113" s="41"/>
      <c r="F113" s="42">
        <f>E113-D113</f>
        <v>0</v>
      </c>
      <c r="G113" s="41"/>
      <c r="H113" s="43">
        <f xml:space="preserve"> IF(F113&gt;0,ROUNDUP(G113/F113,6),0)</f>
        <v>0</v>
      </c>
      <c r="I113" s="44"/>
      <c r="J113" s="45"/>
      <c r="K113" s="65">
        <f>IF(SUM(J113-I113+1)&gt;365,365,SUM(J113-I113+1))</f>
        <v>1</v>
      </c>
      <c r="L113" s="46">
        <f t="shared" si="11"/>
        <v>0</v>
      </c>
    </row>
    <row r="114" spans="1:12" x14ac:dyDescent="0.2">
      <c r="A114" s="37"/>
      <c r="B114" s="38"/>
      <c r="C114" s="39"/>
      <c r="D114" s="40"/>
      <c r="E114" s="41"/>
      <c r="F114" s="42">
        <f t="shared" ref="F114:F125" si="12">E114-D114</f>
        <v>0</v>
      </c>
      <c r="G114" s="41"/>
      <c r="H114" s="43">
        <f t="shared" ref="H114:H125" si="13" xml:space="preserve"> IF(F114&gt;0,ROUNDUP(G114/F114,6),0)</f>
        <v>0</v>
      </c>
      <c r="I114" s="44"/>
      <c r="J114" s="45"/>
      <c r="K114" s="65">
        <f t="shared" ref="K114:K125" si="14">IF(SUM(J114-I114+1)&gt;365,365,SUM(J114-I114+1))</f>
        <v>1</v>
      </c>
      <c r="L114" s="46">
        <f t="shared" si="11"/>
        <v>0</v>
      </c>
    </row>
    <row r="115" spans="1:12" x14ac:dyDescent="0.2">
      <c r="A115" s="29"/>
      <c r="B115" s="30"/>
      <c r="C115" s="31"/>
      <c r="D115" s="47"/>
      <c r="E115" s="32"/>
      <c r="F115" s="48">
        <f t="shared" si="12"/>
        <v>0</v>
      </c>
      <c r="G115" s="32"/>
      <c r="H115" s="33">
        <f t="shared" si="13"/>
        <v>0</v>
      </c>
      <c r="I115" s="34"/>
      <c r="J115" s="35"/>
      <c r="K115" s="65">
        <f t="shared" si="14"/>
        <v>1</v>
      </c>
      <c r="L115" s="46">
        <f t="shared" si="11"/>
        <v>0</v>
      </c>
    </row>
    <row r="116" spans="1:12" x14ac:dyDescent="0.2">
      <c r="A116" s="37"/>
      <c r="B116" s="38"/>
      <c r="C116" s="39"/>
      <c r="D116" s="40"/>
      <c r="E116" s="41"/>
      <c r="F116" s="42">
        <f t="shared" si="12"/>
        <v>0</v>
      </c>
      <c r="G116" s="41"/>
      <c r="H116" s="43">
        <f t="shared" si="13"/>
        <v>0</v>
      </c>
      <c r="I116" s="44"/>
      <c r="J116" s="45"/>
      <c r="K116" s="65">
        <f t="shared" si="14"/>
        <v>1</v>
      </c>
      <c r="L116" s="46">
        <f t="shared" si="11"/>
        <v>0</v>
      </c>
    </row>
    <row r="117" spans="1:12" x14ac:dyDescent="0.2">
      <c r="A117" s="66"/>
      <c r="B117" s="38"/>
      <c r="C117" s="63"/>
      <c r="D117" s="40"/>
      <c r="E117" s="40"/>
      <c r="F117" s="42">
        <f t="shared" si="12"/>
        <v>0</v>
      </c>
      <c r="G117" s="40"/>
      <c r="H117" s="43">
        <f t="shared" si="13"/>
        <v>0</v>
      </c>
      <c r="I117" s="64"/>
      <c r="J117" s="64"/>
      <c r="K117" s="65">
        <f t="shared" si="14"/>
        <v>1</v>
      </c>
      <c r="L117" s="46">
        <f t="shared" si="11"/>
        <v>0</v>
      </c>
    </row>
    <row r="118" spans="1:12" x14ac:dyDescent="0.2">
      <c r="A118" s="66"/>
      <c r="B118" s="38"/>
      <c r="C118" s="63"/>
      <c r="D118" s="40"/>
      <c r="E118" s="40"/>
      <c r="F118" s="42">
        <f t="shared" si="12"/>
        <v>0</v>
      </c>
      <c r="G118" s="40"/>
      <c r="H118" s="43">
        <f t="shared" si="13"/>
        <v>0</v>
      </c>
      <c r="I118" s="64"/>
      <c r="J118" s="64"/>
      <c r="K118" s="65">
        <f t="shared" si="14"/>
        <v>1</v>
      </c>
      <c r="L118" s="46">
        <f t="shared" si="11"/>
        <v>0</v>
      </c>
    </row>
    <row r="119" spans="1:12" x14ac:dyDescent="0.2">
      <c r="A119" s="29"/>
      <c r="B119" s="30"/>
      <c r="C119" s="31"/>
      <c r="D119" s="47"/>
      <c r="E119" s="32"/>
      <c r="F119" s="48">
        <f t="shared" si="12"/>
        <v>0</v>
      </c>
      <c r="G119" s="32"/>
      <c r="H119" s="33">
        <f t="shared" si="13"/>
        <v>0</v>
      </c>
      <c r="I119" s="34"/>
      <c r="J119" s="35"/>
      <c r="K119" s="65">
        <f t="shared" si="14"/>
        <v>1</v>
      </c>
      <c r="L119" s="46">
        <f t="shared" si="11"/>
        <v>0</v>
      </c>
    </row>
    <row r="120" spans="1:12" x14ac:dyDescent="0.2">
      <c r="A120" s="37"/>
      <c r="B120" s="38"/>
      <c r="C120" s="39"/>
      <c r="D120" s="40"/>
      <c r="E120" s="41"/>
      <c r="F120" s="42">
        <f t="shared" si="12"/>
        <v>0</v>
      </c>
      <c r="G120" s="41"/>
      <c r="H120" s="43">
        <f t="shared" si="13"/>
        <v>0</v>
      </c>
      <c r="I120" s="44"/>
      <c r="J120" s="45"/>
      <c r="K120" s="65">
        <f t="shared" si="14"/>
        <v>1</v>
      </c>
      <c r="L120" s="46">
        <f t="shared" si="11"/>
        <v>0</v>
      </c>
    </row>
    <row r="121" spans="1:12" x14ac:dyDescent="0.2">
      <c r="A121" s="29"/>
      <c r="B121" s="30"/>
      <c r="C121" s="31"/>
      <c r="D121" s="47"/>
      <c r="E121" s="32"/>
      <c r="F121" s="48">
        <f t="shared" si="12"/>
        <v>0</v>
      </c>
      <c r="G121" s="32"/>
      <c r="H121" s="33">
        <f t="shared" si="13"/>
        <v>0</v>
      </c>
      <c r="I121" s="34"/>
      <c r="J121" s="35"/>
      <c r="K121" s="65">
        <f t="shared" si="14"/>
        <v>1</v>
      </c>
      <c r="L121" s="46">
        <f t="shared" si="11"/>
        <v>0</v>
      </c>
    </row>
    <row r="122" spans="1:12" x14ac:dyDescent="0.2">
      <c r="A122" s="37"/>
      <c r="B122" s="38"/>
      <c r="C122" s="39"/>
      <c r="D122" s="40"/>
      <c r="E122" s="41"/>
      <c r="F122" s="42">
        <f t="shared" si="12"/>
        <v>0</v>
      </c>
      <c r="G122" s="41"/>
      <c r="H122" s="43">
        <f t="shared" si="13"/>
        <v>0</v>
      </c>
      <c r="I122" s="44"/>
      <c r="J122" s="45"/>
      <c r="K122" s="65">
        <f t="shared" si="14"/>
        <v>1</v>
      </c>
      <c r="L122" s="46">
        <f t="shared" si="11"/>
        <v>0</v>
      </c>
    </row>
    <row r="123" spans="1:12" x14ac:dyDescent="0.2">
      <c r="A123" s="29"/>
      <c r="B123" s="47"/>
      <c r="C123" s="32"/>
      <c r="D123" s="47"/>
      <c r="E123" s="32"/>
      <c r="F123" s="48">
        <f t="shared" si="12"/>
        <v>0</v>
      </c>
      <c r="G123" s="32"/>
      <c r="H123" s="33">
        <f t="shared" si="13"/>
        <v>0</v>
      </c>
      <c r="I123" s="34"/>
      <c r="J123" s="35"/>
      <c r="K123" s="65">
        <f t="shared" si="14"/>
        <v>1</v>
      </c>
      <c r="L123" s="46">
        <f t="shared" si="11"/>
        <v>0</v>
      </c>
    </row>
    <row r="124" spans="1:12" x14ac:dyDescent="0.2">
      <c r="A124" s="37"/>
      <c r="B124" s="40"/>
      <c r="C124" s="41"/>
      <c r="D124" s="40"/>
      <c r="E124" s="41"/>
      <c r="F124" s="42">
        <f t="shared" si="12"/>
        <v>0</v>
      </c>
      <c r="G124" s="41"/>
      <c r="H124" s="43">
        <f t="shared" si="13"/>
        <v>0</v>
      </c>
      <c r="I124" s="44"/>
      <c r="J124" s="45"/>
      <c r="K124" s="65">
        <f t="shared" si="14"/>
        <v>1</v>
      </c>
      <c r="L124" s="46">
        <f t="shared" si="11"/>
        <v>0</v>
      </c>
    </row>
    <row r="125" spans="1:12" ht="13.5" thickBot="1" x14ac:dyDescent="0.25">
      <c r="A125" s="49"/>
      <c r="B125" s="50"/>
      <c r="C125" s="51"/>
      <c r="D125" s="50"/>
      <c r="E125" s="51"/>
      <c r="F125" s="52">
        <f t="shared" si="12"/>
        <v>0</v>
      </c>
      <c r="G125" s="51"/>
      <c r="H125" s="53">
        <f t="shared" si="13"/>
        <v>0</v>
      </c>
      <c r="I125" s="54"/>
      <c r="J125" s="55"/>
      <c r="K125" s="67">
        <f t="shared" si="14"/>
        <v>1</v>
      </c>
      <c r="L125" s="57">
        <f>ROUNDUP(K125*4400*H125/365*20,0)/20</f>
        <v>0</v>
      </c>
    </row>
    <row r="127" spans="1:12" x14ac:dyDescent="0.2">
      <c r="L127" s="69">
        <f>SUM(L94:L125)</f>
        <v>0</v>
      </c>
    </row>
    <row r="128" spans="1:12" ht="13.5" thickBot="1" x14ac:dyDescent="0.25">
      <c r="A128" s="60" t="s">
        <v>37</v>
      </c>
    </row>
    <row r="129" spans="1:12" ht="13.5" thickBot="1" x14ac:dyDescent="0.25">
      <c r="A129" s="59" t="s">
        <v>38</v>
      </c>
      <c r="B129" s="1"/>
      <c r="C129" s="1"/>
      <c r="D129" s="1"/>
      <c r="E129" s="1"/>
      <c r="G129" s="1"/>
      <c r="H129" s="1"/>
      <c r="I129" s="1"/>
      <c r="J129" s="1" t="s">
        <v>1</v>
      </c>
      <c r="K129" s="1"/>
      <c r="L129" s="61">
        <f>L127+L86</f>
        <v>0</v>
      </c>
    </row>
    <row r="130" spans="1:12" x14ac:dyDescent="0.2">
      <c r="A130" s="59" t="s">
        <v>39</v>
      </c>
    </row>
  </sheetData>
  <sheetProtection password="C3DD" sheet="1" objects="1" scenarios="1"/>
  <phoneticPr fontId="11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Button 3">
              <controlPr defaultSize="0" print="0" autoFill="0" autoPict="0" macro="[0]!Deckblatt">
                <anchor moveWithCells="1" sizeWithCells="1">
                  <from>
                    <xdr:col>8</xdr:col>
                    <xdr:colOff>561975</xdr:colOff>
                    <xdr:row>0</xdr:row>
                    <xdr:rowOff>38100</xdr:rowOff>
                  </from>
                  <to>
                    <xdr:col>10</xdr:col>
                    <xdr:colOff>152400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Button 4">
              <controlPr defaultSize="0" print="0" autoFill="0" autoPict="0" macro="[0]!Blatt1">
                <anchor moveWithCells="1" sizeWithCells="1">
                  <from>
                    <xdr:col>8</xdr:col>
                    <xdr:colOff>561975</xdr:colOff>
                    <xdr:row>2</xdr:row>
                    <xdr:rowOff>76200</xdr:rowOff>
                  </from>
                  <to>
                    <xdr:col>10</xdr:col>
                    <xdr:colOff>152400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Button 5">
              <controlPr defaultSize="0" print="0" autoFill="0" autoPict="0" macro="[0]!Blatt2">
                <anchor moveWithCells="1" sizeWithCells="1">
                  <from>
                    <xdr:col>10</xdr:col>
                    <xdr:colOff>390525</xdr:colOff>
                    <xdr:row>0</xdr:row>
                    <xdr:rowOff>38100</xdr:rowOff>
                  </from>
                  <to>
                    <xdr:col>11</xdr:col>
                    <xdr:colOff>885825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Button 6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76200</xdr:rowOff>
                  </from>
                  <to>
                    <xdr:col>11</xdr:col>
                    <xdr:colOff>885825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9B21-3419-4EAC-B80E-EE23F7159DDA}">
  <sheetPr codeName="Tabelle5">
    <pageSetUpPr autoPageBreaks="0"/>
  </sheetPr>
  <dimension ref="A5:M130"/>
  <sheetViews>
    <sheetView showGridLines="0" showRowColHeaders="0" showZeros="0" workbookViewId="0">
      <pane ySplit="11" topLeftCell="A98" activePane="bottomLeft" state="frozen"/>
      <selection pane="bottomLeft" activeCell="A98" sqref="A98"/>
    </sheetView>
  </sheetViews>
  <sheetFormatPr baseColWidth="10" defaultRowHeight="12.75" x14ac:dyDescent="0.2"/>
  <cols>
    <col min="1" max="1" width="15.7109375" style="58" customWidth="1"/>
    <col min="2" max="2" width="10.85546875" style="58" customWidth="1"/>
    <col min="3" max="3" width="12.85546875" style="58" customWidth="1"/>
    <col min="4" max="4" width="10.85546875" style="58" customWidth="1"/>
    <col min="5" max="5" width="11.140625" style="58" customWidth="1"/>
    <col min="6" max="6" width="10.85546875" style="1" customWidth="1"/>
    <col min="7" max="7" width="10.85546875" style="58" customWidth="1"/>
    <col min="8" max="8" width="9.5703125" customWidth="1"/>
    <col min="9" max="10" width="11.140625" style="58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1" t="s">
        <v>13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3" t="s">
        <v>14</v>
      </c>
      <c r="B8" s="14" t="s">
        <v>15</v>
      </c>
      <c r="C8" s="15" t="s">
        <v>16</v>
      </c>
      <c r="D8" s="70" t="s">
        <v>17</v>
      </c>
      <c r="E8" s="71" t="s">
        <v>18</v>
      </c>
      <c r="F8" s="14" t="s">
        <v>0</v>
      </c>
      <c r="G8" s="15" t="s">
        <v>0</v>
      </c>
      <c r="H8" s="14" t="s">
        <v>19</v>
      </c>
      <c r="I8" s="16" t="s">
        <v>20</v>
      </c>
      <c r="J8" s="14"/>
      <c r="K8" s="14" t="s">
        <v>21</v>
      </c>
      <c r="L8" s="72"/>
      <c r="M8" s="17"/>
    </row>
    <row r="9" spans="1:13" x14ac:dyDescent="0.2">
      <c r="A9" s="18" t="s">
        <v>22</v>
      </c>
      <c r="B9" s="19"/>
      <c r="C9" s="20"/>
      <c r="D9" s="19" t="s">
        <v>23</v>
      </c>
      <c r="E9" s="19" t="s">
        <v>23</v>
      </c>
      <c r="F9" s="19" t="s">
        <v>24</v>
      </c>
      <c r="G9" s="20" t="s">
        <v>25</v>
      </c>
      <c r="H9" s="21"/>
      <c r="I9" s="22" t="s">
        <v>26</v>
      </c>
      <c r="J9" s="23" t="s">
        <v>27</v>
      </c>
      <c r="K9" s="24" t="s">
        <v>28</v>
      </c>
      <c r="L9" s="73" t="s">
        <v>29</v>
      </c>
      <c r="M9" s="17"/>
    </row>
    <row r="10" spans="1:13" x14ac:dyDescent="0.2">
      <c r="A10" s="18" t="s">
        <v>30</v>
      </c>
      <c r="B10" s="19"/>
      <c r="C10" s="20"/>
      <c r="D10" s="74" t="s">
        <v>31</v>
      </c>
      <c r="E10" s="75" t="s">
        <v>32</v>
      </c>
      <c r="F10" s="19"/>
      <c r="G10" s="20" t="s">
        <v>33</v>
      </c>
      <c r="H10" s="23"/>
      <c r="I10" s="76" t="s">
        <v>34</v>
      </c>
      <c r="J10" s="22"/>
      <c r="K10" s="24"/>
      <c r="L10" s="73"/>
      <c r="M10" s="28"/>
    </row>
    <row r="11" spans="1:13" ht="13.5" thickBot="1" x14ac:dyDescent="0.25">
      <c r="A11" s="25" t="s">
        <v>35</v>
      </c>
      <c r="B11" s="26"/>
      <c r="C11" s="27"/>
      <c r="D11" s="26"/>
      <c r="E11" s="27"/>
      <c r="F11" s="26"/>
      <c r="G11" s="27" t="s">
        <v>36</v>
      </c>
      <c r="H11" s="77"/>
      <c r="I11" s="78"/>
      <c r="J11" s="79"/>
      <c r="K11" s="80"/>
      <c r="L11" s="92"/>
    </row>
    <row r="12" spans="1:13" x14ac:dyDescent="0.2">
      <c r="A12" s="81"/>
      <c r="B12" s="82"/>
      <c r="C12" s="83"/>
      <c r="D12" s="84"/>
      <c r="E12" s="85"/>
      <c r="F12" s="86">
        <f t="shared" ref="F12:F40" si="0">E12-D12</f>
        <v>0</v>
      </c>
      <c r="G12" s="85"/>
      <c r="H12" s="87">
        <f t="shared" ref="H12:H40" si="1" xml:space="preserve"> IF(F12&gt;0,ROUNDUP(G12/F12,6),0)</f>
        <v>0</v>
      </c>
      <c r="I12" s="88"/>
      <c r="J12" s="89"/>
      <c r="K12" s="93">
        <f t="shared" ref="K12:K40" si="2">IF(SUM(J12-I12+1)&gt;365,365,SUM(J12-I12+1))</f>
        <v>1</v>
      </c>
      <c r="L12" s="91">
        <f>ROUNDUP(K12*5000*H12/365*20,0)/20</f>
        <v>0</v>
      </c>
    </row>
    <row r="13" spans="1:13" x14ac:dyDescent="0.2">
      <c r="A13" s="29"/>
      <c r="B13" s="30"/>
      <c r="C13" s="31"/>
      <c r="D13" s="47"/>
      <c r="E13" s="32"/>
      <c r="F13" s="48">
        <f t="shared" si="0"/>
        <v>0</v>
      </c>
      <c r="G13" s="32"/>
      <c r="H13" s="33">
        <f t="shared" si="1"/>
        <v>0</v>
      </c>
      <c r="I13" s="34"/>
      <c r="J13" s="35"/>
      <c r="K13" s="36">
        <f t="shared" si="2"/>
        <v>1</v>
      </c>
      <c r="L13" s="46">
        <f t="shared" ref="L13:L39" si="3">ROUNDUP(K13*5000*H13/365*20,0)/20</f>
        <v>0</v>
      </c>
    </row>
    <row r="14" spans="1:13" x14ac:dyDescent="0.2">
      <c r="A14" s="37"/>
      <c r="B14" s="38"/>
      <c r="C14" s="39"/>
      <c r="D14" s="40"/>
      <c r="E14" s="41"/>
      <c r="F14" s="42">
        <f t="shared" si="0"/>
        <v>0</v>
      </c>
      <c r="G14" s="41"/>
      <c r="H14" s="43">
        <f t="shared" si="1"/>
        <v>0</v>
      </c>
      <c r="I14" s="44"/>
      <c r="J14" s="45"/>
      <c r="K14" s="36">
        <f t="shared" si="2"/>
        <v>1</v>
      </c>
      <c r="L14" s="46">
        <f t="shared" si="3"/>
        <v>0</v>
      </c>
    </row>
    <row r="15" spans="1:13" x14ac:dyDescent="0.2">
      <c r="A15" s="37"/>
      <c r="B15" s="38"/>
      <c r="C15" s="39"/>
      <c r="D15" s="40"/>
      <c r="E15" s="41"/>
      <c r="F15" s="42">
        <f t="shared" si="0"/>
        <v>0</v>
      </c>
      <c r="G15" s="41"/>
      <c r="H15" s="43">
        <f t="shared" si="1"/>
        <v>0</v>
      </c>
      <c r="I15" s="44"/>
      <c r="J15" s="45"/>
      <c r="K15" s="36">
        <f t="shared" si="2"/>
        <v>1</v>
      </c>
      <c r="L15" s="46">
        <f t="shared" si="3"/>
        <v>0</v>
      </c>
    </row>
    <row r="16" spans="1:13" x14ac:dyDescent="0.2">
      <c r="A16" s="29"/>
      <c r="B16" s="30"/>
      <c r="C16" s="31"/>
      <c r="D16" s="47"/>
      <c r="E16" s="32"/>
      <c r="F16" s="48">
        <f t="shared" si="0"/>
        <v>0</v>
      </c>
      <c r="G16" s="32"/>
      <c r="H16" s="33">
        <f t="shared" si="1"/>
        <v>0</v>
      </c>
      <c r="I16" s="34"/>
      <c r="J16" s="35"/>
      <c r="K16" s="36">
        <f t="shared" si="2"/>
        <v>1</v>
      </c>
      <c r="L16" s="46">
        <f t="shared" si="3"/>
        <v>0</v>
      </c>
    </row>
    <row r="17" spans="1:12" x14ac:dyDescent="0.2">
      <c r="A17" s="37"/>
      <c r="B17" s="38"/>
      <c r="C17" s="39"/>
      <c r="D17" s="40"/>
      <c r="E17" s="41"/>
      <c r="F17" s="42">
        <f t="shared" si="0"/>
        <v>0</v>
      </c>
      <c r="G17" s="41"/>
      <c r="H17" s="43">
        <f t="shared" si="1"/>
        <v>0</v>
      </c>
      <c r="I17" s="44"/>
      <c r="J17" s="45"/>
      <c r="K17" s="36">
        <f t="shared" si="2"/>
        <v>1</v>
      </c>
      <c r="L17" s="46">
        <f t="shared" si="3"/>
        <v>0</v>
      </c>
    </row>
    <row r="18" spans="1:12" x14ac:dyDescent="0.2">
      <c r="A18" s="37"/>
      <c r="B18" s="38"/>
      <c r="C18" s="39"/>
      <c r="D18" s="40"/>
      <c r="E18" s="41"/>
      <c r="F18" s="42">
        <f t="shared" si="0"/>
        <v>0</v>
      </c>
      <c r="G18" s="41"/>
      <c r="H18" s="43">
        <f t="shared" si="1"/>
        <v>0</v>
      </c>
      <c r="I18" s="44"/>
      <c r="J18" s="45"/>
      <c r="K18" s="36">
        <f t="shared" si="2"/>
        <v>1</v>
      </c>
      <c r="L18" s="46">
        <f t="shared" si="3"/>
        <v>0</v>
      </c>
    </row>
    <row r="19" spans="1:12" x14ac:dyDescent="0.2">
      <c r="A19" s="37"/>
      <c r="B19" s="38"/>
      <c r="C19" s="39"/>
      <c r="D19" s="40"/>
      <c r="E19" s="41"/>
      <c r="F19" s="42">
        <f t="shared" si="0"/>
        <v>0</v>
      </c>
      <c r="G19" s="41"/>
      <c r="H19" s="43">
        <f t="shared" si="1"/>
        <v>0</v>
      </c>
      <c r="I19" s="44"/>
      <c r="J19" s="45"/>
      <c r="K19" s="36">
        <f t="shared" si="2"/>
        <v>1</v>
      </c>
      <c r="L19" s="46">
        <f t="shared" si="3"/>
        <v>0</v>
      </c>
    </row>
    <row r="20" spans="1:12" x14ac:dyDescent="0.2">
      <c r="A20" s="37"/>
      <c r="B20" s="38"/>
      <c r="C20" s="39"/>
      <c r="D20" s="40"/>
      <c r="E20" s="41"/>
      <c r="F20" s="42">
        <f t="shared" si="0"/>
        <v>0</v>
      </c>
      <c r="G20" s="41"/>
      <c r="H20" s="43">
        <f t="shared" si="1"/>
        <v>0</v>
      </c>
      <c r="I20" s="44"/>
      <c r="J20" s="45"/>
      <c r="K20" s="36">
        <f t="shared" si="2"/>
        <v>1</v>
      </c>
      <c r="L20" s="46">
        <f t="shared" si="3"/>
        <v>0</v>
      </c>
    </row>
    <row r="21" spans="1:12" x14ac:dyDescent="0.2">
      <c r="A21" s="37"/>
      <c r="B21" s="38"/>
      <c r="C21" s="39"/>
      <c r="D21" s="40"/>
      <c r="E21" s="41"/>
      <c r="F21" s="42">
        <f t="shared" si="0"/>
        <v>0</v>
      </c>
      <c r="G21" s="41"/>
      <c r="H21" s="43">
        <f t="shared" si="1"/>
        <v>0</v>
      </c>
      <c r="I21" s="44"/>
      <c r="J21" s="45"/>
      <c r="K21" s="36">
        <f t="shared" si="2"/>
        <v>1</v>
      </c>
      <c r="L21" s="46">
        <f t="shared" si="3"/>
        <v>0</v>
      </c>
    </row>
    <row r="22" spans="1:12" x14ac:dyDescent="0.2">
      <c r="A22" s="37"/>
      <c r="B22" s="38"/>
      <c r="C22" s="39"/>
      <c r="D22" s="40"/>
      <c r="E22" s="41"/>
      <c r="F22" s="42">
        <f t="shared" si="0"/>
        <v>0</v>
      </c>
      <c r="G22" s="41"/>
      <c r="H22" s="43">
        <f t="shared" si="1"/>
        <v>0</v>
      </c>
      <c r="I22" s="44"/>
      <c r="J22" s="45"/>
      <c r="K22" s="36">
        <f t="shared" si="2"/>
        <v>1</v>
      </c>
      <c r="L22" s="46">
        <f t="shared" si="3"/>
        <v>0</v>
      </c>
    </row>
    <row r="23" spans="1:12" x14ac:dyDescent="0.2">
      <c r="A23" s="37"/>
      <c r="B23" s="38"/>
      <c r="C23" s="39"/>
      <c r="D23" s="40"/>
      <c r="E23" s="41"/>
      <c r="F23" s="42">
        <f t="shared" si="0"/>
        <v>0</v>
      </c>
      <c r="G23" s="41"/>
      <c r="H23" s="43">
        <f t="shared" si="1"/>
        <v>0</v>
      </c>
      <c r="I23" s="44"/>
      <c r="J23" s="45"/>
      <c r="K23" s="36">
        <f t="shared" si="2"/>
        <v>1</v>
      </c>
      <c r="L23" s="46">
        <f t="shared" si="3"/>
        <v>0</v>
      </c>
    </row>
    <row r="24" spans="1:12" x14ac:dyDescent="0.2">
      <c r="A24" s="29"/>
      <c r="B24" s="30"/>
      <c r="C24" s="31"/>
      <c r="D24" s="47"/>
      <c r="E24" s="32"/>
      <c r="F24" s="48">
        <f t="shared" si="0"/>
        <v>0</v>
      </c>
      <c r="G24" s="32"/>
      <c r="H24" s="33">
        <f t="shared" si="1"/>
        <v>0</v>
      </c>
      <c r="I24" s="34"/>
      <c r="J24" s="35"/>
      <c r="K24" s="36">
        <f t="shared" si="2"/>
        <v>1</v>
      </c>
      <c r="L24" s="46">
        <f t="shared" si="3"/>
        <v>0</v>
      </c>
    </row>
    <row r="25" spans="1:12" x14ac:dyDescent="0.2">
      <c r="A25" s="37"/>
      <c r="B25" s="38"/>
      <c r="C25" s="39"/>
      <c r="D25" s="40"/>
      <c r="E25" s="41"/>
      <c r="F25" s="42">
        <f t="shared" si="0"/>
        <v>0</v>
      </c>
      <c r="G25" s="41"/>
      <c r="H25" s="43">
        <f t="shared" si="1"/>
        <v>0</v>
      </c>
      <c r="I25" s="44"/>
      <c r="J25" s="45"/>
      <c r="K25" s="36">
        <f t="shared" si="2"/>
        <v>1</v>
      </c>
      <c r="L25" s="46">
        <f t="shared" si="3"/>
        <v>0</v>
      </c>
    </row>
    <row r="26" spans="1:12" x14ac:dyDescent="0.2">
      <c r="A26" s="29"/>
      <c r="B26" s="30"/>
      <c r="C26" s="31"/>
      <c r="D26" s="47"/>
      <c r="E26" s="32"/>
      <c r="F26" s="48">
        <f t="shared" si="0"/>
        <v>0</v>
      </c>
      <c r="G26" s="32"/>
      <c r="H26" s="33">
        <f t="shared" si="1"/>
        <v>0</v>
      </c>
      <c r="I26" s="34"/>
      <c r="J26" s="35"/>
      <c r="K26" s="36">
        <f t="shared" si="2"/>
        <v>1</v>
      </c>
      <c r="L26" s="46">
        <f t="shared" si="3"/>
        <v>0</v>
      </c>
    </row>
    <row r="27" spans="1:12" x14ac:dyDescent="0.2">
      <c r="A27" s="37"/>
      <c r="B27" s="38"/>
      <c r="C27" s="39"/>
      <c r="D27" s="40"/>
      <c r="E27" s="41"/>
      <c r="F27" s="42">
        <f t="shared" si="0"/>
        <v>0</v>
      </c>
      <c r="G27" s="41"/>
      <c r="H27" s="43">
        <f t="shared" si="1"/>
        <v>0</v>
      </c>
      <c r="I27" s="44"/>
      <c r="J27" s="45"/>
      <c r="K27" s="36">
        <f t="shared" si="2"/>
        <v>1</v>
      </c>
      <c r="L27" s="46">
        <f t="shared" si="3"/>
        <v>0</v>
      </c>
    </row>
    <row r="28" spans="1:12" x14ac:dyDescent="0.2">
      <c r="A28" s="29"/>
      <c r="B28" s="30"/>
      <c r="C28" s="31"/>
      <c r="D28" s="47"/>
      <c r="E28" s="32"/>
      <c r="F28" s="48">
        <f t="shared" si="0"/>
        <v>0</v>
      </c>
      <c r="G28" s="32"/>
      <c r="H28" s="33">
        <f t="shared" si="1"/>
        <v>0</v>
      </c>
      <c r="I28" s="34"/>
      <c r="J28" s="35"/>
      <c r="K28" s="36">
        <f t="shared" si="2"/>
        <v>1</v>
      </c>
      <c r="L28" s="46">
        <f t="shared" si="3"/>
        <v>0</v>
      </c>
    </row>
    <row r="29" spans="1:12" x14ac:dyDescent="0.2">
      <c r="A29" s="37"/>
      <c r="B29" s="38"/>
      <c r="C29" s="39"/>
      <c r="D29" s="40"/>
      <c r="E29" s="41"/>
      <c r="F29" s="42">
        <f t="shared" si="0"/>
        <v>0</v>
      </c>
      <c r="G29" s="41"/>
      <c r="H29" s="43">
        <f t="shared" si="1"/>
        <v>0</v>
      </c>
      <c r="I29" s="44"/>
      <c r="J29" s="45"/>
      <c r="K29" s="36">
        <f t="shared" si="2"/>
        <v>1</v>
      </c>
      <c r="L29" s="46">
        <f t="shared" si="3"/>
        <v>0</v>
      </c>
    </row>
    <row r="30" spans="1:12" x14ac:dyDescent="0.2">
      <c r="A30" s="29"/>
      <c r="B30" s="30"/>
      <c r="C30" s="31"/>
      <c r="D30" s="47"/>
      <c r="E30" s="32"/>
      <c r="F30" s="48">
        <f t="shared" si="0"/>
        <v>0</v>
      </c>
      <c r="G30" s="32"/>
      <c r="H30" s="33">
        <f t="shared" si="1"/>
        <v>0</v>
      </c>
      <c r="I30" s="34"/>
      <c r="J30" s="35"/>
      <c r="K30" s="36">
        <f t="shared" si="2"/>
        <v>1</v>
      </c>
      <c r="L30" s="46">
        <f t="shared" si="3"/>
        <v>0</v>
      </c>
    </row>
    <row r="31" spans="1:12" x14ac:dyDescent="0.2">
      <c r="A31" s="37"/>
      <c r="B31" s="38"/>
      <c r="C31" s="39"/>
      <c r="D31" s="40"/>
      <c r="E31" s="41"/>
      <c r="F31" s="42">
        <f t="shared" si="0"/>
        <v>0</v>
      </c>
      <c r="G31" s="41"/>
      <c r="H31" s="43">
        <f t="shared" si="1"/>
        <v>0</v>
      </c>
      <c r="I31" s="44"/>
      <c r="J31" s="45"/>
      <c r="K31" s="36">
        <f t="shared" si="2"/>
        <v>1</v>
      </c>
      <c r="L31" s="46">
        <f t="shared" si="3"/>
        <v>0</v>
      </c>
    </row>
    <row r="32" spans="1:12" x14ac:dyDescent="0.2">
      <c r="A32" s="29"/>
      <c r="B32" s="30"/>
      <c r="C32" s="31"/>
      <c r="D32" s="47"/>
      <c r="E32" s="32"/>
      <c r="F32" s="48">
        <f t="shared" si="0"/>
        <v>0</v>
      </c>
      <c r="G32" s="32"/>
      <c r="H32" s="33">
        <f t="shared" si="1"/>
        <v>0</v>
      </c>
      <c r="I32" s="34"/>
      <c r="J32" s="35"/>
      <c r="K32" s="36">
        <f t="shared" si="2"/>
        <v>1</v>
      </c>
      <c r="L32" s="46">
        <f t="shared" si="3"/>
        <v>0</v>
      </c>
    </row>
    <row r="33" spans="1:12" x14ac:dyDescent="0.2">
      <c r="A33" s="37"/>
      <c r="B33" s="38"/>
      <c r="C33" s="39"/>
      <c r="D33" s="40"/>
      <c r="E33" s="41"/>
      <c r="F33" s="42">
        <f t="shared" si="0"/>
        <v>0</v>
      </c>
      <c r="G33" s="41"/>
      <c r="H33" s="43">
        <f t="shared" si="1"/>
        <v>0</v>
      </c>
      <c r="I33" s="44"/>
      <c r="J33" s="45"/>
      <c r="K33" s="36">
        <f t="shared" si="2"/>
        <v>1</v>
      </c>
      <c r="L33" s="46">
        <f t="shared" si="3"/>
        <v>0</v>
      </c>
    </row>
    <row r="34" spans="1:12" x14ac:dyDescent="0.2">
      <c r="A34" s="29"/>
      <c r="B34" s="30"/>
      <c r="C34" s="31"/>
      <c r="D34" s="47"/>
      <c r="E34" s="32"/>
      <c r="F34" s="48">
        <f t="shared" si="0"/>
        <v>0</v>
      </c>
      <c r="G34" s="32"/>
      <c r="H34" s="33">
        <f t="shared" si="1"/>
        <v>0</v>
      </c>
      <c r="I34" s="34"/>
      <c r="J34" s="35"/>
      <c r="K34" s="36">
        <f t="shared" si="2"/>
        <v>1</v>
      </c>
      <c r="L34" s="46">
        <f t="shared" si="3"/>
        <v>0</v>
      </c>
    </row>
    <row r="35" spans="1:12" x14ac:dyDescent="0.2">
      <c r="A35" s="37"/>
      <c r="B35" s="38"/>
      <c r="C35" s="39"/>
      <c r="D35" s="40"/>
      <c r="E35" s="41"/>
      <c r="F35" s="42">
        <f t="shared" si="0"/>
        <v>0</v>
      </c>
      <c r="G35" s="41"/>
      <c r="H35" s="43">
        <f t="shared" si="1"/>
        <v>0</v>
      </c>
      <c r="I35" s="44"/>
      <c r="J35" s="45"/>
      <c r="K35" s="36">
        <f t="shared" si="2"/>
        <v>1</v>
      </c>
      <c r="L35" s="46">
        <f t="shared" si="3"/>
        <v>0</v>
      </c>
    </row>
    <row r="36" spans="1:12" x14ac:dyDescent="0.2">
      <c r="A36" s="29"/>
      <c r="B36" s="30"/>
      <c r="C36" s="31"/>
      <c r="D36" s="47"/>
      <c r="E36" s="32"/>
      <c r="F36" s="48">
        <f t="shared" si="0"/>
        <v>0</v>
      </c>
      <c r="G36" s="32"/>
      <c r="H36" s="33">
        <f t="shared" si="1"/>
        <v>0</v>
      </c>
      <c r="I36" s="34"/>
      <c r="J36" s="35"/>
      <c r="K36" s="36">
        <f t="shared" si="2"/>
        <v>1</v>
      </c>
      <c r="L36" s="46">
        <f t="shared" si="3"/>
        <v>0</v>
      </c>
    </row>
    <row r="37" spans="1:12" x14ac:dyDescent="0.2">
      <c r="A37" s="37"/>
      <c r="B37" s="38"/>
      <c r="C37" s="39"/>
      <c r="D37" s="40"/>
      <c r="E37" s="41"/>
      <c r="F37" s="42">
        <f t="shared" si="0"/>
        <v>0</v>
      </c>
      <c r="G37" s="41"/>
      <c r="H37" s="43">
        <f t="shared" si="1"/>
        <v>0</v>
      </c>
      <c r="I37" s="44"/>
      <c r="J37" s="45"/>
      <c r="K37" s="36">
        <f t="shared" si="2"/>
        <v>1</v>
      </c>
      <c r="L37" s="46">
        <f t="shared" si="3"/>
        <v>0</v>
      </c>
    </row>
    <row r="38" spans="1:12" x14ac:dyDescent="0.2">
      <c r="A38" s="29"/>
      <c r="B38" s="47"/>
      <c r="C38" s="32"/>
      <c r="D38" s="47"/>
      <c r="E38" s="32"/>
      <c r="F38" s="48">
        <f t="shared" si="0"/>
        <v>0</v>
      </c>
      <c r="G38" s="32"/>
      <c r="H38" s="33">
        <f t="shared" si="1"/>
        <v>0</v>
      </c>
      <c r="I38" s="34"/>
      <c r="J38" s="35"/>
      <c r="K38" s="36">
        <f t="shared" si="2"/>
        <v>1</v>
      </c>
      <c r="L38" s="46">
        <f t="shared" si="3"/>
        <v>0</v>
      </c>
    </row>
    <row r="39" spans="1:12" x14ac:dyDescent="0.2">
      <c r="A39" s="37"/>
      <c r="B39" s="40"/>
      <c r="C39" s="41"/>
      <c r="D39" s="40"/>
      <c r="E39" s="41"/>
      <c r="F39" s="42">
        <f t="shared" si="0"/>
        <v>0</v>
      </c>
      <c r="G39" s="41"/>
      <c r="H39" s="43">
        <f t="shared" si="1"/>
        <v>0</v>
      </c>
      <c r="I39" s="44"/>
      <c r="J39" s="45"/>
      <c r="K39" s="36">
        <f t="shared" si="2"/>
        <v>1</v>
      </c>
      <c r="L39" s="46">
        <f t="shared" si="3"/>
        <v>0</v>
      </c>
    </row>
    <row r="40" spans="1:12" ht="13.5" thickBot="1" x14ac:dyDescent="0.25">
      <c r="A40" s="49"/>
      <c r="B40" s="50"/>
      <c r="C40" s="51"/>
      <c r="D40" s="50"/>
      <c r="E40" s="51"/>
      <c r="F40" s="52">
        <f t="shared" si="0"/>
        <v>0</v>
      </c>
      <c r="G40" s="51"/>
      <c r="H40" s="53">
        <f t="shared" si="1"/>
        <v>0</v>
      </c>
      <c r="I40" s="54"/>
      <c r="J40" s="55"/>
      <c r="K40" s="56">
        <f t="shared" si="2"/>
        <v>1</v>
      </c>
      <c r="L40" s="57">
        <f>ROUNDUP(K40*5000*H40/365*20,0)/20</f>
        <v>0</v>
      </c>
    </row>
    <row r="41" spans="1:12" ht="13.5" thickBot="1" x14ac:dyDescent="0.25"/>
    <row r="42" spans="1:12" ht="13.5" thickBot="1" x14ac:dyDescent="0.25">
      <c r="A42" s="60" t="s">
        <v>37</v>
      </c>
      <c r="B42" s="1"/>
      <c r="C42" s="1"/>
      <c r="D42" s="1"/>
      <c r="E42" s="1"/>
      <c r="G42" s="1"/>
      <c r="H42" s="1"/>
      <c r="I42" s="1"/>
      <c r="J42" s="1" t="s">
        <v>1</v>
      </c>
      <c r="K42" s="1"/>
      <c r="L42" s="61">
        <f>SUM(L12:L40)</f>
        <v>0</v>
      </c>
    </row>
    <row r="43" spans="1:12" x14ac:dyDescent="0.2">
      <c r="A43" s="59" t="s">
        <v>38</v>
      </c>
    </row>
    <row r="44" spans="1:12" x14ac:dyDescent="0.2">
      <c r="A44" s="59" t="s">
        <v>39</v>
      </c>
    </row>
    <row r="46" spans="1:12" ht="13.5" thickBot="1" x14ac:dyDescent="0.25"/>
    <row r="47" spans="1:12" x14ac:dyDescent="0.2">
      <c r="A47" s="13" t="s">
        <v>14</v>
      </c>
      <c r="B47" s="14" t="s">
        <v>15</v>
      </c>
      <c r="C47" s="15" t="s">
        <v>16</v>
      </c>
      <c r="D47" s="70" t="s">
        <v>17</v>
      </c>
      <c r="E47" s="71" t="s">
        <v>18</v>
      </c>
      <c r="F47" s="14" t="s">
        <v>0</v>
      </c>
      <c r="G47" s="15" t="s">
        <v>0</v>
      </c>
      <c r="H47" s="14" t="s">
        <v>19</v>
      </c>
      <c r="I47" s="16" t="s">
        <v>20</v>
      </c>
      <c r="J47" s="14"/>
      <c r="K47" s="14" t="s">
        <v>21</v>
      </c>
      <c r="L47" s="72"/>
    </row>
    <row r="48" spans="1:12" x14ac:dyDescent="0.2">
      <c r="A48" s="18" t="s">
        <v>22</v>
      </c>
      <c r="B48" s="19"/>
      <c r="C48" s="20"/>
      <c r="D48" s="19" t="s">
        <v>23</v>
      </c>
      <c r="E48" s="19" t="s">
        <v>23</v>
      </c>
      <c r="F48" s="19" t="s">
        <v>24</v>
      </c>
      <c r="G48" s="20" t="s">
        <v>25</v>
      </c>
      <c r="H48" s="21"/>
      <c r="I48" s="22" t="s">
        <v>26</v>
      </c>
      <c r="J48" s="23" t="s">
        <v>27</v>
      </c>
      <c r="K48" s="24" t="s">
        <v>28</v>
      </c>
      <c r="L48" s="73" t="s">
        <v>29</v>
      </c>
    </row>
    <row r="49" spans="1:12" x14ac:dyDescent="0.2">
      <c r="A49" s="18" t="s">
        <v>30</v>
      </c>
      <c r="B49" s="19"/>
      <c r="C49" s="20"/>
      <c r="D49" s="74" t="s">
        <v>31</v>
      </c>
      <c r="E49" s="75" t="s">
        <v>32</v>
      </c>
      <c r="F49" s="19"/>
      <c r="G49" s="20" t="s">
        <v>33</v>
      </c>
      <c r="H49" s="23"/>
      <c r="I49" s="76" t="s">
        <v>34</v>
      </c>
      <c r="J49" s="22"/>
      <c r="K49" s="24"/>
      <c r="L49" s="73"/>
    </row>
    <row r="50" spans="1:12" ht="13.5" thickBot="1" x14ac:dyDescent="0.25">
      <c r="A50" s="25" t="s">
        <v>35</v>
      </c>
      <c r="B50" s="26"/>
      <c r="C50" s="27"/>
      <c r="D50" s="26"/>
      <c r="E50" s="27"/>
      <c r="F50" s="26"/>
      <c r="G50" s="27" t="s">
        <v>36</v>
      </c>
      <c r="H50" s="77"/>
      <c r="I50" s="78"/>
      <c r="J50" s="79"/>
      <c r="K50" s="80"/>
      <c r="L50" s="92"/>
    </row>
    <row r="51" spans="1:12" x14ac:dyDescent="0.2">
      <c r="A51" s="81"/>
      <c r="B51" s="82"/>
      <c r="C51" s="83"/>
      <c r="D51" s="84"/>
      <c r="E51" s="85"/>
      <c r="F51" s="86">
        <f>E51-D51</f>
        <v>0</v>
      </c>
      <c r="G51" s="85"/>
      <c r="H51" s="87">
        <f xml:space="preserve"> IF(F51&gt;0,ROUNDUP(G51/F51,6),0)</f>
        <v>0</v>
      </c>
      <c r="I51" s="88"/>
      <c r="J51" s="89"/>
      <c r="K51" s="90">
        <f>IF(SUM(J51-I51+1)&gt;365,365,SUM(J51-I51+1))</f>
        <v>1</v>
      </c>
      <c r="L51" s="91">
        <f t="shared" ref="L51:L81" si="4">ROUNDUP(K51*5000*H51/365*20,0)/20</f>
        <v>0</v>
      </c>
    </row>
    <row r="52" spans="1:12" x14ac:dyDescent="0.2">
      <c r="A52" s="29"/>
      <c r="B52" s="30"/>
      <c r="C52" s="31"/>
      <c r="D52" s="47"/>
      <c r="E52" s="32"/>
      <c r="F52" s="48">
        <f>E52-D52</f>
        <v>0</v>
      </c>
      <c r="G52" s="32"/>
      <c r="H52" s="33">
        <f xml:space="preserve"> IF(F52&gt;0,ROUNDUP(G52/F52,6),0)</f>
        <v>0</v>
      </c>
      <c r="I52" s="34"/>
      <c r="J52" s="35"/>
      <c r="K52" s="65">
        <f>IF(SUM(J52-I52+1)&gt;365,365,SUM(J52-I52+1))</f>
        <v>1</v>
      </c>
      <c r="L52" s="46">
        <f t="shared" si="4"/>
        <v>0</v>
      </c>
    </row>
    <row r="53" spans="1:12" x14ac:dyDescent="0.2">
      <c r="A53" s="37"/>
      <c r="B53" s="38"/>
      <c r="C53" s="39"/>
      <c r="D53" s="40"/>
      <c r="E53" s="41"/>
      <c r="F53" s="42">
        <f t="shared" ref="F53:F82" si="5">E53-D53</f>
        <v>0</v>
      </c>
      <c r="G53" s="41"/>
      <c r="H53" s="43">
        <f t="shared" ref="H53:H82" si="6" xml:space="preserve"> IF(F53&gt;0,ROUNDUP(G53/F53,6),0)</f>
        <v>0</v>
      </c>
      <c r="I53" s="44"/>
      <c r="J53" s="45"/>
      <c r="K53" s="65">
        <f t="shared" ref="K53:K82" si="7">IF(SUM(J53-I53+1)&gt;365,365,SUM(J53-I53+1))</f>
        <v>1</v>
      </c>
      <c r="L53" s="46">
        <f t="shared" si="4"/>
        <v>0</v>
      </c>
    </row>
    <row r="54" spans="1:12" x14ac:dyDescent="0.2">
      <c r="A54" s="37"/>
      <c r="B54" s="38"/>
      <c r="C54" s="39"/>
      <c r="D54" s="40"/>
      <c r="E54" s="41"/>
      <c r="F54" s="42">
        <f t="shared" si="5"/>
        <v>0</v>
      </c>
      <c r="G54" s="41"/>
      <c r="H54" s="43">
        <f t="shared" si="6"/>
        <v>0</v>
      </c>
      <c r="I54" s="44"/>
      <c r="J54" s="45"/>
      <c r="K54" s="65">
        <f t="shared" si="7"/>
        <v>1</v>
      </c>
      <c r="L54" s="46">
        <f t="shared" si="4"/>
        <v>0</v>
      </c>
    </row>
    <row r="55" spans="1:12" x14ac:dyDescent="0.2">
      <c r="A55" s="37"/>
      <c r="B55" s="38"/>
      <c r="C55" s="39"/>
      <c r="D55" s="40"/>
      <c r="E55" s="41"/>
      <c r="F55" s="42">
        <f t="shared" si="5"/>
        <v>0</v>
      </c>
      <c r="G55" s="41"/>
      <c r="H55" s="43">
        <f t="shared" si="6"/>
        <v>0</v>
      </c>
      <c r="I55" s="44"/>
      <c r="J55" s="45"/>
      <c r="K55" s="65">
        <f t="shared" si="7"/>
        <v>1</v>
      </c>
      <c r="L55" s="46">
        <f t="shared" si="4"/>
        <v>0</v>
      </c>
    </row>
    <row r="56" spans="1:12" x14ac:dyDescent="0.2">
      <c r="A56" s="37"/>
      <c r="B56" s="38"/>
      <c r="C56" s="39"/>
      <c r="D56" s="40"/>
      <c r="E56" s="41"/>
      <c r="F56" s="42">
        <f t="shared" si="5"/>
        <v>0</v>
      </c>
      <c r="G56" s="41"/>
      <c r="H56" s="43">
        <f t="shared" si="6"/>
        <v>0</v>
      </c>
      <c r="I56" s="44"/>
      <c r="J56" s="45"/>
      <c r="K56" s="65">
        <f t="shared" si="7"/>
        <v>1</v>
      </c>
      <c r="L56" s="46">
        <f t="shared" si="4"/>
        <v>0</v>
      </c>
    </row>
    <row r="57" spans="1:12" x14ac:dyDescent="0.2">
      <c r="A57" s="37"/>
      <c r="B57" s="38"/>
      <c r="C57" s="39"/>
      <c r="D57" s="40"/>
      <c r="E57" s="41"/>
      <c r="F57" s="42">
        <f t="shared" si="5"/>
        <v>0</v>
      </c>
      <c r="G57" s="41"/>
      <c r="H57" s="43">
        <f t="shared" si="6"/>
        <v>0</v>
      </c>
      <c r="I57" s="44"/>
      <c r="J57" s="45"/>
      <c r="K57" s="65">
        <f t="shared" si="7"/>
        <v>1</v>
      </c>
      <c r="L57" s="46">
        <f t="shared" si="4"/>
        <v>0</v>
      </c>
    </row>
    <row r="58" spans="1:12" x14ac:dyDescent="0.2">
      <c r="A58" s="37"/>
      <c r="B58" s="38"/>
      <c r="C58" s="39"/>
      <c r="D58" s="40"/>
      <c r="E58" s="41"/>
      <c r="F58" s="42">
        <f t="shared" si="5"/>
        <v>0</v>
      </c>
      <c r="G58" s="41"/>
      <c r="H58" s="43">
        <f t="shared" si="6"/>
        <v>0</v>
      </c>
      <c r="I58" s="44"/>
      <c r="J58" s="45"/>
      <c r="K58" s="65">
        <f t="shared" si="7"/>
        <v>1</v>
      </c>
      <c r="L58" s="46">
        <f t="shared" si="4"/>
        <v>0</v>
      </c>
    </row>
    <row r="59" spans="1:12" x14ac:dyDescent="0.2">
      <c r="A59" s="37"/>
      <c r="B59" s="38"/>
      <c r="C59" s="39"/>
      <c r="D59" s="40"/>
      <c r="E59" s="41"/>
      <c r="F59" s="42">
        <f t="shared" si="5"/>
        <v>0</v>
      </c>
      <c r="G59" s="41"/>
      <c r="H59" s="43">
        <f t="shared" si="6"/>
        <v>0</v>
      </c>
      <c r="I59" s="44"/>
      <c r="J59" s="45"/>
      <c r="K59" s="65">
        <f t="shared" si="7"/>
        <v>1</v>
      </c>
      <c r="L59" s="46">
        <f t="shared" si="4"/>
        <v>0</v>
      </c>
    </row>
    <row r="60" spans="1:12" x14ac:dyDescent="0.2">
      <c r="A60" s="37"/>
      <c r="B60" s="38"/>
      <c r="C60" s="39"/>
      <c r="D60" s="40"/>
      <c r="E60" s="41"/>
      <c r="F60" s="42">
        <f t="shared" si="5"/>
        <v>0</v>
      </c>
      <c r="G60" s="41"/>
      <c r="H60" s="43">
        <f t="shared" si="6"/>
        <v>0</v>
      </c>
      <c r="I60" s="44"/>
      <c r="J60" s="45"/>
      <c r="K60" s="65">
        <f t="shared" si="7"/>
        <v>1</v>
      </c>
      <c r="L60" s="46">
        <f t="shared" si="4"/>
        <v>0</v>
      </c>
    </row>
    <row r="61" spans="1:12" x14ac:dyDescent="0.2">
      <c r="A61" s="37"/>
      <c r="B61" s="38"/>
      <c r="C61" s="39"/>
      <c r="D61" s="40"/>
      <c r="E61" s="41"/>
      <c r="F61" s="42">
        <f t="shared" si="5"/>
        <v>0</v>
      </c>
      <c r="G61" s="41"/>
      <c r="H61" s="43">
        <f t="shared" si="6"/>
        <v>0</v>
      </c>
      <c r="I61" s="44"/>
      <c r="J61" s="45"/>
      <c r="K61" s="65">
        <f t="shared" si="7"/>
        <v>1</v>
      </c>
      <c r="L61" s="46">
        <f t="shared" si="4"/>
        <v>0</v>
      </c>
    </row>
    <row r="62" spans="1:12" x14ac:dyDescent="0.2">
      <c r="A62" s="37"/>
      <c r="B62" s="38"/>
      <c r="C62" s="39"/>
      <c r="D62" s="40"/>
      <c r="E62" s="41"/>
      <c r="F62" s="42">
        <f t="shared" si="5"/>
        <v>0</v>
      </c>
      <c r="G62" s="41"/>
      <c r="H62" s="43">
        <f t="shared" si="6"/>
        <v>0</v>
      </c>
      <c r="I62" s="44"/>
      <c r="J62" s="45"/>
      <c r="K62" s="65">
        <f t="shared" si="7"/>
        <v>1</v>
      </c>
      <c r="L62" s="46">
        <f t="shared" si="4"/>
        <v>0</v>
      </c>
    </row>
    <row r="63" spans="1:12" x14ac:dyDescent="0.2">
      <c r="A63" s="37"/>
      <c r="B63" s="38"/>
      <c r="C63" s="39"/>
      <c r="D63" s="40"/>
      <c r="E63" s="41"/>
      <c r="F63" s="42">
        <f t="shared" si="5"/>
        <v>0</v>
      </c>
      <c r="G63" s="41"/>
      <c r="H63" s="43">
        <f t="shared" si="6"/>
        <v>0</v>
      </c>
      <c r="I63" s="44"/>
      <c r="J63" s="45"/>
      <c r="K63" s="65">
        <f t="shared" si="7"/>
        <v>1</v>
      </c>
      <c r="L63" s="46">
        <f t="shared" si="4"/>
        <v>0</v>
      </c>
    </row>
    <row r="64" spans="1:12" x14ac:dyDescent="0.2">
      <c r="A64" s="29"/>
      <c r="B64" s="30"/>
      <c r="C64" s="31"/>
      <c r="D64" s="47"/>
      <c r="E64" s="32"/>
      <c r="F64" s="48">
        <f t="shared" si="5"/>
        <v>0</v>
      </c>
      <c r="G64" s="32"/>
      <c r="H64" s="33">
        <f t="shared" si="6"/>
        <v>0</v>
      </c>
      <c r="I64" s="34"/>
      <c r="J64" s="35"/>
      <c r="K64" s="65">
        <f t="shared" si="7"/>
        <v>1</v>
      </c>
      <c r="L64" s="46">
        <f t="shared" si="4"/>
        <v>0</v>
      </c>
    </row>
    <row r="65" spans="1:12" x14ac:dyDescent="0.2">
      <c r="A65" s="37"/>
      <c r="B65" s="38"/>
      <c r="C65" s="39"/>
      <c r="D65" s="40"/>
      <c r="E65" s="41"/>
      <c r="F65" s="42">
        <f t="shared" si="5"/>
        <v>0</v>
      </c>
      <c r="G65" s="41"/>
      <c r="H65" s="43">
        <f t="shared" si="6"/>
        <v>0</v>
      </c>
      <c r="I65" s="44"/>
      <c r="J65" s="45"/>
      <c r="K65" s="65">
        <f t="shared" si="7"/>
        <v>1</v>
      </c>
      <c r="L65" s="46">
        <f t="shared" si="4"/>
        <v>0</v>
      </c>
    </row>
    <row r="66" spans="1:12" x14ac:dyDescent="0.2">
      <c r="A66" s="37"/>
      <c r="B66" s="38"/>
      <c r="C66" s="39"/>
      <c r="D66" s="40"/>
      <c r="E66" s="41"/>
      <c r="F66" s="42">
        <f t="shared" si="5"/>
        <v>0</v>
      </c>
      <c r="G66" s="41"/>
      <c r="H66" s="43">
        <f t="shared" si="6"/>
        <v>0</v>
      </c>
      <c r="I66" s="44"/>
      <c r="J66" s="45"/>
      <c r="K66" s="65">
        <f t="shared" si="7"/>
        <v>1</v>
      </c>
      <c r="L66" s="46">
        <f t="shared" si="4"/>
        <v>0</v>
      </c>
    </row>
    <row r="67" spans="1:12" x14ac:dyDescent="0.2">
      <c r="A67" s="37"/>
      <c r="B67" s="38"/>
      <c r="C67" s="39"/>
      <c r="D67" s="40"/>
      <c r="E67" s="41"/>
      <c r="F67" s="42">
        <f t="shared" si="5"/>
        <v>0</v>
      </c>
      <c r="G67" s="41"/>
      <c r="H67" s="43">
        <f t="shared" si="6"/>
        <v>0</v>
      </c>
      <c r="I67" s="44"/>
      <c r="J67" s="45"/>
      <c r="K67" s="65">
        <f t="shared" si="7"/>
        <v>1</v>
      </c>
      <c r="L67" s="46">
        <f t="shared" si="4"/>
        <v>0</v>
      </c>
    </row>
    <row r="68" spans="1:12" x14ac:dyDescent="0.2">
      <c r="A68" s="37"/>
      <c r="B68" s="38"/>
      <c r="C68" s="39"/>
      <c r="D68" s="40"/>
      <c r="E68" s="41"/>
      <c r="F68" s="42">
        <f t="shared" si="5"/>
        <v>0</v>
      </c>
      <c r="G68" s="41"/>
      <c r="H68" s="43">
        <f t="shared" si="6"/>
        <v>0</v>
      </c>
      <c r="I68" s="44"/>
      <c r="J68" s="45"/>
      <c r="K68" s="65">
        <f t="shared" si="7"/>
        <v>1</v>
      </c>
      <c r="L68" s="46">
        <f t="shared" si="4"/>
        <v>0</v>
      </c>
    </row>
    <row r="69" spans="1:12" x14ac:dyDescent="0.2">
      <c r="A69" s="37"/>
      <c r="B69" s="38"/>
      <c r="C69" s="39"/>
      <c r="D69" s="40"/>
      <c r="E69" s="41"/>
      <c r="F69" s="42">
        <f t="shared" si="5"/>
        <v>0</v>
      </c>
      <c r="G69" s="41"/>
      <c r="H69" s="43">
        <f t="shared" si="6"/>
        <v>0</v>
      </c>
      <c r="I69" s="44"/>
      <c r="J69" s="45"/>
      <c r="K69" s="65">
        <f t="shared" si="7"/>
        <v>1</v>
      </c>
      <c r="L69" s="46">
        <f t="shared" si="4"/>
        <v>0</v>
      </c>
    </row>
    <row r="70" spans="1:12" x14ac:dyDescent="0.2">
      <c r="A70" s="37"/>
      <c r="B70" s="38"/>
      <c r="C70" s="39"/>
      <c r="D70" s="40"/>
      <c r="E70" s="41"/>
      <c r="F70" s="42">
        <f t="shared" si="5"/>
        <v>0</v>
      </c>
      <c r="G70" s="41"/>
      <c r="H70" s="43">
        <f t="shared" si="6"/>
        <v>0</v>
      </c>
      <c r="I70" s="44"/>
      <c r="J70" s="45"/>
      <c r="K70" s="65">
        <f t="shared" si="7"/>
        <v>1</v>
      </c>
      <c r="L70" s="46">
        <f t="shared" si="4"/>
        <v>0</v>
      </c>
    </row>
    <row r="71" spans="1:12" x14ac:dyDescent="0.2">
      <c r="A71" s="37"/>
      <c r="B71" s="38"/>
      <c r="C71" s="39"/>
      <c r="D71" s="40"/>
      <c r="E71" s="41"/>
      <c r="F71" s="42">
        <f t="shared" si="5"/>
        <v>0</v>
      </c>
      <c r="G71" s="41"/>
      <c r="H71" s="43">
        <f t="shared" si="6"/>
        <v>0</v>
      </c>
      <c r="I71" s="44"/>
      <c r="J71" s="45"/>
      <c r="K71" s="65">
        <f t="shared" si="7"/>
        <v>1</v>
      </c>
      <c r="L71" s="46">
        <f t="shared" si="4"/>
        <v>0</v>
      </c>
    </row>
    <row r="72" spans="1:12" x14ac:dyDescent="0.2">
      <c r="A72" s="29"/>
      <c r="B72" s="30"/>
      <c r="C72" s="31"/>
      <c r="D72" s="47"/>
      <c r="E72" s="32"/>
      <c r="F72" s="48">
        <f t="shared" si="5"/>
        <v>0</v>
      </c>
      <c r="G72" s="32"/>
      <c r="H72" s="33">
        <f t="shared" si="6"/>
        <v>0</v>
      </c>
      <c r="I72" s="34"/>
      <c r="J72" s="35"/>
      <c r="K72" s="65">
        <f t="shared" si="7"/>
        <v>1</v>
      </c>
      <c r="L72" s="46">
        <f t="shared" si="4"/>
        <v>0</v>
      </c>
    </row>
    <row r="73" spans="1:12" x14ac:dyDescent="0.2">
      <c r="A73" s="37"/>
      <c r="B73" s="38"/>
      <c r="C73" s="39"/>
      <c r="D73" s="40"/>
      <c r="E73" s="41"/>
      <c r="F73" s="42">
        <f t="shared" si="5"/>
        <v>0</v>
      </c>
      <c r="G73" s="41"/>
      <c r="H73" s="43">
        <f t="shared" si="6"/>
        <v>0</v>
      </c>
      <c r="I73" s="44"/>
      <c r="J73" s="45"/>
      <c r="K73" s="65">
        <f t="shared" si="7"/>
        <v>1</v>
      </c>
      <c r="L73" s="46">
        <f t="shared" si="4"/>
        <v>0</v>
      </c>
    </row>
    <row r="74" spans="1:12" x14ac:dyDescent="0.2">
      <c r="A74" s="66"/>
      <c r="B74" s="38"/>
      <c r="C74" s="63"/>
      <c r="D74" s="40"/>
      <c r="E74" s="40"/>
      <c r="F74" s="42">
        <f t="shared" si="5"/>
        <v>0</v>
      </c>
      <c r="G74" s="40"/>
      <c r="H74" s="43">
        <f t="shared" si="6"/>
        <v>0</v>
      </c>
      <c r="I74" s="64"/>
      <c r="J74" s="64"/>
      <c r="K74" s="65">
        <f t="shared" si="7"/>
        <v>1</v>
      </c>
      <c r="L74" s="46">
        <f t="shared" si="4"/>
        <v>0</v>
      </c>
    </row>
    <row r="75" spans="1:12" x14ac:dyDescent="0.2">
      <c r="A75" s="66"/>
      <c r="B75" s="38"/>
      <c r="C75" s="63"/>
      <c r="D75" s="40"/>
      <c r="E75" s="40"/>
      <c r="F75" s="42">
        <f t="shared" si="5"/>
        <v>0</v>
      </c>
      <c r="G75" s="40"/>
      <c r="H75" s="43">
        <f t="shared" si="6"/>
        <v>0</v>
      </c>
      <c r="I75" s="64"/>
      <c r="J75" s="64"/>
      <c r="K75" s="65">
        <f t="shared" si="7"/>
        <v>1</v>
      </c>
      <c r="L75" s="46">
        <f t="shared" si="4"/>
        <v>0</v>
      </c>
    </row>
    <row r="76" spans="1:12" x14ac:dyDescent="0.2">
      <c r="A76" s="29"/>
      <c r="B76" s="30"/>
      <c r="C76" s="31"/>
      <c r="D76" s="47"/>
      <c r="E76" s="32"/>
      <c r="F76" s="48">
        <f t="shared" si="5"/>
        <v>0</v>
      </c>
      <c r="G76" s="32"/>
      <c r="H76" s="33">
        <f t="shared" si="6"/>
        <v>0</v>
      </c>
      <c r="I76" s="34"/>
      <c r="J76" s="35"/>
      <c r="K76" s="65">
        <f t="shared" si="7"/>
        <v>1</v>
      </c>
      <c r="L76" s="46">
        <f t="shared" si="4"/>
        <v>0</v>
      </c>
    </row>
    <row r="77" spans="1:12" x14ac:dyDescent="0.2">
      <c r="A77" s="37"/>
      <c r="B77" s="38"/>
      <c r="C77" s="39"/>
      <c r="D77" s="40"/>
      <c r="E77" s="41"/>
      <c r="F77" s="42">
        <f t="shared" si="5"/>
        <v>0</v>
      </c>
      <c r="G77" s="41"/>
      <c r="H77" s="43">
        <f t="shared" si="6"/>
        <v>0</v>
      </c>
      <c r="I77" s="44"/>
      <c r="J77" s="45"/>
      <c r="K77" s="65">
        <f t="shared" si="7"/>
        <v>1</v>
      </c>
      <c r="L77" s="46">
        <f t="shared" si="4"/>
        <v>0</v>
      </c>
    </row>
    <row r="78" spans="1:12" x14ac:dyDescent="0.2">
      <c r="A78" s="29"/>
      <c r="B78" s="30"/>
      <c r="C78" s="31"/>
      <c r="D78" s="47"/>
      <c r="E78" s="32"/>
      <c r="F78" s="48">
        <f t="shared" si="5"/>
        <v>0</v>
      </c>
      <c r="G78" s="32"/>
      <c r="H78" s="33">
        <f t="shared" si="6"/>
        <v>0</v>
      </c>
      <c r="I78" s="34"/>
      <c r="J78" s="35"/>
      <c r="K78" s="65">
        <f t="shared" si="7"/>
        <v>1</v>
      </c>
      <c r="L78" s="46">
        <f t="shared" si="4"/>
        <v>0</v>
      </c>
    </row>
    <row r="79" spans="1:12" x14ac:dyDescent="0.2">
      <c r="A79" s="37"/>
      <c r="B79" s="38"/>
      <c r="C79" s="39"/>
      <c r="D79" s="40"/>
      <c r="E79" s="41"/>
      <c r="F79" s="42">
        <f t="shared" si="5"/>
        <v>0</v>
      </c>
      <c r="G79" s="41"/>
      <c r="H79" s="43">
        <f t="shared" si="6"/>
        <v>0</v>
      </c>
      <c r="I79" s="44"/>
      <c r="J79" s="45"/>
      <c r="K79" s="65">
        <f t="shared" si="7"/>
        <v>1</v>
      </c>
      <c r="L79" s="46">
        <f t="shared" si="4"/>
        <v>0</v>
      </c>
    </row>
    <row r="80" spans="1:12" x14ac:dyDescent="0.2">
      <c r="A80" s="29"/>
      <c r="B80" s="47"/>
      <c r="C80" s="32"/>
      <c r="D80" s="47"/>
      <c r="E80" s="32"/>
      <c r="F80" s="48">
        <f t="shared" si="5"/>
        <v>0</v>
      </c>
      <c r="G80" s="32"/>
      <c r="H80" s="33">
        <f t="shared" si="6"/>
        <v>0</v>
      </c>
      <c r="I80" s="34"/>
      <c r="J80" s="35"/>
      <c r="K80" s="65">
        <f t="shared" si="7"/>
        <v>1</v>
      </c>
      <c r="L80" s="46">
        <f t="shared" si="4"/>
        <v>0</v>
      </c>
    </row>
    <row r="81" spans="1:12" x14ac:dyDescent="0.2">
      <c r="A81" s="37"/>
      <c r="B81" s="40"/>
      <c r="C81" s="41"/>
      <c r="D81" s="40"/>
      <c r="E81" s="41"/>
      <c r="F81" s="42">
        <f t="shared" si="5"/>
        <v>0</v>
      </c>
      <c r="G81" s="41"/>
      <c r="H81" s="43">
        <f t="shared" si="6"/>
        <v>0</v>
      </c>
      <c r="I81" s="44"/>
      <c r="J81" s="45"/>
      <c r="K81" s="65">
        <f t="shared" si="7"/>
        <v>1</v>
      </c>
      <c r="L81" s="46">
        <f t="shared" si="4"/>
        <v>0</v>
      </c>
    </row>
    <row r="82" spans="1:12" ht="13.5" thickBot="1" x14ac:dyDescent="0.25">
      <c r="A82" s="49"/>
      <c r="B82" s="50"/>
      <c r="C82" s="51"/>
      <c r="D82" s="50"/>
      <c r="E82" s="51"/>
      <c r="F82" s="52">
        <f t="shared" si="5"/>
        <v>0</v>
      </c>
      <c r="G82" s="51"/>
      <c r="H82" s="53">
        <f t="shared" si="6"/>
        <v>0</v>
      </c>
      <c r="I82" s="54"/>
      <c r="J82" s="55"/>
      <c r="K82" s="67">
        <f t="shared" si="7"/>
        <v>1</v>
      </c>
      <c r="L82" s="57">
        <f>ROUNDUP(K82*5000*H82/365*20,0)/20</f>
        <v>0</v>
      </c>
    </row>
    <row r="84" spans="1:12" x14ac:dyDescent="0.2">
      <c r="L84" s="69">
        <f>SUM(L51:L82)</f>
        <v>0</v>
      </c>
    </row>
    <row r="85" spans="1:12" ht="13.5" thickBot="1" x14ac:dyDescent="0.25">
      <c r="A85" s="60" t="s">
        <v>37</v>
      </c>
    </row>
    <row r="86" spans="1:12" ht="13.5" thickBot="1" x14ac:dyDescent="0.25">
      <c r="A86" s="59" t="s">
        <v>38</v>
      </c>
      <c r="B86" s="1"/>
      <c r="C86" s="1"/>
      <c r="D86" s="1"/>
      <c r="E86" s="1"/>
      <c r="G86" s="1"/>
      <c r="H86" s="1"/>
      <c r="I86" s="1"/>
      <c r="J86" s="1" t="s">
        <v>1</v>
      </c>
      <c r="K86" s="1"/>
      <c r="L86" s="61">
        <f>L42+L84</f>
        <v>0</v>
      </c>
    </row>
    <row r="87" spans="1:12" x14ac:dyDescent="0.2">
      <c r="A87" s="59" t="s">
        <v>39</v>
      </c>
    </row>
    <row r="89" spans="1:12" ht="13.5" thickBot="1" x14ac:dyDescent="0.25">
      <c r="A89" s="59"/>
    </row>
    <row r="90" spans="1:12" x14ac:dyDescent="0.2">
      <c r="A90" s="13" t="s">
        <v>14</v>
      </c>
      <c r="B90" s="14" t="s">
        <v>15</v>
      </c>
      <c r="C90" s="15" t="s">
        <v>16</v>
      </c>
      <c r="D90" s="70" t="s">
        <v>17</v>
      </c>
      <c r="E90" s="71" t="s">
        <v>18</v>
      </c>
      <c r="F90" s="14" t="s">
        <v>0</v>
      </c>
      <c r="G90" s="15" t="s">
        <v>0</v>
      </c>
      <c r="H90" s="14" t="s">
        <v>19</v>
      </c>
      <c r="I90" s="16" t="s">
        <v>20</v>
      </c>
      <c r="J90" s="14"/>
      <c r="K90" s="14" t="s">
        <v>21</v>
      </c>
      <c r="L90" s="72"/>
    </row>
    <row r="91" spans="1:12" x14ac:dyDescent="0.2">
      <c r="A91" s="18" t="s">
        <v>22</v>
      </c>
      <c r="B91" s="19"/>
      <c r="C91" s="20"/>
      <c r="D91" s="19" t="s">
        <v>23</v>
      </c>
      <c r="E91" s="19" t="s">
        <v>23</v>
      </c>
      <c r="F91" s="19" t="s">
        <v>24</v>
      </c>
      <c r="G91" s="20" t="s">
        <v>25</v>
      </c>
      <c r="H91" s="21"/>
      <c r="I91" s="22" t="s">
        <v>26</v>
      </c>
      <c r="J91" s="23" t="s">
        <v>27</v>
      </c>
      <c r="K91" s="24" t="s">
        <v>28</v>
      </c>
      <c r="L91" s="73" t="s">
        <v>29</v>
      </c>
    </row>
    <row r="92" spans="1:12" x14ac:dyDescent="0.2">
      <c r="A92" s="18" t="s">
        <v>30</v>
      </c>
      <c r="B92" s="19"/>
      <c r="C92" s="20"/>
      <c r="D92" s="74" t="s">
        <v>31</v>
      </c>
      <c r="E92" s="75" t="s">
        <v>32</v>
      </c>
      <c r="F92" s="19"/>
      <c r="G92" s="20" t="s">
        <v>33</v>
      </c>
      <c r="H92" s="23"/>
      <c r="I92" s="76" t="s">
        <v>34</v>
      </c>
      <c r="J92" s="22"/>
      <c r="K92" s="24"/>
      <c r="L92" s="73"/>
    </row>
    <row r="93" spans="1:12" ht="13.5" thickBot="1" x14ac:dyDescent="0.25">
      <c r="A93" s="25" t="s">
        <v>35</v>
      </c>
      <c r="B93" s="26"/>
      <c r="C93" s="27"/>
      <c r="D93" s="26"/>
      <c r="E93" s="27"/>
      <c r="F93" s="26"/>
      <c r="G93" s="27" t="s">
        <v>36</v>
      </c>
      <c r="H93" s="77"/>
      <c r="I93" s="78"/>
      <c r="J93" s="79"/>
      <c r="K93" s="80"/>
      <c r="L93" s="92"/>
    </row>
    <row r="94" spans="1:12" x14ac:dyDescent="0.2">
      <c r="A94" s="81"/>
      <c r="B94" s="82"/>
      <c r="C94" s="83"/>
      <c r="D94" s="84"/>
      <c r="E94" s="85"/>
      <c r="F94" s="86">
        <f t="shared" ref="F94:F108" si="8">E94-D94</f>
        <v>0</v>
      </c>
      <c r="G94" s="85"/>
      <c r="H94" s="87">
        <f t="shared" ref="H94:H108" si="9" xml:space="preserve"> IF(F94&gt;0,ROUNDUP(G94/F94,6),0)</f>
        <v>0</v>
      </c>
      <c r="I94" s="88"/>
      <c r="J94" s="89"/>
      <c r="K94" s="90">
        <f t="shared" ref="K94:K108" si="10">IF(SUM(J94-I94+1)&gt;365,365,SUM(J94-I94+1))</f>
        <v>1</v>
      </c>
      <c r="L94" s="91">
        <f t="shared" ref="L94:L124" si="11">ROUNDUP(K94*5000*H94/365*20,0)/20</f>
        <v>0</v>
      </c>
    </row>
    <row r="95" spans="1:12" x14ac:dyDescent="0.2">
      <c r="A95" s="29"/>
      <c r="B95" s="30"/>
      <c r="C95" s="31"/>
      <c r="D95" s="47"/>
      <c r="E95" s="32"/>
      <c r="F95" s="48">
        <f t="shared" si="8"/>
        <v>0</v>
      </c>
      <c r="G95" s="32"/>
      <c r="H95" s="33">
        <f t="shared" si="9"/>
        <v>0</v>
      </c>
      <c r="I95" s="34"/>
      <c r="J95" s="35"/>
      <c r="K95" s="65">
        <f t="shared" si="10"/>
        <v>1</v>
      </c>
      <c r="L95" s="46">
        <f t="shared" si="11"/>
        <v>0</v>
      </c>
    </row>
    <row r="96" spans="1:12" x14ac:dyDescent="0.2">
      <c r="A96" s="37"/>
      <c r="B96" s="38"/>
      <c r="C96" s="39"/>
      <c r="D96" s="40"/>
      <c r="E96" s="41"/>
      <c r="F96" s="42">
        <f t="shared" si="8"/>
        <v>0</v>
      </c>
      <c r="G96" s="41"/>
      <c r="H96" s="43">
        <f t="shared" si="9"/>
        <v>0</v>
      </c>
      <c r="I96" s="44"/>
      <c r="J96" s="45"/>
      <c r="K96" s="65">
        <f t="shared" si="10"/>
        <v>1</v>
      </c>
      <c r="L96" s="46">
        <f t="shared" si="11"/>
        <v>0</v>
      </c>
    </row>
    <row r="97" spans="1:12" x14ac:dyDescent="0.2">
      <c r="A97" s="37"/>
      <c r="B97" s="38"/>
      <c r="C97" s="39"/>
      <c r="D97" s="40"/>
      <c r="E97" s="41"/>
      <c r="F97" s="42">
        <f t="shared" si="8"/>
        <v>0</v>
      </c>
      <c r="G97" s="41"/>
      <c r="H97" s="43">
        <f t="shared" si="9"/>
        <v>0</v>
      </c>
      <c r="I97" s="44"/>
      <c r="J97" s="45"/>
      <c r="K97" s="65">
        <f t="shared" si="10"/>
        <v>1</v>
      </c>
      <c r="L97" s="46">
        <f t="shared" si="11"/>
        <v>0</v>
      </c>
    </row>
    <row r="98" spans="1:12" x14ac:dyDescent="0.2">
      <c r="A98" s="37"/>
      <c r="B98" s="38"/>
      <c r="C98" s="39"/>
      <c r="D98" s="40"/>
      <c r="E98" s="41"/>
      <c r="F98" s="42">
        <f t="shared" si="8"/>
        <v>0</v>
      </c>
      <c r="G98" s="41"/>
      <c r="H98" s="43">
        <f t="shared" si="9"/>
        <v>0</v>
      </c>
      <c r="I98" s="44"/>
      <c r="J98" s="45"/>
      <c r="K98" s="65">
        <f t="shared" si="10"/>
        <v>1</v>
      </c>
      <c r="L98" s="46">
        <f t="shared" si="11"/>
        <v>0</v>
      </c>
    </row>
    <row r="99" spans="1:12" x14ac:dyDescent="0.2">
      <c r="A99" s="37"/>
      <c r="B99" s="38"/>
      <c r="C99" s="39"/>
      <c r="D99" s="40"/>
      <c r="E99" s="41"/>
      <c r="F99" s="42">
        <f t="shared" si="8"/>
        <v>0</v>
      </c>
      <c r="G99" s="41"/>
      <c r="H99" s="43">
        <f t="shared" si="9"/>
        <v>0</v>
      </c>
      <c r="I99" s="44"/>
      <c r="J99" s="45"/>
      <c r="K99" s="65">
        <f t="shared" si="10"/>
        <v>1</v>
      </c>
      <c r="L99" s="46">
        <f t="shared" si="11"/>
        <v>0</v>
      </c>
    </row>
    <row r="100" spans="1:12" x14ac:dyDescent="0.2">
      <c r="A100" s="37"/>
      <c r="B100" s="38"/>
      <c r="C100" s="39"/>
      <c r="D100" s="40"/>
      <c r="E100" s="41"/>
      <c r="F100" s="42">
        <f t="shared" si="8"/>
        <v>0</v>
      </c>
      <c r="G100" s="41"/>
      <c r="H100" s="43">
        <f t="shared" si="9"/>
        <v>0</v>
      </c>
      <c r="I100" s="44"/>
      <c r="J100" s="45"/>
      <c r="K100" s="65">
        <f t="shared" si="10"/>
        <v>1</v>
      </c>
      <c r="L100" s="46">
        <f t="shared" si="11"/>
        <v>0</v>
      </c>
    </row>
    <row r="101" spans="1:12" x14ac:dyDescent="0.2">
      <c r="A101" s="37"/>
      <c r="B101" s="38"/>
      <c r="C101" s="39"/>
      <c r="D101" s="40"/>
      <c r="E101" s="41"/>
      <c r="F101" s="42">
        <f t="shared" si="8"/>
        <v>0</v>
      </c>
      <c r="G101" s="41"/>
      <c r="H101" s="43">
        <f t="shared" si="9"/>
        <v>0</v>
      </c>
      <c r="I101" s="44"/>
      <c r="J101" s="45"/>
      <c r="K101" s="65">
        <f t="shared" si="10"/>
        <v>1</v>
      </c>
      <c r="L101" s="46">
        <f t="shared" si="11"/>
        <v>0</v>
      </c>
    </row>
    <row r="102" spans="1:12" x14ac:dyDescent="0.2">
      <c r="A102" s="37"/>
      <c r="B102" s="38"/>
      <c r="C102" s="39"/>
      <c r="D102" s="40"/>
      <c r="E102" s="41"/>
      <c r="F102" s="42">
        <f t="shared" si="8"/>
        <v>0</v>
      </c>
      <c r="G102" s="41"/>
      <c r="H102" s="43">
        <f t="shared" si="9"/>
        <v>0</v>
      </c>
      <c r="I102" s="44"/>
      <c r="J102" s="45"/>
      <c r="K102" s="65">
        <f t="shared" si="10"/>
        <v>1</v>
      </c>
      <c r="L102" s="46">
        <f t="shared" si="11"/>
        <v>0</v>
      </c>
    </row>
    <row r="103" spans="1:12" x14ac:dyDescent="0.2">
      <c r="A103" s="37"/>
      <c r="B103" s="38"/>
      <c r="C103" s="39"/>
      <c r="D103" s="40"/>
      <c r="E103" s="41"/>
      <c r="F103" s="42">
        <f t="shared" si="8"/>
        <v>0</v>
      </c>
      <c r="G103" s="41"/>
      <c r="H103" s="43">
        <f t="shared" si="9"/>
        <v>0</v>
      </c>
      <c r="I103" s="44"/>
      <c r="J103" s="45"/>
      <c r="K103" s="65">
        <f t="shared" si="10"/>
        <v>1</v>
      </c>
      <c r="L103" s="46">
        <f t="shared" si="11"/>
        <v>0</v>
      </c>
    </row>
    <row r="104" spans="1:12" x14ac:dyDescent="0.2">
      <c r="A104" s="37"/>
      <c r="B104" s="38"/>
      <c r="C104" s="39"/>
      <c r="D104" s="40"/>
      <c r="E104" s="41"/>
      <c r="F104" s="42">
        <f t="shared" si="8"/>
        <v>0</v>
      </c>
      <c r="G104" s="41"/>
      <c r="H104" s="43">
        <f t="shared" si="9"/>
        <v>0</v>
      </c>
      <c r="I104" s="44"/>
      <c r="J104" s="45"/>
      <c r="K104" s="65">
        <f t="shared" si="10"/>
        <v>1</v>
      </c>
      <c r="L104" s="46">
        <f t="shared" si="11"/>
        <v>0</v>
      </c>
    </row>
    <row r="105" spans="1:12" x14ac:dyDescent="0.2">
      <c r="A105" s="37"/>
      <c r="B105" s="38"/>
      <c r="C105" s="39"/>
      <c r="D105" s="40"/>
      <c r="E105" s="41"/>
      <c r="F105" s="42">
        <f t="shared" si="8"/>
        <v>0</v>
      </c>
      <c r="G105" s="41"/>
      <c r="H105" s="43">
        <f t="shared" si="9"/>
        <v>0</v>
      </c>
      <c r="I105" s="44"/>
      <c r="J105" s="45"/>
      <c r="K105" s="65">
        <f t="shared" si="10"/>
        <v>1</v>
      </c>
      <c r="L105" s="46">
        <f t="shared" si="11"/>
        <v>0</v>
      </c>
    </row>
    <row r="106" spans="1:12" x14ac:dyDescent="0.2">
      <c r="A106" s="37"/>
      <c r="B106" s="38"/>
      <c r="C106" s="39"/>
      <c r="D106" s="40"/>
      <c r="E106" s="41"/>
      <c r="F106" s="42">
        <f t="shared" si="8"/>
        <v>0</v>
      </c>
      <c r="G106" s="41"/>
      <c r="H106" s="43">
        <f t="shared" si="9"/>
        <v>0</v>
      </c>
      <c r="I106" s="44"/>
      <c r="J106" s="45"/>
      <c r="K106" s="65">
        <f t="shared" si="10"/>
        <v>1</v>
      </c>
      <c r="L106" s="46">
        <f t="shared" si="11"/>
        <v>0</v>
      </c>
    </row>
    <row r="107" spans="1:12" x14ac:dyDescent="0.2">
      <c r="A107" s="29"/>
      <c r="B107" s="30"/>
      <c r="C107" s="31"/>
      <c r="D107" s="47"/>
      <c r="E107" s="32"/>
      <c r="F107" s="48">
        <f t="shared" si="8"/>
        <v>0</v>
      </c>
      <c r="G107" s="32"/>
      <c r="H107" s="33">
        <f t="shared" si="9"/>
        <v>0</v>
      </c>
      <c r="I107" s="34"/>
      <c r="J107" s="35"/>
      <c r="K107" s="65">
        <f t="shared" si="10"/>
        <v>1</v>
      </c>
      <c r="L107" s="46">
        <f t="shared" si="11"/>
        <v>0</v>
      </c>
    </row>
    <row r="108" spans="1:12" x14ac:dyDescent="0.2">
      <c r="A108" s="37"/>
      <c r="B108" s="38"/>
      <c r="C108" s="39"/>
      <c r="D108" s="40"/>
      <c r="E108" s="41"/>
      <c r="F108" s="42">
        <f t="shared" si="8"/>
        <v>0</v>
      </c>
      <c r="G108" s="41"/>
      <c r="H108" s="43">
        <f t="shared" si="9"/>
        <v>0</v>
      </c>
      <c r="I108" s="44"/>
      <c r="J108" s="45"/>
      <c r="K108" s="65">
        <f t="shared" si="10"/>
        <v>1</v>
      </c>
      <c r="L108" s="46">
        <f t="shared" si="11"/>
        <v>0</v>
      </c>
    </row>
    <row r="109" spans="1:12" x14ac:dyDescent="0.2">
      <c r="A109" s="37"/>
      <c r="B109" s="38"/>
      <c r="C109" s="39"/>
      <c r="D109" s="40"/>
      <c r="E109" s="41"/>
      <c r="F109" s="42">
        <f>E109-D109</f>
        <v>0</v>
      </c>
      <c r="G109" s="41"/>
      <c r="H109" s="43">
        <f xml:space="preserve"> IF(F109&gt;0,ROUNDUP(G109/F109,6),0)</f>
        <v>0</v>
      </c>
      <c r="I109" s="44"/>
      <c r="J109" s="45"/>
      <c r="K109" s="65">
        <f>IF(SUM(J109-I109+1)&gt;365,365,SUM(J109-I109+1))</f>
        <v>1</v>
      </c>
      <c r="L109" s="46">
        <f t="shared" si="11"/>
        <v>0</v>
      </c>
    </row>
    <row r="110" spans="1:12" x14ac:dyDescent="0.2">
      <c r="A110" s="37"/>
      <c r="B110" s="38"/>
      <c r="C110" s="39"/>
      <c r="D110" s="40"/>
      <c r="E110" s="41"/>
      <c r="F110" s="42">
        <f>E110-D110</f>
        <v>0</v>
      </c>
      <c r="G110" s="41"/>
      <c r="H110" s="43">
        <f xml:space="preserve"> IF(F110&gt;0,ROUNDUP(G110/F110,6),0)</f>
        <v>0</v>
      </c>
      <c r="I110" s="44"/>
      <c r="J110" s="45"/>
      <c r="K110" s="65">
        <f>IF(SUM(J110-I110+1)&gt;365,365,SUM(J110-I110+1))</f>
        <v>1</v>
      </c>
      <c r="L110" s="46">
        <f t="shared" si="11"/>
        <v>0</v>
      </c>
    </row>
    <row r="111" spans="1:12" x14ac:dyDescent="0.2">
      <c r="A111" s="37"/>
      <c r="B111" s="38"/>
      <c r="C111" s="39"/>
      <c r="D111" s="40"/>
      <c r="E111" s="41"/>
      <c r="F111" s="42">
        <f>E111-D111</f>
        <v>0</v>
      </c>
      <c r="G111" s="41"/>
      <c r="H111" s="43">
        <f xml:space="preserve"> IF(F111&gt;0,ROUNDUP(G111/F111,6),0)</f>
        <v>0</v>
      </c>
      <c r="I111" s="44"/>
      <c r="J111" s="45"/>
      <c r="K111" s="65">
        <f>IF(SUM(J111-I111+1)&gt;365,365,SUM(J111-I111+1))</f>
        <v>1</v>
      </c>
      <c r="L111" s="46">
        <f t="shared" si="11"/>
        <v>0</v>
      </c>
    </row>
    <row r="112" spans="1:12" x14ac:dyDescent="0.2">
      <c r="A112" s="37"/>
      <c r="B112" s="38"/>
      <c r="C112" s="39"/>
      <c r="D112" s="40"/>
      <c r="E112" s="41"/>
      <c r="F112" s="42">
        <f>E112-D112</f>
        <v>0</v>
      </c>
      <c r="G112" s="41"/>
      <c r="H112" s="43">
        <f xml:space="preserve"> IF(F112&gt;0,ROUNDUP(G112/F112,6),0)</f>
        <v>0</v>
      </c>
      <c r="I112" s="44"/>
      <c r="J112" s="45"/>
      <c r="K112" s="65">
        <f>IF(SUM(J112-I112+1)&gt;365,365,SUM(J112-I112+1))</f>
        <v>1</v>
      </c>
      <c r="L112" s="46">
        <f t="shared" si="11"/>
        <v>0</v>
      </c>
    </row>
    <row r="113" spans="1:12" x14ac:dyDescent="0.2">
      <c r="A113" s="37"/>
      <c r="B113" s="38"/>
      <c r="C113" s="39"/>
      <c r="D113" s="40"/>
      <c r="E113" s="41"/>
      <c r="F113" s="42">
        <f>E113-D113</f>
        <v>0</v>
      </c>
      <c r="G113" s="41"/>
      <c r="H113" s="43">
        <f xml:space="preserve"> IF(F113&gt;0,ROUNDUP(G113/F113,6),0)</f>
        <v>0</v>
      </c>
      <c r="I113" s="44"/>
      <c r="J113" s="45"/>
      <c r="K113" s="65">
        <f>IF(SUM(J113-I113+1)&gt;365,365,SUM(J113-I113+1))</f>
        <v>1</v>
      </c>
      <c r="L113" s="46">
        <f t="shared" si="11"/>
        <v>0</v>
      </c>
    </row>
    <row r="114" spans="1:12" x14ac:dyDescent="0.2">
      <c r="A114" s="37"/>
      <c r="B114" s="38"/>
      <c r="C114" s="39"/>
      <c r="D114" s="40"/>
      <c r="E114" s="41"/>
      <c r="F114" s="42">
        <f t="shared" ref="F114:F125" si="12">E114-D114</f>
        <v>0</v>
      </c>
      <c r="G114" s="41"/>
      <c r="H114" s="43">
        <f t="shared" ref="H114:H125" si="13" xml:space="preserve"> IF(F114&gt;0,ROUNDUP(G114/F114,6),0)</f>
        <v>0</v>
      </c>
      <c r="I114" s="44"/>
      <c r="J114" s="45"/>
      <c r="K114" s="65">
        <f t="shared" ref="K114:K125" si="14">IF(SUM(J114-I114+1)&gt;365,365,SUM(J114-I114+1))</f>
        <v>1</v>
      </c>
      <c r="L114" s="46">
        <f t="shared" si="11"/>
        <v>0</v>
      </c>
    </row>
    <row r="115" spans="1:12" x14ac:dyDescent="0.2">
      <c r="A115" s="29"/>
      <c r="B115" s="30"/>
      <c r="C115" s="31"/>
      <c r="D115" s="47"/>
      <c r="E115" s="32"/>
      <c r="F115" s="48">
        <f t="shared" si="12"/>
        <v>0</v>
      </c>
      <c r="G115" s="32"/>
      <c r="H115" s="33">
        <f t="shared" si="13"/>
        <v>0</v>
      </c>
      <c r="I115" s="34"/>
      <c r="J115" s="35"/>
      <c r="K115" s="65">
        <f t="shared" si="14"/>
        <v>1</v>
      </c>
      <c r="L115" s="46">
        <f t="shared" si="11"/>
        <v>0</v>
      </c>
    </row>
    <row r="116" spans="1:12" x14ac:dyDescent="0.2">
      <c r="A116" s="37"/>
      <c r="B116" s="38"/>
      <c r="C116" s="39"/>
      <c r="D116" s="40"/>
      <c r="E116" s="41"/>
      <c r="F116" s="42">
        <f t="shared" si="12"/>
        <v>0</v>
      </c>
      <c r="G116" s="41"/>
      <c r="H116" s="43">
        <f t="shared" si="13"/>
        <v>0</v>
      </c>
      <c r="I116" s="44"/>
      <c r="J116" s="45"/>
      <c r="K116" s="65">
        <f t="shared" si="14"/>
        <v>1</v>
      </c>
      <c r="L116" s="46">
        <f t="shared" si="11"/>
        <v>0</v>
      </c>
    </row>
    <row r="117" spans="1:12" x14ac:dyDescent="0.2">
      <c r="A117" s="66"/>
      <c r="B117" s="38"/>
      <c r="C117" s="63"/>
      <c r="D117" s="40"/>
      <c r="E117" s="40"/>
      <c r="F117" s="42">
        <f t="shared" si="12"/>
        <v>0</v>
      </c>
      <c r="G117" s="40"/>
      <c r="H117" s="43">
        <f t="shared" si="13"/>
        <v>0</v>
      </c>
      <c r="I117" s="64"/>
      <c r="J117" s="64"/>
      <c r="K117" s="65">
        <f t="shared" si="14"/>
        <v>1</v>
      </c>
      <c r="L117" s="46">
        <f t="shared" si="11"/>
        <v>0</v>
      </c>
    </row>
    <row r="118" spans="1:12" x14ac:dyDescent="0.2">
      <c r="A118" s="66"/>
      <c r="B118" s="38"/>
      <c r="C118" s="63"/>
      <c r="D118" s="40"/>
      <c r="E118" s="40"/>
      <c r="F118" s="42">
        <f t="shared" si="12"/>
        <v>0</v>
      </c>
      <c r="G118" s="40"/>
      <c r="H118" s="43">
        <f t="shared" si="13"/>
        <v>0</v>
      </c>
      <c r="I118" s="64"/>
      <c r="J118" s="64"/>
      <c r="K118" s="65">
        <f t="shared" si="14"/>
        <v>1</v>
      </c>
      <c r="L118" s="46">
        <f t="shared" si="11"/>
        <v>0</v>
      </c>
    </row>
    <row r="119" spans="1:12" x14ac:dyDescent="0.2">
      <c r="A119" s="29"/>
      <c r="B119" s="30"/>
      <c r="C119" s="31"/>
      <c r="D119" s="47"/>
      <c r="E119" s="32"/>
      <c r="F119" s="48">
        <f t="shared" si="12"/>
        <v>0</v>
      </c>
      <c r="G119" s="32"/>
      <c r="H119" s="33">
        <f t="shared" si="13"/>
        <v>0</v>
      </c>
      <c r="I119" s="34"/>
      <c r="J119" s="35"/>
      <c r="K119" s="65">
        <f t="shared" si="14"/>
        <v>1</v>
      </c>
      <c r="L119" s="46">
        <f t="shared" si="11"/>
        <v>0</v>
      </c>
    </row>
    <row r="120" spans="1:12" x14ac:dyDescent="0.2">
      <c r="A120" s="37"/>
      <c r="B120" s="38"/>
      <c r="C120" s="39"/>
      <c r="D120" s="40"/>
      <c r="E120" s="41"/>
      <c r="F120" s="42">
        <f t="shared" si="12"/>
        <v>0</v>
      </c>
      <c r="G120" s="41"/>
      <c r="H120" s="43">
        <f t="shared" si="13"/>
        <v>0</v>
      </c>
      <c r="I120" s="44"/>
      <c r="J120" s="45"/>
      <c r="K120" s="65">
        <f t="shared" si="14"/>
        <v>1</v>
      </c>
      <c r="L120" s="46">
        <f t="shared" si="11"/>
        <v>0</v>
      </c>
    </row>
    <row r="121" spans="1:12" x14ac:dyDescent="0.2">
      <c r="A121" s="29"/>
      <c r="B121" s="30"/>
      <c r="C121" s="31"/>
      <c r="D121" s="47"/>
      <c r="E121" s="32"/>
      <c r="F121" s="48">
        <f t="shared" si="12"/>
        <v>0</v>
      </c>
      <c r="G121" s="32"/>
      <c r="H121" s="33">
        <f t="shared" si="13"/>
        <v>0</v>
      </c>
      <c r="I121" s="34"/>
      <c r="J121" s="35"/>
      <c r="K121" s="65">
        <f t="shared" si="14"/>
        <v>1</v>
      </c>
      <c r="L121" s="46">
        <f t="shared" si="11"/>
        <v>0</v>
      </c>
    </row>
    <row r="122" spans="1:12" x14ac:dyDescent="0.2">
      <c r="A122" s="37"/>
      <c r="B122" s="38"/>
      <c r="C122" s="39"/>
      <c r="D122" s="40"/>
      <c r="E122" s="41"/>
      <c r="F122" s="42">
        <f t="shared" si="12"/>
        <v>0</v>
      </c>
      <c r="G122" s="41"/>
      <c r="H122" s="43">
        <f t="shared" si="13"/>
        <v>0</v>
      </c>
      <c r="I122" s="44"/>
      <c r="J122" s="45"/>
      <c r="K122" s="65">
        <f t="shared" si="14"/>
        <v>1</v>
      </c>
      <c r="L122" s="46">
        <f t="shared" si="11"/>
        <v>0</v>
      </c>
    </row>
    <row r="123" spans="1:12" x14ac:dyDescent="0.2">
      <c r="A123" s="29"/>
      <c r="B123" s="47"/>
      <c r="C123" s="32"/>
      <c r="D123" s="47"/>
      <c r="E123" s="32"/>
      <c r="F123" s="48">
        <f t="shared" si="12"/>
        <v>0</v>
      </c>
      <c r="G123" s="32"/>
      <c r="H123" s="33">
        <f t="shared" si="13"/>
        <v>0</v>
      </c>
      <c r="I123" s="34"/>
      <c r="J123" s="35"/>
      <c r="K123" s="65">
        <f t="shared" si="14"/>
        <v>1</v>
      </c>
      <c r="L123" s="46">
        <f t="shared" si="11"/>
        <v>0</v>
      </c>
    </row>
    <row r="124" spans="1:12" x14ac:dyDescent="0.2">
      <c r="A124" s="37"/>
      <c r="B124" s="40"/>
      <c r="C124" s="41"/>
      <c r="D124" s="40"/>
      <c r="E124" s="41"/>
      <c r="F124" s="42">
        <f t="shared" si="12"/>
        <v>0</v>
      </c>
      <c r="G124" s="41"/>
      <c r="H124" s="43">
        <f t="shared" si="13"/>
        <v>0</v>
      </c>
      <c r="I124" s="44"/>
      <c r="J124" s="45"/>
      <c r="K124" s="65">
        <f t="shared" si="14"/>
        <v>1</v>
      </c>
      <c r="L124" s="46">
        <f t="shared" si="11"/>
        <v>0</v>
      </c>
    </row>
    <row r="125" spans="1:12" ht="13.5" thickBot="1" x14ac:dyDescent="0.25">
      <c r="A125" s="49"/>
      <c r="B125" s="50"/>
      <c r="C125" s="51"/>
      <c r="D125" s="50"/>
      <c r="E125" s="51"/>
      <c r="F125" s="52">
        <f t="shared" si="12"/>
        <v>0</v>
      </c>
      <c r="G125" s="51"/>
      <c r="H125" s="53">
        <f t="shared" si="13"/>
        <v>0</v>
      </c>
      <c r="I125" s="54"/>
      <c r="J125" s="55"/>
      <c r="K125" s="67">
        <f t="shared" si="14"/>
        <v>1</v>
      </c>
      <c r="L125" s="57">
        <f>ROUNDUP(K125*5000*H125/365*20,0)/20</f>
        <v>0</v>
      </c>
    </row>
    <row r="127" spans="1:12" x14ac:dyDescent="0.2">
      <c r="L127" s="69">
        <f>SUM(L94:L125)</f>
        <v>0</v>
      </c>
    </row>
    <row r="128" spans="1:12" ht="13.5" thickBot="1" x14ac:dyDescent="0.25">
      <c r="A128" s="60" t="s">
        <v>37</v>
      </c>
    </row>
    <row r="129" spans="1:12" ht="13.5" thickBot="1" x14ac:dyDescent="0.25">
      <c r="A129" s="59" t="s">
        <v>38</v>
      </c>
      <c r="B129" s="1"/>
      <c r="C129" s="1"/>
      <c r="D129" s="1"/>
      <c r="E129" s="1"/>
      <c r="G129" s="1"/>
      <c r="H129" s="1"/>
      <c r="I129" s="1"/>
      <c r="J129" s="1" t="s">
        <v>1</v>
      </c>
      <c r="K129" s="1"/>
      <c r="L129" s="61">
        <f>L127+L86</f>
        <v>0</v>
      </c>
    </row>
    <row r="130" spans="1:12" x14ac:dyDescent="0.2">
      <c r="A130" s="59" t="s">
        <v>39</v>
      </c>
    </row>
  </sheetData>
  <sheetProtection password="C3DD" sheet="1" objects="1" scenarios="1"/>
  <phoneticPr fontId="11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Button 3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Button 4">
              <controlPr defaultSize="0" print="0" autoFill="0" autoPict="0" macro="[0]!Blatt1">
                <anchor moveWithCells="1" sizeWithCells="1">
                  <from>
                    <xdr:col>8</xdr:col>
                    <xdr:colOff>428625</xdr:colOff>
                    <xdr:row>2</xdr:row>
                    <xdr:rowOff>66675</xdr:rowOff>
                  </from>
                  <to>
                    <xdr:col>10</xdr:col>
                    <xdr:colOff>19050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Button 5">
              <controlPr defaultSize="0" print="0" autoFill="0" autoPict="0" macro="[0]!Blatt2">
                <anchor moveWithCells="1" sizeWithCells="1">
                  <from>
                    <xdr:col>10</xdr:col>
                    <xdr:colOff>304800</xdr:colOff>
                    <xdr:row>0</xdr:row>
                    <xdr:rowOff>47625</xdr:rowOff>
                  </from>
                  <to>
                    <xdr:col>11</xdr:col>
                    <xdr:colOff>800100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Button 6">
              <controlPr defaultSize="0" print="0" autoFill="0" autoPict="0" macro="[0]!Blatt3">
                <anchor moveWithCells="1" sizeWithCells="1">
                  <from>
                    <xdr:col>10</xdr:col>
                    <xdr:colOff>304800</xdr:colOff>
                    <xdr:row>2</xdr:row>
                    <xdr:rowOff>85725</xdr:rowOff>
                  </from>
                  <to>
                    <xdr:col>11</xdr:col>
                    <xdr:colOff>800100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über 3,5 - 8,5 t</vt:lpstr>
      <vt:lpstr>über 8,5 - 18 t</vt:lpstr>
      <vt:lpstr>über 18 - 26 t</vt:lpstr>
      <vt:lpstr>über 26 t</vt:lpstr>
    </vt:vector>
  </TitlesOfParts>
  <Company>EZV -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 Kalbermatter</dc:creator>
  <cp:lastModifiedBy>Wälti Vivienne BAZG</cp:lastModifiedBy>
  <cp:lastPrinted>2021-12-07T14:39:43Z</cp:lastPrinted>
  <dcterms:created xsi:type="dcterms:W3CDTF">2008-09-30T05:16:56Z</dcterms:created>
  <dcterms:modified xsi:type="dcterms:W3CDTF">2025-12-01T10:06:22Z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2025-12-01T10:06:22Z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6365cb1f-38b6-4f30-9fe2-d16457c0c782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