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81\821\"/>
    </mc:Choice>
  </mc:AlternateContent>
  <xr:revisionPtr revIDLastSave="0" documentId="8_{B7111C75-2C67-4B43-A6B6-0C84B56C5915}" xr6:coauthVersionLast="47" xr6:coauthVersionMax="47" xr10:uidLastSave="{00000000-0000-0000-0000-000000000000}"/>
  <bookViews>
    <workbookView showHorizontalScroll="0" showSheetTabs="0" xWindow="30270" yWindow="1470" windowWidth="21600" windowHeight="11175" xr2:uid="{BA3F95C0-4AD1-4B5D-98C4-DC7F0C62BE30}"/>
  </bookViews>
  <sheets>
    <sheet name="Deckblatt" sheetId="1" r:id="rId1"/>
    <sheet name="über 3,5 - 8,5 t" sheetId="5" r:id="rId2"/>
    <sheet name="über 8,5 - 18 t" sheetId="4" r:id="rId3"/>
    <sheet name="über 18 - 26 t" sheetId="2" r:id="rId4"/>
    <sheet name="über 26 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H11" i="3"/>
  <c r="K93" i="3"/>
  <c r="L93" i="3"/>
  <c r="F93" i="3"/>
  <c r="H93" i="3"/>
  <c r="K94" i="3"/>
  <c r="F94" i="3"/>
  <c r="H94" i="3"/>
  <c r="L94" i="3"/>
  <c r="K95" i="3"/>
  <c r="F95" i="3"/>
  <c r="H95" i="3"/>
  <c r="K96" i="3"/>
  <c r="F96" i="3"/>
  <c r="H96" i="3"/>
  <c r="K97" i="3"/>
  <c r="L97" i="3"/>
  <c r="F97" i="3"/>
  <c r="H97" i="3"/>
  <c r="K98" i="3"/>
  <c r="F98" i="3"/>
  <c r="H98" i="3"/>
  <c r="K99" i="3"/>
  <c r="F99" i="3"/>
  <c r="H99" i="3"/>
  <c r="K100" i="3"/>
  <c r="F100" i="3"/>
  <c r="H100" i="3"/>
  <c r="K101" i="3"/>
  <c r="F101" i="3"/>
  <c r="H101" i="3"/>
  <c r="L101" i="3"/>
  <c r="K102" i="3"/>
  <c r="F102" i="3"/>
  <c r="H102" i="3"/>
  <c r="K103" i="3"/>
  <c r="L103" i="3"/>
  <c r="F103" i="3"/>
  <c r="H103" i="3"/>
  <c r="K104" i="3"/>
  <c r="F104" i="3"/>
  <c r="H104" i="3"/>
  <c r="K105" i="3"/>
  <c r="F105" i="3"/>
  <c r="H105" i="3"/>
  <c r="K106" i="3"/>
  <c r="F106" i="3"/>
  <c r="H106" i="3"/>
  <c r="K107" i="3"/>
  <c r="L107" i="3"/>
  <c r="F107" i="3"/>
  <c r="H107" i="3"/>
  <c r="K108" i="3"/>
  <c r="F108" i="3"/>
  <c r="H108" i="3"/>
  <c r="K109" i="3"/>
  <c r="L109" i="3"/>
  <c r="F109" i="3"/>
  <c r="H109" i="3"/>
  <c r="K110" i="3"/>
  <c r="F110" i="3"/>
  <c r="H110" i="3"/>
  <c r="K111" i="3"/>
  <c r="L111" i="3"/>
  <c r="F111" i="3"/>
  <c r="H111" i="3"/>
  <c r="K112" i="3"/>
  <c r="F112" i="3"/>
  <c r="H112" i="3"/>
  <c r="K113" i="3"/>
  <c r="F113" i="3"/>
  <c r="H113" i="3"/>
  <c r="L113" i="3"/>
  <c r="K114" i="3"/>
  <c r="F114" i="3"/>
  <c r="H114" i="3"/>
  <c r="L114" i="3"/>
  <c r="K115" i="3"/>
  <c r="L115" i="3"/>
  <c r="F115" i="3"/>
  <c r="H115" i="3"/>
  <c r="K116" i="3"/>
  <c r="F116" i="3"/>
  <c r="H116" i="3"/>
  <c r="K117" i="3"/>
  <c r="F117" i="3"/>
  <c r="H117" i="3"/>
  <c r="L117" i="3"/>
  <c r="K118" i="3"/>
  <c r="F118" i="3"/>
  <c r="H118" i="3"/>
  <c r="K119" i="3"/>
  <c r="F119" i="3"/>
  <c r="H119" i="3"/>
  <c r="L119" i="3"/>
  <c r="K120" i="3"/>
  <c r="F120" i="3"/>
  <c r="H120" i="3"/>
  <c r="L120" i="3"/>
  <c r="K121" i="3"/>
  <c r="L121" i="3"/>
  <c r="F121" i="3"/>
  <c r="H121" i="3"/>
  <c r="K122" i="3"/>
  <c r="F122" i="3"/>
  <c r="H122" i="3"/>
  <c r="K123" i="3"/>
  <c r="F123" i="3"/>
  <c r="H123" i="3"/>
  <c r="K124" i="3"/>
  <c r="F124" i="3"/>
  <c r="H124" i="3"/>
  <c r="K125" i="3"/>
  <c r="F125" i="3"/>
  <c r="H125" i="3"/>
  <c r="L125" i="3"/>
  <c r="K50" i="3"/>
  <c r="L50" i="3"/>
  <c r="F50" i="3"/>
  <c r="H50" i="3"/>
  <c r="K51" i="3"/>
  <c r="L51" i="3"/>
  <c r="F51" i="3"/>
  <c r="H51" i="3"/>
  <c r="K52" i="3"/>
  <c r="F52" i="3"/>
  <c r="H52" i="3"/>
  <c r="K53" i="3"/>
  <c r="L53" i="3"/>
  <c r="F53" i="3"/>
  <c r="H53" i="3"/>
  <c r="K54" i="3"/>
  <c r="F54" i="3"/>
  <c r="H54" i="3"/>
  <c r="K55" i="3"/>
  <c r="F55" i="3"/>
  <c r="H55" i="3"/>
  <c r="L55" i="3"/>
  <c r="K56" i="3"/>
  <c r="F56" i="3"/>
  <c r="H56" i="3"/>
  <c r="L56" i="3"/>
  <c r="K57" i="3"/>
  <c r="F57" i="3"/>
  <c r="H57" i="3"/>
  <c r="L57" i="3"/>
  <c r="K58" i="3"/>
  <c r="F58" i="3"/>
  <c r="H58" i="3"/>
  <c r="K59" i="3"/>
  <c r="F59" i="3"/>
  <c r="H59" i="3"/>
  <c r="L59" i="3"/>
  <c r="K60" i="3"/>
  <c r="F60" i="3"/>
  <c r="H60" i="3"/>
  <c r="K61" i="3"/>
  <c r="L61" i="3"/>
  <c r="F61" i="3"/>
  <c r="H61" i="3"/>
  <c r="K62" i="3"/>
  <c r="F62" i="3"/>
  <c r="H62" i="3"/>
  <c r="K63" i="3"/>
  <c r="F63" i="3"/>
  <c r="H63" i="3"/>
  <c r="K64" i="3"/>
  <c r="F64" i="3"/>
  <c r="H64" i="3"/>
  <c r="L64" i="3"/>
  <c r="K65" i="3"/>
  <c r="L65" i="3"/>
  <c r="F65" i="3"/>
  <c r="H65" i="3"/>
  <c r="K66" i="3"/>
  <c r="F66" i="3"/>
  <c r="H66" i="3"/>
  <c r="K67" i="3"/>
  <c r="L67" i="3"/>
  <c r="F67" i="3"/>
  <c r="H67" i="3"/>
  <c r="K68" i="3"/>
  <c r="F68" i="3"/>
  <c r="H68" i="3"/>
  <c r="L68" i="3"/>
  <c r="K69" i="3"/>
  <c r="L69" i="3"/>
  <c r="F69" i="3"/>
  <c r="H69" i="3"/>
  <c r="K70" i="3"/>
  <c r="F70" i="3"/>
  <c r="H70" i="3"/>
  <c r="K71" i="3"/>
  <c r="F71" i="3"/>
  <c r="H71" i="3"/>
  <c r="K72" i="3"/>
  <c r="L72" i="3"/>
  <c r="F72" i="3"/>
  <c r="H72" i="3"/>
  <c r="K73" i="3"/>
  <c r="L73" i="3"/>
  <c r="F73" i="3"/>
  <c r="H73" i="3"/>
  <c r="K74" i="3"/>
  <c r="F74" i="3"/>
  <c r="H74" i="3"/>
  <c r="K75" i="3"/>
  <c r="L75" i="3"/>
  <c r="F75" i="3"/>
  <c r="H75" i="3"/>
  <c r="K76" i="3"/>
  <c r="L76" i="3"/>
  <c r="F76" i="3"/>
  <c r="H76" i="3"/>
  <c r="K77" i="3"/>
  <c r="F77" i="3"/>
  <c r="H77" i="3"/>
  <c r="L77" i="3"/>
  <c r="K78" i="3"/>
  <c r="F78" i="3"/>
  <c r="H78" i="3"/>
  <c r="K79" i="3"/>
  <c r="F79" i="3"/>
  <c r="H79" i="3"/>
  <c r="L79" i="3"/>
  <c r="K80" i="3"/>
  <c r="F80" i="3"/>
  <c r="H80" i="3"/>
  <c r="K81" i="3"/>
  <c r="F81" i="3"/>
  <c r="H81" i="3"/>
  <c r="L81" i="3"/>
  <c r="K82" i="3"/>
  <c r="F82" i="3"/>
  <c r="H82" i="3"/>
  <c r="L82" i="3"/>
  <c r="K93" i="2"/>
  <c r="F93" i="2"/>
  <c r="H93" i="2"/>
  <c r="L93" i="2"/>
  <c r="K94" i="2"/>
  <c r="F94" i="2"/>
  <c r="H94" i="2"/>
  <c r="L94" i="2"/>
  <c r="K95" i="2"/>
  <c r="F95" i="2"/>
  <c r="H95" i="2"/>
  <c r="L95" i="2"/>
  <c r="K96" i="2"/>
  <c r="F96" i="2"/>
  <c r="H96" i="2"/>
  <c r="L96" i="2"/>
  <c r="K97" i="2"/>
  <c r="F97" i="2"/>
  <c r="H97" i="2"/>
  <c r="K98" i="2"/>
  <c r="F98" i="2"/>
  <c r="H98" i="2"/>
  <c r="K99" i="2"/>
  <c r="F99" i="2"/>
  <c r="H99" i="2"/>
  <c r="K100" i="2"/>
  <c r="F100" i="2"/>
  <c r="H100" i="2"/>
  <c r="L100" i="2"/>
  <c r="K101" i="2"/>
  <c r="F101" i="2"/>
  <c r="H101" i="2"/>
  <c r="L101" i="2"/>
  <c r="K102" i="2"/>
  <c r="F102" i="2"/>
  <c r="H102" i="2"/>
  <c r="K103" i="2"/>
  <c r="F103" i="2"/>
  <c r="H103" i="2"/>
  <c r="K104" i="2"/>
  <c r="L104" i="2"/>
  <c r="F104" i="2"/>
  <c r="H104" i="2"/>
  <c r="K105" i="2"/>
  <c r="F105" i="2"/>
  <c r="H105" i="2"/>
  <c r="L105" i="2"/>
  <c r="K106" i="2"/>
  <c r="F106" i="2"/>
  <c r="H106" i="2"/>
  <c r="K107" i="2"/>
  <c r="F107" i="2"/>
  <c r="H107" i="2"/>
  <c r="K108" i="2"/>
  <c r="F108" i="2"/>
  <c r="H108" i="2"/>
  <c r="L108" i="2"/>
  <c r="K109" i="2"/>
  <c r="F109" i="2"/>
  <c r="H109" i="2"/>
  <c r="K110" i="2"/>
  <c r="F110" i="2"/>
  <c r="H110" i="2"/>
  <c r="K111" i="2"/>
  <c r="F111" i="2"/>
  <c r="H111" i="2"/>
  <c r="K112" i="2"/>
  <c r="F112" i="2"/>
  <c r="H112" i="2"/>
  <c r="K113" i="2"/>
  <c r="F113" i="2"/>
  <c r="H113" i="2"/>
  <c r="K114" i="2"/>
  <c r="F114" i="2"/>
  <c r="H114" i="2"/>
  <c r="K115" i="2"/>
  <c r="F115" i="2"/>
  <c r="H115" i="2"/>
  <c r="K116" i="2"/>
  <c r="F116" i="2"/>
  <c r="H116" i="2"/>
  <c r="K117" i="2"/>
  <c r="F117" i="2"/>
  <c r="H117" i="2"/>
  <c r="K118" i="2"/>
  <c r="F118" i="2"/>
  <c r="H118" i="2"/>
  <c r="L118" i="2"/>
  <c r="K119" i="2"/>
  <c r="F119" i="2"/>
  <c r="H119" i="2"/>
  <c r="K120" i="2"/>
  <c r="L120" i="2"/>
  <c r="F120" i="2"/>
  <c r="H120" i="2"/>
  <c r="K121" i="2"/>
  <c r="L121" i="2"/>
  <c r="F121" i="2"/>
  <c r="H121" i="2"/>
  <c r="K122" i="2"/>
  <c r="F122" i="2"/>
  <c r="H122" i="2"/>
  <c r="K123" i="2"/>
  <c r="F123" i="2"/>
  <c r="H123" i="2"/>
  <c r="K50" i="2"/>
  <c r="F50" i="2"/>
  <c r="H50" i="2"/>
  <c r="K51" i="2"/>
  <c r="F51" i="2"/>
  <c r="H51" i="2"/>
  <c r="K52" i="2"/>
  <c r="F52" i="2"/>
  <c r="H52" i="2"/>
  <c r="K53" i="2"/>
  <c r="F53" i="2"/>
  <c r="H53" i="2"/>
  <c r="K54" i="2"/>
  <c r="F54" i="2"/>
  <c r="H54" i="2"/>
  <c r="K55" i="2"/>
  <c r="F55" i="2"/>
  <c r="H55" i="2"/>
  <c r="K56" i="2"/>
  <c r="L56" i="2"/>
  <c r="F56" i="2"/>
  <c r="H56" i="2"/>
  <c r="K57" i="2"/>
  <c r="F57" i="2"/>
  <c r="H57" i="2"/>
  <c r="K58" i="2"/>
  <c r="F58" i="2"/>
  <c r="H58" i="2"/>
  <c r="K59" i="2"/>
  <c r="F59" i="2"/>
  <c r="H59" i="2"/>
  <c r="L59" i="2"/>
  <c r="K60" i="2"/>
  <c r="F60" i="2"/>
  <c r="H60" i="2"/>
  <c r="K61" i="2"/>
  <c r="F61" i="2"/>
  <c r="H61" i="2"/>
  <c r="K62" i="2"/>
  <c r="F62" i="2"/>
  <c r="H62" i="2"/>
  <c r="K63" i="2"/>
  <c r="F63" i="2"/>
  <c r="H63" i="2"/>
  <c r="K64" i="2"/>
  <c r="F64" i="2"/>
  <c r="H64" i="2"/>
  <c r="L64" i="2"/>
  <c r="K65" i="2"/>
  <c r="F65" i="2"/>
  <c r="H65" i="2"/>
  <c r="K66" i="2"/>
  <c r="F66" i="2"/>
  <c r="H66" i="2"/>
  <c r="K67" i="2"/>
  <c r="F67" i="2"/>
  <c r="H67" i="2"/>
  <c r="K68" i="2"/>
  <c r="F68" i="2"/>
  <c r="H68" i="2"/>
  <c r="K69" i="2"/>
  <c r="F69" i="2"/>
  <c r="H69" i="2"/>
  <c r="K70" i="2"/>
  <c r="F70" i="2"/>
  <c r="H70" i="2"/>
  <c r="K71" i="2"/>
  <c r="F71" i="2"/>
  <c r="H71" i="2"/>
  <c r="K72" i="2"/>
  <c r="F72" i="2"/>
  <c r="H72" i="2"/>
  <c r="L72" i="2"/>
  <c r="K73" i="2"/>
  <c r="F73" i="2"/>
  <c r="H73" i="2"/>
  <c r="K74" i="2"/>
  <c r="F74" i="2"/>
  <c r="H74" i="2"/>
  <c r="K75" i="2"/>
  <c r="F75" i="2"/>
  <c r="H75" i="2"/>
  <c r="L75" i="2"/>
  <c r="K76" i="2"/>
  <c r="L76" i="2"/>
  <c r="F76" i="2"/>
  <c r="H76" i="2"/>
  <c r="K77" i="2"/>
  <c r="F77" i="2"/>
  <c r="H77" i="2"/>
  <c r="K78" i="2"/>
  <c r="F78" i="2"/>
  <c r="H78" i="2"/>
  <c r="L78" i="2"/>
  <c r="K79" i="2"/>
  <c r="F79" i="2"/>
  <c r="H79" i="2"/>
  <c r="K80" i="2"/>
  <c r="F80" i="2"/>
  <c r="H80" i="2"/>
  <c r="K125" i="2"/>
  <c r="L125" i="2"/>
  <c r="F125" i="2"/>
  <c r="H125" i="2"/>
  <c r="K124" i="2"/>
  <c r="F124" i="2"/>
  <c r="H124" i="2"/>
  <c r="K82" i="2"/>
  <c r="L82" i="2"/>
  <c r="F82" i="2"/>
  <c r="H82" i="2"/>
  <c r="K81" i="2"/>
  <c r="F81" i="2"/>
  <c r="H81" i="2"/>
  <c r="L81" i="2"/>
  <c r="K21" i="4"/>
  <c r="F21" i="4"/>
  <c r="H21" i="4"/>
  <c r="K20" i="4"/>
  <c r="F20" i="4"/>
  <c r="H20" i="4"/>
  <c r="L20" i="4"/>
  <c r="K19" i="4"/>
  <c r="F19" i="4"/>
  <c r="H19" i="4"/>
  <c r="K18" i="4"/>
  <c r="F18" i="4"/>
  <c r="H18" i="4"/>
  <c r="L18" i="4"/>
  <c r="K17" i="4"/>
  <c r="F17" i="4"/>
  <c r="H17" i="4"/>
  <c r="K16" i="4"/>
  <c r="F16" i="4"/>
  <c r="H16" i="4"/>
  <c r="L16" i="4"/>
  <c r="K15" i="4"/>
  <c r="L15" i="4"/>
  <c r="F15" i="4"/>
  <c r="H15" i="4"/>
  <c r="K89" i="4"/>
  <c r="F89" i="4"/>
  <c r="H89" i="4"/>
  <c r="K90" i="4"/>
  <c r="L90" i="4"/>
  <c r="F90" i="4"/>
  <c r="H90" i="4"/>
  <c r="K91" i="4"/>
  <c r="F91" i="4"/>
  <c r="H91" i="4"/>
  <c r="L91" i="4"/>
  <c r="K92" i="4"/>
  <c r="L92" i="4"/>
  <c r="F92" i="4"/>
  <c r="H92" i="4"/>
  <c r="K93" i="4"/>
  <c r="L93" i="4"/>
  <c r="F93" i="4"/>
  <c r="H93" i="4"/>
  <c r="K94" i="4"/>
  <c r="L94" i="4"/>
  <c r="F94" i="4"/>
  <c r="H94" i="4"/>
  <c r="K95" i="4"/>
  <c r="F95" i="4"/>
  <c r="H95" i="4"/>
  <c r="K96" i="4"/>
  <c r="F96" i="4"/>
  <c r="H96" i="4"/>
  <c r="L96" i="4"/>
  <c r="K97" i="4"/>
  <c r="L97" i="4"/>
  <c r="F97" i="4"/>
  <c r="H97" i="4"/>
  <c r="K98" i="4"/>
  <c r="F98" i="4"/>
  <c r="H98" i="4"/>
  <c r="L98" i="4"/>
  <c r="K99" i="4"/>
  <c r="L99" i="4"/>
  <c r="F99" i="4"/>
  <c r="H99" i="4"/>
  <c r="K100" i="4"/>
  <c r="F100" i="4"/>
  <c r="H100" i="4"/>
  <c r="L100" i="4"/>
  <c r="K101" i="4"/>
  <c r="F101" i="4"/>
  <c r="H101" i="4"/>
  <c r="L101" i="4"/>
  <c r="K102" i="4"/>
  <c r="F102" i="4"/>
  <c r="H102" i="4"/>
  <c r="L102" i="4"/>
  <c r="K103" i="4"/>
  <c r="F103" i="4"/>
  <c r="H103" i="4"/>
  <c r="K104" i="4"/>
  <c r="F104" i="4"/>
  <c r="H104" i="4"/>
  <c r="L104" i="4"/>
  <c r="K105" i="4"/>
  <c r="L105" i="4"/>
  <c r="F105" i="4"/>
  <c r="H105" i="4"/>
  <c r="K106" i="4"/>
  <c r="F106" i="4"/>
  <c r="H106" i="4"/>
  <c r="L106" i="4"/>
  <c r="K107" i="4"/>
  <c r="F107" i="4"/>
  <c r="H107" i="4"/>
  <c r="L107" i="4"/>
  <c r="K108" i="4"/>
  <c r="F108" i="4"/>
  <c r="H108" i="4"/>
  <c r="L108" i="4"/>
  <c r="K109" i="4"/>
  <c r="L109" i="4"/>
  <c r="F109" i="4"/>
  <c r="H109" i="4"/>
  <c r="K110" i="4"/>
  <c r="F110" i="4"/>
  <c r="H110" i="4"/>
  <c r="L110" i="4"/>
  <c r="K111" i="4"/>
  <c r="L111" i="4"/>
  <c r="F111" i="4"/>
  <c r="H111" i="4"/>
  <c r="K112" i="4"/>
  <c r="F112" i="4"/>
  <c r="H112" i="4"/>
  <c r="L112" i="4"/>
  <c r="K113" i="4"/>
  <c r="L113" i="4"/>
  <c r="F113" i="4"/>
  <c r="H113" i="4"/>
  <c r="K114" i="4"/>
  <c r="F114" i="4"/>
  <c r="H114" i="4"/>
  <c r="K115" i="4"/>
  <c r="L115" i="4"/>
  <c r="F115" i="4"/>
  <c r="H115" i="4"/>
  <c r="K116" i="4"/>
  <c r="F116" i="4"/>
  <c r="H116" i="4"/>
  <c r="K117" i="4"/>
  <c r="F117" i="4"/>
  <c r="H117" i="4"/>
  <c r="L117" i="4"/>
  <c r="K118" i="4"/>
  <c r="F118" i="4"/>
  <c r="H118" i="4"/>
  <c r="L118" i="4"/>
  <c r="K119" i="4"/>
  <c r="F119" i="4"/>
  <c r="H119" i="4"/>
  <c r="K46" i="4"/>
  <c r="F46" i="4"/>
  <c r="H46" i="4"/>
  <c r="K47" i="4"/>
  <c r="F47" i="4"/>
  <c r="H47" i="4"/>
  <c r="K48" i="4"/>
  <c r="L48" i="4"/>
  <c r="F48" i="4"/>
  <c r="H48" i="4"/>
  <c r="K49" i="4"/>
  <c r="F49" i="4"/>
  <c r="H49" i="4"/>
  <c r="K50" i="4"/>
  <c r="F50" i="4"/>
  <c r="H50" i="4"/>
  <c r="L50" i="4"/>
  <c r="K51" i="4"/>
  <c r="F51" i="4"/>
  <c r="H51" i="4"/>
  <c r="L51" i="4"/>
  <c r="K52" i="4"/>
  <c r="F52" i="4"/>
  <c r="H52" i="4"/>
  <c r="K53" i="4"/>
  <c r="L53" i="4"/>
  <c r="F53" i="4"/>
  <c r="H53" i="4"/>
  <c r="K54" i="4"/>
  <c r="F54" i="4"/>
  <c r="H54" i="4"/>
  <c r="K55" i="4"/>
  <c r="L55" i="4"/>
  <c r="F55" i="4"/>
  <c r="H55" i="4"/>
  <c r="K56" i="4"/>
  <c r="L56" i="4"/>
  <c r="F56" i="4"/>
  <c r="H56" i="4"/>
  <c r="K57" i="4"/>
  <c r="F57" i="4"/>
  <c r="H57" i="4"/>
  <c r="K58" i="4"/>
  <c r="L58" i="4"/>
  <c r="F58" i="4"/>
  <c r="H58" i="4"/>
  <c r="K59" i="4"/>
  <c r="L59" i="4"/>
  <c r="F59" i="4"/>
  <c r="H59" i="4"/>
  <c r="K60" i="4"/>
  <c r="F60" i="4"/>
  <c r="H60" i="4"/>
  <c r="K61" i="4"/>
  <c r="F61" i="4"/>
  <c r="H61" i="4"/>
  <c r="L61" i="4"/>
  <c r="K62" i="4"/>
  <c r="F62" i="4"/>
  <c r="H62" i="4"/>
  <c r="L62" i="4"/>
  <c r="K63" i="4"/>
  <c r="F63" i="4"/>
  <c r="H63" i="4"/>
  <c r="L63" i="4"/>
  <c r="K64" i="4"/>
  <c r="L64" i="4"/>
  <c r="F64" i="4"/>
  <c r="H64" i="4"/>
  <c r="K65" i="4"/>
  <c r="F65" i="4"/>
  <c r="H65" i="4"/>
  <c r="K66" i="4"/>
  <c r="L66" i="4"/>
  <c r="F66" i="4"/>
  <c r="H66" i="4"/>
  <c r="K67" i="4"/>
  <c r="F67" i="4"/>
  <c r="H67" i="4"/>
  <c r="L67" i="4"/>
  <c r="K68" i="4"/>
  <c r="F68" i="4"/>
  <c r="H68" i="4"/>
  <c r="K69" i="4"/>
  <c r="F69" i="4"/>
  <c r="H69" i="4"/>
  <c r="K70" i="4"/>
  <c r="F70" i="4"/>
  <c r="H70" i="4"/>
  <c r="K71" i="4"/>
  <c r="F71" i="4"/>
  <c r="H71" i="4"/>
  <c r="K72" i="4"/>
  <c r="F72" i="4"/>
  <c r="H72" i="4"/>
  <c r="K73" i="4"/>
  <c r="L73" i="4"/>
  <c r="F73" i="4"/>
  <c r="H73" i="4"/>
  <c r="K74" i="4"/>
  <c r="L74" i="4"/>
  <c r="F74" i="4"/>
  <c r="H74" i="4"/>
  <c r="K75" i="4"/>
  <c r="L75" i="4"/>
  <c r="F75" i="4"/>
  <c r="H75" i="4"/>
  <c r="K76" i="4"/>
  <c r="F76" i="4"/>
  <c r="H76" i="4"/>
  <c r="K11" i="4"/>
  <c r="L11" i="4"/>
  <c r="F11" i="4"/>
  <c r="H11" i="4"/>
  <c r="K12" i="4"/>
  <c r="F12" i="4"/>
  <c r="H12" i="4"/>
  <c r="K13" i="4"/>
  <c r="L13" i="4"/>
  <c r="F13" i="4"/>
  <c r="H13" i="4"/>
  <c r="K14" i="4"/>
  <c r="F14" i="4"/>
  <c r="H14" i="4"/>
  <c r="K22" i="4"/>
  <c r="L22" i="4"/>
  <c r="F22" i="4"/>
  <c r="H22" i="4"/>
  <c r="K23" i="4"/>
  <c r="L23" i="4"/>
  <c r="F23" i="4"/>
  <c r="H23" i="4"/>
  <c r="K24" i="4"/>
  <c r="L24" i="4"/>
  <c r="F24" i="4"/>
  <c r="H24" i="4"/>
  <c r="K25" i="4"/>
  <c r="F25" i="4"/>
  <c r="H25" i="4"/>
  <c r="K26" i="4"/>
  <c r="L26" i="4"/>
  <c r="F26" i="4"/>
  <c r="H26" i="4"/>
  <c r="K27" i="4"/>
  <c r="F27" i="4"/>
  <c r="H27" i="4"/>
  <c r="K28" i="4"/>
  <c r="L28" i="4"/>
  <c r="F28" i="4"/>
  <c r="H28" i="4"/>
  <c r="K29" i="4"/>
  <c r="F29" i="4"/>
  <c r="H29" i="4"/>
  <c r="K30" i="4"/>
  <c r="L30" i="4"/>
  <c r="F30" i="4"/>
  <c r="H30" i="4"/>
  <c r="K31" i="4"/>
  <c r="L31" i="4"/>
  <c r="F31" i="4"/>
  <c r="H31" i="4"/>
  <c r="K32" i="4"/>
  <c r="L32" i="4"/>
  <c r="F32" i="4"/>
  <c r="H32" i="4"/>
  <c r="K33" i="4"/>
  <c r="F33" i="4"/>
  <c r="H33" i="4"/>
  <c r="K34" i="4"/>
  <c r="L34" i="4"/>
  <c r="F34" i="4"/>
  <c r="H34" i="4"/>
  <c r="K35" i="4"/>
  <c r="F35" i="4"/>
  <c r="H35" i="4"/>
  <c r="K36" i="4"/>
  <c r="L36" i="4"/>
  <c r="F36" i="4"/>
  <c r="H36" i="4"/>
  <c r="K121" i="4"/>
  <c r="F121" i="4"/>
  <c r="H121" i="4"/>
  <c r="K120" i="4"/>
  <c r="F120" i="4"/>
  <c r="H120" i="4"/>
  <c r="L120" i="4"/>
  <c r="K78" i="4"/>
  <c r="L78" i="4"/>
  <c r="F78" i="4"/>
  <c r="H78" i="4"/>
  <c r="K77" i="4"/>
  <c r="F77" i="4"/>
  <c r="H77" i="4"/>
  <c r="L77" i="4"/>
  <c r="F106" i="5"/>
  <c r="H106" i="5"/>
  <c r="K106" i="5"/>
  <c r="L106" i="5"/>
  <c r="K87" i="5"/>
  <c r="F87" i="5"/>
  <c r="H87" i="5"/>
  <c r="L87" i="5"/>
  <c r="K88" i="5"/>
  <c r="L88" i="5"/>
  <c r="F88" i="5"/>
  <c r="H88" i="5"/>
  <c r="K89" i="5"/>
  <c r="F89" i="5"/>
  <c r="H89" i="5"/>
  <c r="L89" i="5"/>
  <c r="K90" i="5"/>
  <c r="L90" i="5"/>
  <c r="F90" i="5"/>
  <c r="H90" i="5"/>
  <c r="K91" i="5"/>
  <c r="F91" i="5"/>
  <c r="H91" i="5"/>
  <c r="L91" i="5"/>
  <c r="K92" i="5"/>
  <c r="L92" i="5"/>
  <c r="F92" i="5"/>
  <c r="H92" i="5"/>
  <c r="K93" i="5"/>
  <c r="F93" i="5"/>
  <c r="H93" i="5"/>
  <c r="L93" i="5"/>
  <c r="K94" i="5"/>
  <c r="F94" i="5"/>
  <c r="H94" i="5"/>
  <c r="K95" i="5"/>
  <c r="F95" i="5"/>
  <c r="H95" i="5"/>
  <c r="L95" i="5"/>
  <c r="K96" i="5"/>
  <c r="F96" i="5"/>
  <c r="H96" i="5"/>
  <c r="K97" i="5"/>
  <c r="F97" i="5"/>
  <c r="H97" i="5"/>
  <c r="L97" i="5"/>
  <c r="K98" i="5"/>
  <c r="F98" i="5"/>
  <c r="H98" i="5"/>
  <c r="K99" i="5"/>
  <c r="F99" i="5"/>
  <c r="H99" i="5"/>
  <c r="L99" i="5"/>
  <c r="K100" i="5"/>
  <c r="L100" i="5"/>
  <c r="F100" i="5"/>
  <c r="H100" i="5"/>
  <c r="K101" i="5"/>
  <c r="F101" i="5"/>
  <c r="H101" i="5"/>
  <c r="L101" i="5"/>
  <c r="K102" i="5"/>
  <c r="F102" i="5"/>
  <c r="H102" i="5"/>
  <c r="K103" i="5"/>
  <c r="F103" i="5"/>
  <c r="H103" i="5"/>
  <c r="L103" i="5"/>
  <c r="K104" i="5"/>
  <c r="L104" i="5"/>
  <c r="F104" i="5"/>
  <c r="H104" i="5"/>
  <c r="K105" i="5"/>
  <c r="F105" i="5"/>
  <c r="H105" i="5"/>
  <c r="L105" i="5"/>
  <c r="K107" i="5"/>
  <c r="L107" i="5"/>
  <c r="F107" i="5"/>
  <c r="H107" i="5"/>
  <c r="K108" i="5"/>
  <c r="F108" i="5"/>
  <c r="H108" i="5"/>
  <c r="L108" i="5"/>
  <c r="K109" i="5"/>
  <c r="L109" i="5"/>
  <c r="F109" i="5"/>
  <c r="H109" i="5"/>
  <c r="K110" i="5"/>
  <c r="F110" i="5"/>
  <c r="H110" i="5"/>
  <c r="L110" i="5"/>
  <c r="K111" i="5"/>
  <c r="F111" i="5"/>
  <c r="H111" i="5"/>
  <c r="K112" i="5"/>
  <c r="F112" i="5"/>
  <c r="H112" i="5"/>
  <c r="L112" i="5"/>
  <c r="K113" i="5"/>
  <c r="F113" i="5"/>
  <c r="H113" i="5"/>
  <c r="K114" i="5"/>
  <c r="F114" i="5"/>
  <c r="H114" i="5"/>
  <c r="K115" i="5"/>
  <c r="F115" i="5"/>
  <c r="H115" i="5"/>
  <c r="K116" i="5"/>
  <c r="F116" i="5"/>
  <c r="H116" i="5"/>
  <c r="K117" i="5"/>
  <c r="F117" i="5"/>
  <c r="H117" i="5"/>
  <c r="F62" i="5"/>
  <c r="H62" i="5"/>
  <c r="L62" i="5"/>
  <c r="K62" i="5"/>
  <c r="K44" i="5"/>
  <c r="F44" i="5"/>
  <c r="H44" i="5"/>
  <c r="K45" i="5"/>
  <c r="L45" i="5"/>
  <c r="F45" i="5"/>
  <c r="H45" i="5"/>
  <c r="K46" i="5"/>
  <c r="F46" i="5"/>
  <c r="H46" i="5"/>
  <c r="L46" i="5"/>
  <c r="K47" i="5"/>
  <c r="L47" i="5"/>
  <c r="F47" i="5"/>
  <c r="H47" i="5"/>
  <c r="K48" i="5"/>
  <c r="F48" i="5"/>
  <c r="H48" i="5"/>
  <c r="L48" i="5"/>
  <c r="K49" i="5"/>
  <c r="F49" i="5"/>
  <c r="H49" i="5"/>
  <c r="K50" i="5"/>
  <c r="L50" i="5"/>
  <c r="F50" i="5"/>
  <c r="H50" i="5"/>
  <c r="K51" i="5"/>
  <c r="F51" i="5"/>
  <c r="H51" i="5"/>
  <c r="K52" i="5"/>
  <c r="L52" i="5"/>
  <c r="F52" i="5"/>
  <c r="H52" i="5"/>
  <c r="K53" i="5"/>
  <c r="F53" i="5"/>
  <c r="H53" i="5"/>
  <c r="K54" i="5"/>
  <c r="F54" i="5"/>
  <c r="H54" i="5"/>
  <c r="L54" i="5"/>
  <c r="K55" i="5"/>
  <c r="L55" i="5"/>
  <c r="F55" i="5"/>
  <c r="H55" i="5"/>
  <c r="K56" i="5"/>
  <c r="F56" i="5"/>
  <c r="H56" i="5"/>
  <c r="L56" i="5"/>
  <c r="K57" i="5"/>
  <c r="F57" i="5"/>
  <c r="H57" i="5"/>
  <c r="K58" i="5"/>
  <c r="L58" i="5"/>
  <c r="F58" i="5"/>
  <c r="H58" i="5"/>
  <c r="K59" i="5"/>
  <c r="L59" i="5"/>
  <c r="F59" i="5"/>
  <c r="H59" i="5"/>
  <c r="K60" i="5"/>
  <c r="L60" i="5"/>
  <c r="F60" i="5"/>
  <c r="H60" i="5"/>
  <c r="K61" i="5"/>
  <c r="L61" i="5"/>
  <c r="F61" i="5"/>
  <c r="H61" i="5"/>
  <c r="K63" i="5"/>
  <c r="F63" i="5"/>
  <c r="H63" i="5"/>
  <c r="L63" i="5"/>
  <c r="K64" i="5"/>
  <c r="L64" i="5"/>
  <c r="F64" i="5"/>
  <c r="H64" i="5"/>
  <c r="K65" i="5"/>
  <c r="F65" i="5"/>
  <c r="H65" i="5"/>
  <c r="L65" i="5"/>
  <c r="K66" i="5"/>
  <c r="F66" i="5"/>
  <c r="H66" i="5"/>
  <c r="K67" i="5"/>
  <c r="L67" i="5"/>
  <c r="F67" i="5"/>
  <c r="H67" i="5"/>
  <c r="K68" i="5"/>
  <c r="F68" i="5"/>
  <c r="H68" i="5"/>
  <c r="K69" i="5"/>
  <c r="L69" i="5"/>
  <c r="F69" i="5"/>
  <c r="H69" i="5"/>
  <c r="K70" i="5"/>
  <c r="F70" i="5"/>
  <c r="H70" i="5"/>
  <c r="K71" i="5"/>
  <c r="F71" i="5"/>
  <c r="H71" i="5"/>
  <c r="L71" i="5"/>
  <c r="K72" i="5"/>
  <c r="L72" i="5"/>
  <c r="F72" i="5"/>
  <c r="H72" i="5"/>
  <c r="K73" i="5"/>
  <c r="F73" i="5"/>
  <c r="H73" i="5"/>
  <c r="L73" i="5"/>
  <c r="K74" i="5"/>
  <c r="F74" i="5"/>
  <c r="H74" i="5"/>
  <c r="F15" i="5"/>
  <c r="H15" i="5"/>
  <c r="L15" i="5"/>
  <c r="K15" i="5"/>
  <c r="F16" i="5"/>
  <c r="H16" i="5"/>
  <c r="K16" i="5"/>
  <c r="L16" i="5"/>
  <c r="K11" i="5"/>
  <c r="F11" i="5"/>
  <c r="H11" i="5"/>
  <c r="K12" i="5"/>
  <c r="L12" i="5"/>
  <c r="F12" i="5"/>
  <c r="H12" i="5"/>
  <c r="K13" i="5"/>
  <c r="F13" i="5"/>
  <c r="H13" i="5"/>
  <c r="K14" i="5"/>
  <c r="L14" i="5"/>
  <c r="F14" i="5"/>
  <c r="H14" i="5"/>
  <c r="K17" i="5"/>
  <c r="F17" i="5"/>
  <c r="H17" i="5"/>
  <c r="K18" i="5"/>
  <c r="F18" i="5"/>
  <c r="H18" i="5"/>
  <c r="K19" i="5"/>
  <c r="F19" i="5"/>
  <c r="H19" i="5"/>
  <c r="K20" i="5"/>
  <c r="F20" i="5"/>
  <c r="H20" i="5"/>
  <c r="L20" i="5"/>
  <c r="K21" i="5"/>
  <c r="F21" i="5"/>
  <c r="H21" i="5"/>
  <c r="K22" i="5"/>
  <c r="F22" i="5"/>
  <c r="H22" i="5"/>
  <c r="L22" i="5"/>
  <c r="K23" i="5"/>
  <c r="L23" i="5"/>
  <c r="F23" i="5"/>
  <c r="H23" i="5"/>
  <c r="K24" i="5"/>
  <c r="F24" i="5"/>
  <c r="H24" i="5"/>
  <c r="L24" i="5"/>
  <c r="K25" i="5"/>
  <c r="F25" i="5"/>
  <c r="H25" i="5"/>
  <c r="K26" i="5"/>
  <c r="F26" i="5"/>
  <c r="H26" i="5"/>
  <c r="L26" i="5"/>
  <c r="K27" i="5"/>
  <c r="F27" i="5"/>
  <c r="H27" i="5"/>
  <c r="K28" i="5"/>
  <c r="F28" i="5"/>
  <c r="H28" i="5"/>
  <c r="L28" i="5"/>
  <c r="K29" i="5"/>
  <c r="F29" i="5"/>
  <c r="H29" i="5"/>
  <c r="K30" i="5"/>
  <c r="F30" i="5"/>
  <c r="H30" i="5"/>
  <c r="L30" i="5"/>
  <c r="K31" i="5"/>
  <c r="L31" i="5"/>
  <c r="F31" i="5"/>
  <c r="H31" i="5"/>
  <c r="K32" i="5"/>
  <c r="F32" i="5"/>
  <c r="H32" i="5"/>
  <c r="L32" i="5"/>
  <c r="K33" i="5"/>
  <c r="F33" i="5"/>
  <c r="H33" i="5"/>
  <c r="K34" i="5"/>
  <c r="F34" i="5"/>
  <c r="H34" i="5"/>
  <c r="L34" i="5"/>
  <c r="K35" i="5"/>
  <c r="F35" i="5"/>
  <c r="H35" i="5"/>
  <c r="K11" i="2"/>
  <c r="F11" i="2"/>
  <c r="H11" i="2"/>
  <c r="L11" i="2"/>
  <c r="K12" i="2"/>
  <c r="F12" i="2"/>
  <c r="H12" i="2"/>
  <c r="K13" i="2"/>
  <c r="F13" i="2"/>
  <c r="H13" i="2"/>
  <c r="L13" i="2"/>
  <c r="K14" i="2"/>
  <c r="F14" i="2"/>
  <c r="H14" i="2"/>
  <c r="K15" i="2"/>
  <c r="F15" i="2"/>
  <c r="H15" i="2"/>
  <c r="K16" i="2"/>
  <c r="F16" i="2"/>
  <c r="H16" i="2"/>
  <c r="K17" i="2"/>
  <c r="F17" i="2"/>
  <c r="H17" i="2"/>
  <c r="K18" i="2"/>
  <c r="F18" i="2"/>
  <c r="H18" i="2"/>
  <c r="K19" i="2"/>
  <c r="F19" i="2"/>
  <c r="H19" i="2"/>
  <c r="K20" i="2"/>
  <c r="F20" i="2"/>
  <c r="H20" i="2"/>
  <c r="K21" i="2"/>
  <c r="F21" i="2"/>
  <c r="H21" i="2"/>
  <c r="K22" i="2"/>
  <c r="F22" i="2"/>
  <c r="H22" i="2"/>
  <c r="K23" i="2"/>
  <c r="F23" i="2"/>
  <c r="H23" i="2"/>
  <c r="K24" i="2"/>
  <c r="L24" i="2"/>
  <c r="F24" i="2"/>
  <c r="H24" i="2"/>
  <c r="K25" i="2"/>
  <c r="F25" i="2"/>
  <c r="H25" i="2"/>
  <c r="K26" i="2"/>
  <c r="F26" i="2"/>
  <c r="H26" i="2"/>
  <c r="K27" i="2"/>
  <c r="F27" i="2"/>
  <c r="H27" i="2"/>
  <c r="K28" i="2"/>
  <c r="F28" i="2"/>
  <c r="H28" i="2"/>
  <c r="K29" i="2"/>
  <c r="F29" i="2"/>
  <c r="H29" i="2"/>
  <c r="K30" i="2"/>
  <c r="F30" i="2"/>
  <c r="H30" i="2"/>
  <c r="K31" i="2"/>
  <c r="F31" i="2"/>
  <c r="H31" i="2"/>
  <c r="K32" i="2"/>
  <c r="F32" i="2"/>
  <c r="H32" i="2"/>
  <c r="K33" i="2"/>
  <c r="F33" i="2"/>
  <c r="H33" i="2"/>
  <c r="K34" i="2"/>
  <c r="F34" i="2"/>
  <c r="H34" i="2"/>
  <c r="K35" i="2"/>
  <c r="F35" i="2"/>
  <c r="H35" i="2"/>
  <c r="K36" i="2"/>
  <c r="F36" i="2"/>
  <c r="H36" i="2"/>
  <c r="K37" i="2"/>
  <c r="F37" i="2"/>
  <c r="H37" i="2"/>
  <c r="K38" i="2"/>
  <c r="F38" i="2"/>
  <c r="H38" i="2"/>
  <c r="K39" i="2"/>
  <c r="F39" i="2"/>
  <c r="H39" i="2"/>
  <c r="K40" i="2"/>
  <c r="L40" i="2"/>
  <c r="F40" i="2"/>
  <c r="H40" i="2"/>
  <c r="K11" i="3"/>
  <c r="L11" i="3"/>
  <c r="K12" i="3"/>
  <c r="F12" i="3"/>
  <c r="H12" i="3"/>
  <c r="L12" i="3"/>
  <c r="K13" i="3"/>
  <c r="F13" i="3"/>
  <c r="H13" i="3"/>
  <c r="K14" i="3"/>
  <c r="F14" i="3"/>
  <c r="H14" i="3"/>
  <c r="L14" i="3"/>
  <c r="K15" i="3"/>
  <c r="L15" i="3"/>
  <c r="F15" i="3"/>
  <c r="H15" i="3"/>
  <c r="K16" i="3"/>
  <c r="L16" i="3"/>
  <c r="F16" i="3"/>
  <c r="H16" i="3"/>
  <c r="K17" i="3"/>
  <c r="L17" i="3"/>
  <c r="F17" i="3"/>
  <c r="H17" i="3"/>
  <c r="K18" i="3"/>
  <c r="F18" i="3"/>
  <c r="H18" i="3"/>
  <c r="K19" i="3"/>
  <c r="L19" i="3"/>
  <c r="F19" i="3"/>
  <c r="H19" i="3"/>
  <c r="K20" i="3"/>
  <c r="F20" i="3"/>
  <c r="H20" i="3"/>
  <c r="K21" i="3"/>
  <c r="F21" i="3"/>
  <c r="H21" i="3"/>
  <c r="K22" i="3"/>
  <c r="L22" i="3"/>
  <c r="F22" i="3"/>
  <c r="H22" i="3"/>
  <c r="K23" i="3"/>
  <c r="F23" i="3"/>
  <c r="H23" i="3"/>
  <c r="K24" i="3"/>
  <c r="F24" i="3"/>
  <c r="H24" i="3"/>
  <c r="K25" i="3"/>
  <c r="F25" i="3"/>
  <c r="H25" i="3"/>
  <c r="K26" i="3"/>
  <c r="F26" i="3"/>
  <c r="H26" i="3"/>
  <c r="K27" i="3"/>
  <c r="L27" i="3"/>
  <c r="F27" i="3"/>
  <c r="H27" i="3"/>
  <c r="K28" i="3"/>
  <c r="F28" i="3"/>
  <c r="H28" i="3"/>
  <c r="K29" i="3"/>
  <c r="F29" i="3"/>
  <c r="H29" i="3"/>
  <c r="K30" i="3"/>
  <c r="L30" i="3"/>
  <c r="F30" i="3"/>
  <c r="H30" i="3"/>
  <c r="K31" i="3"/>
  <c r="L31" i="3"/>
  <c r="F31" i="3"/>
  <c r="H31" i="3"/>
  <c r="K32" i="3"/>
  <c r="L32" i="3"/>
  <c r="F32" i="3"/>
  <c r="H32" i="3"/>
  <c r="K33" i="3"/>
  <c r="L33" i="3"/>
  <c r="F33" i="3"/>
  <c r="H33" i="3"/>
  <c r="K34" i="3"/>
  <c r="F34" i="3"/>
  <c r="H34" i="3"/>
  <c r="K35" i="3"/>
  <c r="L35" i="3"/>
  <c r="F35" i="3"/>
  <c r="H35" i="3"/>
  <c r="K36" i="3"/>
  <c r="L36" i="3"/>
  <c r="F36" i="3"/>
  <c r="H36" i="3"/>
  <c r="K37" i="3"/>
  <c r="F37" i="3"/>
  <c r="H37" i="3"/>
  <c r="K38" i="3"/>
  <c r="F38" i="3"/>
  <c r="H38" i="3"/>
  <c r="K39" i="3"/>
  <c r="F39" i="3"/>
  <c r="H39" i="3"/>
  <c r="K40" i="3"/>
  <c r="L40" i="3"/>
  <c r="F40" i="3"/>
  <c r="H40" i="3"/>
  <c r="K119" i="5"/>
  <c r="F119" i="5"/>
  <c r="H119" i="5"/>
  <c r="K118" i="5"/>
  <c r="F118" i="5"/>
  <c r="H118" i="5"/>
  <c r="K75" i="5"/>
  <c r="F75" i="5"/>
  <c r="H75" i="5"/>
  <c r="L75" i="5"/>
  <c r="K76" i="5"/>
  <c r="F76" i="5"/>
  <c r="H76" i="5"/>
  <c r="L76" i="5"/>
  <c r="E16" i="1"/>
  <c r="L69" i="4"/>
  <c r="L65" i="4"/>
  <c r="L49" i="4"/>
  <c r="L119" i="4"/>
  <c r="L95" i="4"/>
  <c r="L122" i="2"/>
  <c r="L121" i="4"/>
  <c r="L74" i="2"/>
  <c r="L70" i="2"/>
  <c r="L66" i="2"/>
  <c r="L62" i="2"/>
  <c r="L58" i="2"/>
  <c r="L54" i="2"/>
  <c r="L50" i="2"/>
  <c r="L116" i="2"/>
  <c r="L79" i="2"/>
  <c r="L77" i="2"/>
  <c r="L73" i="2"/>
  <c r="L71" i="2"/>
  <c r="L69" i="2"/>
  <c r="L67" i="2"/>
  <c r="L65" i="2"/>
  <c r="L63" i="2"/>
  <c r="L61" i="2"/>
  <c r="L57" i="2"/>
  <c r="L55" i="2"/>
  <c r="L53" i="2"/>
  <c r="L51" i="2"/>
  <c r="L123" i="2"/>
  <c r="L119" i="2"/>
  <c r="L117" i="2"/>
  <c r="L114" i="2"/>
  <c r="L110" i="2"/>
  <c r="L106" i="2"/>
  <c r="L102" i="2"/>
  <c r="L98" i="2"/>
  <c r="L122" i="3"/>
  <c r="L118" i="3"/>
  <c r="L110" i="3"/>
  <c r="L106" i="3"/>
  <c r="L102" i="3"/>
  <c r="L98" i="3"/>
  <c r="L115" i="2"/>
  <c r="L113" i="2"/>
  <c r="L111" i="2"/>
  <c r="L109" i="2"/>
  <c r="L107" i="2"/>
  <c r="L103" i="2"/>
  <c r="L99" i="2"/>
  <c r="L97" i="2"/>
  <c r="L78" i="3"/>
  <c r="L74" i="3"/>
  <c r="L70" i="3"/>
  <c r="L66" i="3"/>
  <c r="L62" i="3"/>
  <c r="L58" i="3"/>
  <c r="L54" i="3"/>
  <c r="L124" i="3"/>
  <c r="L116" i="3"/>
  <c r="L112" i="3"/>
  <c r="L108" i="3"/>
  <c r="L104" i="3"/>
  <c r="L100" i="3"/>
  <c r="L96" i="3"/>
  <c r="L118" i="5"/>
  <c r="L38" i="2"/>
  <c r="L36" i="2"/>
  <c r="L34" i="2"/>
  <c r="L32" i="2"/>
  <c r="L30" i="2"/>
  <c r="L28" i="2"/>
  <c r="L26" i="2"/>
  <c r="L22" i="2"/>
  <c r="L20" i="2"/>
  <c r="L18" i="2"/>
  <c r="L16" i="2"/>
  <c r="L14" i="2"/>
  <c r="L119" i="5"/>
  <c r="L39" i="2"/>
  <c r="L37" i="2"/>
  <c r="L35" i="2"/>
  <c r="L33" i="2"/>
  <c r="L31" i="2"/>
  <c r="L29" i="2"/>
  <c r="L27" i="2"/>
  <c r="L25" i="2"/>
  <c r="L23" i="2"/>
  <c r="L21" i="2"/>
  <c r="L19" i="2"/>
  <c r="L17" i="2"/>
  <c r="L15" i="2"/>
  <c r="L17" i="5"/>
  <c r="L11" i="5"/>
  <c r="L117" i="5"/>
  <c r="L18" i="5"/>
  <c r="L114" i="5"/>
  <c r="L72" i="4"/>
  <c r="L19" i="5"/>
  <c r="L13" i="5"/>
  <c r="L115" i="5"/>
  <c r="L52" i="4"/>
  <c r="L46" i="4"/>
  <c r="L89" i="4"/>
  <c r="L70" i="4"/>
  <c r="L60" i="4"/>
  <c r="L116" i="4"/>
  <c r="L68" i="2"/>
  <c r="L60" i="2"/>
  <c r="L105" i="3"/>
  <c r="L99" i="3"/>
  <c r="L95" i="3"/>
  <c r="L71" i="4"/>
  <c r="L52" i="2"/>
  <c r="L42" i="2"/>
  <c r="L23" i="3"/>
  <c r="L20" i="3"/>
  <c r="L68" i="5"/>
  <c r="L51" i="5"/>
  <c r="L113" i="5"/>
  <c r="L96" i="5"/>
  <c r="L47" i="4"/>
  <c r="L80" i="4"/>
  <c r="L103" i="4"/>
  <c r="L123" i="4"/>
  <c r="L124" i="2"/>
  <c r="L38" i="3"/>
  <c r="L29" i="3"/>
  <c r="L26" i="3"/>
  <c r="L13" i="3"/>
  <c r="L33" i="5"/>
  <c r="L25" i="5"/>
  <c r="L74" i="5"/>
  <c r="L57" i="5"/>
  <c r="L44" i="5"/>
  <c r="L116" i="5"/>
  <c r="L102" i="5"/>
  <c r="L33" i="4"/>
  <c r="L25" i="4"/>
  <c r="L76" i="4"/>
  <c r="L114" i="4"/>
  <c r="L21" i="4"/>
  <c r="L60" i="3"/>
  <c r="L123" i="3"/>
  <c r="L127" i="3"/>
  <c r="L25" i="3"/>
  <c r="L35" i="5"/>
  <c r="L27" i="5"/>
  <c r="L70" i="5"/>
  <c r="L53" i="5"/>
  <c r="L98" i="5"/>
  <c r="L35" i="4"/>
  <c r="L27" i="4"/>
  <c r="L12" i="4"/>
  <c r="L39" i="4"/>
  <c r="L82" i="4"/>
  <c r="L19" i="4"/>
  <c r="L63" i="3"/>
  <c r="L37" i="3"/>
  <c r="L28" i="3"/>
  <c r="L57" i="4"/>
  <c r="L54" i="4"/>
  <c r="L80" i="2"/>
  <c r="L84" i="2"/>
  <c r="L80" i="3"/>
  <c r="L71" i="3"/>
  <c r="L34" i="3"/>
  <c r="L21" i="3"/>
  <c r="L18" i="3"/>
  <c r="L12" i="2"/>
  <c r="L29" i="5"/>
  <c r="L21" i="5"/>
  <c r="L37" i="5"/>
  <c r="L66" i="5"/>
  <c r="L49" i="5"/>
  <c r="L111" i="5"/>
  <c r="L94" i="5"/>
  <c r="L121" i="5"/>
  <c r="L29" i="4"/>
  <c r="L14" i="4"/>
  <c r="L68" i="4"/>
  <c r="L17" i="4"/>
  <c r="L112" i="2"/>
  <c r="L127" i="2"/>
  <c r="L52" i="3"/>
  <c r="L84" i="3"/>
  <c r="L39" i="3"/>
  <c r="L24" i="3"/>
  <c r="L125" i="4"/>
  <c r="L86" i="2"/>
  <c r="L129" i="2"/>
  <c r="L78" i="5"/>
  <c r="L80" i="5"/>
  <c r="L42" i="3"/>
  <c r="L86" i="3"/>
  <c r="L129" i="3"/>
  <c r="L123" i="5"/>
  <c r="J24" i="1"/>
</calcChain>
</file>

<file path=xl/sharedStrings.xml><?xml version="1.0" encoding="utf-8"?>
<sst xmlns="http://schemas.openxmlformats.org/spreadsheetml/2006/main" count="381" uniqueCount="49">
  <si>
    <t>Kalenderjahr</t>
  </si>
  <si>
    <t>(Abgabeperiode)</t>
  </si>
  <si>
    <t>Firma :</t>
  </si>
  <si>
    <t>Adresse :</t>
  </si>
  <si>
    <t>Anzahl Fahrzeuge :</t>
  </si>
  <si>
    <t xml:space="preserve">Total: </t>
  </si>
  <si>
    <t>(Gesamtgewicht über 3,5 t)</t>
  </si>
  <si>
    <t>Datum :</t>
  </si>
  <si>
    <t>Unterschrift :</t>
  </si>
  <si>
    <t>Stamm-Nr.</t>
  </si>
  <si>
    <t>Kontroll-</t>
  </si>
  <si>
    <t xml:space="preserve">Marke </t>
  </si>
  <si>
    <t>Km am 1.01</t>
  </si>
  <si>
    <t>Km am 31.12</t>
  </si>
  <si>
    <t>Km</t>
  </si>
  <si>
    <t>Prozent</t>
  </si>
  <si>
    <t>IV</t>
  </si>
  <si>
    <t xml:space="preserve">Total </t>
  </si>
  <si>
    <t>gemäss</t>
  </si>
  <si>
    <t>schild</t>
  </si>
  <si>
    <t>oder anl.</t>
  </si>
  <si>
    <t>Jahres-</t>
  </si>
  <si>
    <t>innerhalb</t>
  </si>
  <si>
    <t>vom</t>
  </si>
  <si>
    <t>bis</t>
  </si>
  <si>
    <t>Tage</t>
  </si>
  <si>
    <t>Betrag</t>
  </si>
  <si>
    <t>Fz-Ausweis</t>
  </si>
  <si>
    <r>
      <t xml:space="preserve">IV </t>
    </r>
    <r>
      <rPr>
        <b/>
        <sz val="6"/>
        <rFont val="Arial"/>
        <family val="2"/>
      </rPr>
      <t>2</t>
    </r>
    <r>
      <rPr>
        <b/>
        <sz val="10"/>
        <rFont val="Arial"/>
        <family val="2"/>
      </rPr>
      <t>)</t>
    </r>
  </si>
  <si>
    <r>
      <t xml:space="preserve">AV </t>
    </r>
    <r>
      <rPr>
        <b/>
        <sz val="6"/>
        <rFont val="Arial"/>
        <family val="2"/>
      </rPr>
      <t>3</t>
    </r>
    <r>
      <rPr>
        <b/>
        <sz val="10"/>
        <rFont val="Arial"/>
        <family val="2"/>
      </rPr>
      <t>)</t>
    </r>
  </si>
  <si>
    <t>leistung</t>
  </si>
  <si>
    <t>Linienv.</t>
  </si>
  <si>
    <r>
      <t xml:space="preserve">(T.M.J </t>
    </r>
    <r>
      <rPr>
        <b/>
        <sz val="6"/>
        <rFont val="Arial"/>
        <family val="2"/>
      </rPr>
      <t>1</t>
    </r>
    <r>
      <rPr>
        <b/>
        <sz val="10"/>
        <rFont val="Arial"/>
        <family val="2"/>
      </rPr>
      <t>)</t>
    </r>
  </si>
  <si>
    <t>1) = Tag, Monat, Jahr</t>
  </si>
  <si>
    <t>Total</t>
  </si>
  <si>
    <t>2) = Inverkehrsetzung</t>
  </si>
  <si>
    <t>3) = Ausserverkehrsetzung</t>
  </si>
  <si>
    <t>Deklaration für die Rückerstattung für Fahrzeuge mit einem Gesamtgewicht von mehr als 3,5 t bis 8,5 t zum Ansatz von Fr. 2200,-</t>
  </si>
  <si>
    <t>Deklaration für die Rückerstattung für Fahrzeuge mit einem Gesamtgewicht von über 26 t zum Ansatz von Fr. 5000,-</t>
  </si>
  <si>
    <t>Deklaration für die Rückerstattung für die der PSVA unterliegenden Fahrzeuge, die auch                                           im Linienverkehr eingesetzt wurden (Tabellen 2 - 5)</t>
  </si>
  <si>
    <r>
      <t xml:space="preserve">Hinweis: Unter anderem fallen Testfahrten, Schülertransporte sowie Fahrten zur Fahrzeugwartung oder –prüfung </t>
    </r>
    <r>
      <rPr>
        <u/>
        <sz val="12"/>
        <rFont val="Arial"/>
        <family val="2"/>
      </rPr>
      <t>nicht</t>
    </r>
    <r>
      <rPr>
        <sz val="12"/>
        <rFont val="Arial"/>
        <family val="2"/>
      </rPr>
      <t xml:space="preserve"> darunter.</t>
    </r>
  </si>
  <si>
    <t>Ich bestätige die Richtigkeit der gemachten Angaben. Sie stimmen mit unserer Buchführung überein. Ich nehme zur                          Kenntnis, dass eine Falschdeklaration eine Widerhandlung im Sinne des Artikels 20, Absatz 1 SVAG, darstellt.</t>
  </si>
  <si>
    <t>Deklaration für die Rückerstattung für Fahrzeuge mit einem Gesamtgewicht von mehr als 8,5 t bis 19,5 t zum Ansatz von Fr. 3300,-</t>
  </si>
  <si>
    <t>Deklaration für die Rückerstattung für Fahrzeuge mit einem Gesamtgewicht von mehr als 19,5 t bis 26 t zum Ansatz von Fr. 4400,-</t>
  </si>
  <si>
    <t>beim Bundesamt für Zoll und Grenzsicherheit BAZG, Verkehrsabgaben, 3003 Bern,</t>
  </si>
  <si>
    <t>Konzessionsnr :</t>
  </si>
  <si>
    <r>
      <t xml:space="preserve">Die Deklaration ist bis zum </t>
    </r>
    <r>
      <rPr>
        <b/>
        <sz val="12"/>
        <rFont val="Arial"/>
        <family val="2"/>
      </rPr>
      <t>30. Juni</t>
    </r>
  </si>
  <si>
    <t>einzureichen, andernfalls wird das Rückerstattungsgesuch abgelehnt (Art. 78 SVAV).</t>
  </si>
  <si>
    <t>Vers.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</si>
</sst>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SFr.&quot;\ #,##0.00"/>
    <numFmt numFmtId="177" formatCode="0.0000%"/>
    <numFmt numFmtId="178" formatCode="dd/mm/yy"/>
  </numFmts>
  <fonts count="19" x14ac:knownFonts="1">
    <font>
      <sz val="10"/>
      <name val="Arial"/>
    </font>
    <font>
      <u/>
      <sz val="10"/>
      <name val="Arial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10"/>
      <color indexed="48"/>
      <name val="Arial"/>
      <family val="2"/>
    </font>
    <font>
      <u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4" fillId="0" borderId="0" xfId="0" applyFont="1" applyProtection="1"/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9" fillId="0" borderId="2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Protection="1"/>
    <xf numFmtId="0" fontId="7" fillId="0" borderId="0" xfId="0" applyFont="1" applyAlignment="1">
      <alignment horizontal="center"/>
    </xf>
    <xf numFmtId="0" fontId="7" fillId="0" borderId="5" xfId="0" applyFont="1" applyBorder="1" applyProtection="1"/>
    <xf numFmtId="0" fontId="7" fillId="0" borderId="6" xfId="0" applyFont="1" applyBorder="1" applyProtection="1"/>
    <xf numFmtId="0" fontId="7" fillId="0" borderId="0" xfId="0" applyFont="1" applyBorder="1" applyProtection="1"/>
    <xf numFmtId="0" fontId="9" fillId="0" borderId="6" xfId="0" applyFont="1" applyBorder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Alignment="1" applyProtection="1">
      <alignment horizontal="left"/>
    </xf>
    <xf numFmtId="0" fontId="7" fillId="0" borderId="11" xfId="0" applyNumberFormat="1" applyFont="1" applyBorder="1" applyProtection="1"/>
    <xf numFmtId="0" fontId="7" fillId="0" borderId="11" xfId="0" applyFont="1" applyBorder="1" applyProtection="1"/>
    <xf numFmtId="177" fontId="0" fillId="0" borderId="10" xfId="0" applyNumberFormat="1" applyBorder="1" applyProtection="1"/>
    <xf numFmtId="178" fontId="7" fillId="0" borderId="10" xfId="0" applyNumberFormat="1" applyFont="1" applyBorder="1" applyAlignment="1" applyProtection="1">
      <alignment horizontal="center"/>
    </xf>
    <xf numFmtId="178" fontId="0" fillId="0" borderId="10" xfId="0" applyNumberFormat="1" applyBorder="1" applyProtection="1"/>
    <xf numFmtId="1" fontId="7" fillId="0" borderId="11" xfId="0" applyNumberFormat="1" applyFont="1" applyBorder="1" applyProtection="1"/>
    <xf numFmtId="176" fontId="0" fillId="0" borderId="12" xfId="0" applyNumberFormat="1" applyBorder="1" applyProtection="1"/>
    <xf numFmtId="176" fontId="0" fillId="0" borderId="0" xfId="0" applyNumberFormat="1"/>
    <xf numFmtId="0" fontId="0" fillId="0" borderId="5" xfId="0" applyBorder="1" applyProtection="1">
      <protection locked="0"/>
    </xf>
    <xf numFmtId="0" fontId="7" fillId="0" borderId="6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3" fontId="0" fillId="0" borderId="6" xfId="0" applyNumberFormat="1" applyBorder="1" applyProtection="1"/>
    <xf numFmtId="177" fontId="0" fillId="0" borderId="6" xfId="0" applyNumberFormat="1" applyBorder="1"/>
    <xf numFmtId="178" fontId="0" fillId="0" borderId="0" xfId="0" applyNumberFormat="1" applyBorder="1" applyProtection="1">
      <protection locked="0"/>
    </xf>
    <xf numFmtId="178" fontId="0" fillId="0" borderId="7" xfId="0" applyNumberFormat="1" applyBorder="1" applyProtection="1">
      <protection locked="0"/>
    </xf>
    <xf numFmtId="1" fontId="0" fillId="0" borderId="13" xfId="0" applyNumberFormat="1" applyBorder="1"/>
    <xf numFmtId="176" fontId="0" fillId="0" borderId="14" xfId="0" applyNumberFormat="1" applyBorder="1"/>
    <xf numFmtId="0" fontId="0" fillId="0" borderId="15" xfId="0" applyBorder="1" applyProtection="1">
      <protection locked="0"/>
    </xf>
    <xf numFmtId="0" fontId="7" fillId="0" borderId="16" xfId="0" applyFont="1" applyBorder="1" applyProtection="1">
      <protection locked="0"/>
    </xf>
    <xf numFmtId="0" fontId="0" fillId="0" borderId="17" xfId="0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/>
    <xf numFmtId="177" fontId="0" fillId="0" borderId="16" xfId="0" applyNumberFormat="1" applyBorder="1"/>
    <xf numFmtId="178" fontId="0" fillId="0" borderId="17" xfId="0" applyNumberFormat="1" applyBorder="1" applyProtection="1">
      <protection locked="0"/>
    </xf>
    <xf numFmtId="178" fontId="0" fillId="0" borderId="13" xfId="0" applyNumberFormat="1" applyBorder="1" applyProtection="1">
      <protection locked="0"/>
    </xf>
    <xf numFmtId="176" fontId="0" fillId="0" borderId="18" xfId="0" applyNumberFormat="1" applyBorder="1"/>
    <xf numFmtId="0" fontId="0" fillId="0" borderId="6" xfId="0" applyBorder="1" applyProtection="1">
      <protection locked="0"/>
    </xf>
    <xf numFmtId="0" fontId="0" fillId="0" borderId="6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/>
    <xf numFmtId="177" fontId="0" fillId="0" borderId="10" xfId="0" applyNumberFormat="1" applyBorder="1"/>
    <xf numFmtId="178" fontId="0" fillId="0" borderId="11" xfId="0" applyNumberFormat="1" applyBorder="1" applyProtection="1">
      <protection locked="0"/>
    </xf>
    <xf numFmtId="178" fontId="0" fillId="0" borderId="19" xfId="0" applyNumberFormat="1" applyBorder="1" applyProtection="1">
      <protection locked="0"/>
    </xf>
    <xf numFmtId="1" fontId="0" fillId="0" borderId="20" xfId="0" applyNumberFormat="1" applyBorder="1"/>
    <xf numFmtId="176" fontId="0" fillId="0" borderId="21" xfId="0" applyNumberFormat="1" applyBorder="1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Protection="1"/>
    <xf numFmtId="176" fontId="0" fillId="0" borderId="22" xfId="0" applyNumberFormat="1" applyBorder="1" applyProtection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7" fillId="0" borderId="0" xfId="0" applyFont="1" applyAlignment="1" applyProtection="1"/>
    <xf numFmtId="176" fontId="6" fillId="0" borderId="0" xfId="0" applyNumberFormat="1" applyFont="1" applyBorder="1" applyAlignment="1" applyProtection="1">
      <alignment horizontal="right"/>
    </xf>
    <xf numFmtId="0" fontId="0" fillId="0" borderId="16" xfId="0" applyBorder="1" applyAlignment="1" applyProtection="1">
      <alignment horizontal="right"/>
      <protection locked="0"/>
    </xf>
    <xf numFmtId="178" fontId="0" fillId="0" borderId="16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2" xfId="0" applyFont="1" applyBorder="1" applyProtection="1">
      <protection locked="0"/>
    </xf>
    <xf numFmtId="0" fontId="0" fillId="0" borderId="3" xfId="0" applyBorder="1" applyAlignment="1" applyProtection="1">
      <alignment horizontal="right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3" fontId="0" fillId="0" borderId="2" xfId="0" applyNumberFormat="1" applyBorder="1" applyProtection="1"/>
    <xf numFmtId="177" fontId="0" fillId="0" borderId="2" xfId="0" applyNumberFormat="1" applyBorder="1"/>
    <xf numFmtId="178" fontId="0" fillId="0" borderId="3" xfId="0" applyNumberFormat="1" applyBorder="1" applyProtection="1">
      <protection locked="0"/>
    </xf>
    <xf numFmtId="178" fontId="0" fillId="0" borderId="23" xfId="0" applyNumberFormat="1" applyBorder="1" applyProtection="1">
      <protection locked="0"/>
    </xf>
    <xf numFmtId="1" fontId="0" fillId="0" borderId="24" xfId="0" applyNumberFormat="1" applyBorder="1"/>
    <xf numFmtId="1" fontId="0" fillId="0" borderId="25" xfId="0" applyNumberFormat="1" applyBorder="1"/>
    <xf numFmtId="0" fontId="0" fillId="0" borderId="26" xfId="0" applyBorder="1" applyProtection="1">
      <protection locked="0"/>
    </xf>
    <xf numFmtId="1" fontId="0" fillId="0" borderId="27" xfId="0" applyNumberFormat="1" applyBorder="1"/>
    <xf numFmtId="0" fontId="0" fillId="0" borderId="0" xfId="0" applyAlignment="1" applyProtection="1"/>
    <xf numFmtId="176" fontId="0" fillId="0" borderId="16" xfId="0" applyNumberFormat="1" applyBorder="1" applyProtection="1"/>
    <xf numFmtId="0" fontId="18" fillId="0" borderId="0" xfId="0" applyFont="1" applyAlignment="1" applyProtection="1">
      <alignment horizontal="right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/>
    <xf numFmtId="0" fontId="0" fillId="0" borderId="0" xfId="0" applyProtection="1"/>
    <xf numFmtId="0" fontId="5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0" fillId="0" borderId="28" xfId="0" applyBorder="1" applyAlignment="1" applyProtection="1"/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2</xdr:row>
          <xdr:rowOff>9525</xdr:rowOff>
        </xdr:from>
        <xdr:to>
          <xdr:col>8</xdr:col>
          <xdr:colOff>1447800</xdr:colOff>
          <xdr:row>4</xdr:row>
          <xdr:rowOff>47625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6861EDE-9476-47C5-7A56-9B24FF366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85725</xdr:colOff>
          <xdr:row>4</xdr:row>
          <xdr:rowOff>38100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C4D6B02-881F-93FF-DE41-337C5ED054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5</xdr:row>
          <xdr:rowOff>104775</xdr:rowOff>
        </xdr:from>
        <xdr:to>
          <xdr:col>8</xdr:col>
          <xdr:colOff>1447800</xdr:colOff>
          <xdr:row>7</xdr:row>
          <xdr:rowOff>123825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D7EF6FF7-A161-5392-A504-B6FD45D6C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5</xdr:row>
          <xdr:rowOff>114300</xdr:rowOff>
        </xdr:from>
        <xdr:to>
          <xdr:col>10</xdr:col>
          <xdr:colOff>85725</xdr:colOff>
          <xdr:row>7</xdr:row>
          <xdr:rowOff>133350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7064E30-7487-F433-5224-0E5FADBA4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19050</xdr:colOff>
      <xdr:row>1</xdr:row>
      <xdr:rowOff>19050</xdr:rowOff>
    </xdr:from>
    <xdr:to>
      <xdr:col>7</xdr:col>
      <xdr:colOff>457200</xdr:colOff>
      <xdr:row>4</xdr:row>
      <xdr:rowOff>114300</xdr:rowOff>
    </xdr:to>
    <xdr:pic>
      <xdr:nvPicPr>
        <xdr:cNvPr id="1070" name="Grafik 8">
          <a:extLst>
            <a:ext uri="{FF2B5EF4-FFF2-40B4-BE49-F238E27FC236}">
              <a16:creationId xmlns:a16="http://schemas.microsoft.com/office/drawing/2014/main" id="{909215C1-8CEC-7985-1EA9-5463217C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363D4B16-EF2A-1E72-C20E-13833374F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447675</xdr:colOff>
          <xdr:row>2</xdr:row>
          <xdr:rowOff>85725</xdr:rowOff>
        </xdr:from>
        <xdr:to>
          <xdr:col>10</xdr:col>
          <xdr:colOff>38100</xdr:colOff>
          <xdr:row>4</xdr:row>
          <xdr:rowOff>47625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2817FC1F-A2FF-4BDD-8BDD-D3E2F2C5E4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0</xdr:row>
          <xdr:rowOff>38100</xdr:rowOff>
        </xdr:from>
        <xdr:to>
          <xdr:col>11</xdr:col>
          <xdr:colOff>847725</xdr:colOff>
          <xdr:row>2</xdr:row>
          <xdr:rowOff>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E7292D0-3BEA-079C-EFAD-E1D0F723D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352425</xdr:colOff>
          <xdr:row>2</xdr:row>
          <xdr:rowOff>95250</xdr:rowOff>
        </xdr:from>
        <xdr:to>
          <xdr:col>11</xdr:col>
          <xdr:colOff>847725</xdr:colOff>
          <xdr:row>4</xdr:row>
          <xdr:rowOff>57150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7A86A8F-2127-8402-933B-856144D2E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266700</xdr:colOff>
      <xdr:row>3</xdr:row>
      <xdr:rowOff>95250</xdr:rowOff>
    </xdr:to>
    <xdr:pic>
      <xdr:nvPicPr>
        <xdr:cNvPr id="2088" name="Grafik 8">
          <a:extLst>
            <a:ext uri="{FF2B5EF4-FFF2-40B4-BE49-F238E27FC236}">
              <a16:creationId xmlns:a16="http://schemas.microsoft.com/office/drawing/2014/main" id="{1E1EB931-A11E-D0BF-B109-8C168988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0</xdr:row>
          <xdr:rowOff>19050</xdr:rowOff>
        </xdr:from>
        <xdr:to>
          <xdr:col>10</xdr:col>
          <xdr:colOff>0</xdr:colOff>
          <xdr:row>1</xdr:row>
          <xdr:rowOff>142875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F353A870-15D4-FC43-360D-7C1EEE0F3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409575</xdr:colOff>
          <xdr:row>2</xdr:row>
          <xdr:rowOff>76200</xdr:rowOff>
        </xdr:from>
        <xdr:to>
          <xdr:col>10</xdr:col>
          <xdr:colOff>0</xdr:colOff>
          <xdr:row>4</xdr:row>
          <xdr:rowOff>57150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3BD26EDF-4C1F-C7D0-3F3C-26233784E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0</xdr:row>
          <xdr:rowOff>19050</xdr:rowOff>
        </xdr:from>
        <xdr:to>
          <xdr:col>11</xdr:col>
          <xdr:colOff>876300</xdr:colOff>
          <xdr:row>1</xdr:row>
          <xdr:rowOff>142875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A164489B-A668-D617-6BBE-44F1D83B7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85725</xdr:rowOff>
        </xdr:from>
        <xdr:to>
          <xdr:col>11</xdr:col>
          <xdr:colOff>885825</xdr:colOff>
          <xdr:row>4</xdr:row>
          <xdr:rowOff>47625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6C650B6E-B7C1-E1EF-CBDE-11CEBDA1B6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419100</xdr:colOff>
      <xdr:row>3</xdr:row>
      <xdr:rowOff>95250</xdr:rowOff>
    </xdr:to>
    <xdr:pic>
      <xdr:nvPicPr>
        <xdr:cNvPr id="3111" name="Grafik 8">
          <a:extLst>
            <a:ext uri="{FF2B5EF4-FFF2-40B4-BE49-F238E27FC236}">
              <a16:creationId xmlns:a16="http://schemas.microsoft.com/office/drawing/2014/main" id="{5CA49CB5-198F-43F2-18CF-1B4B540C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0</xdr:row>
          <xdr:rowOff>38100</xdr:rowOff>
        </xdr:from>
        <xdr:to>
          <xdr:col>10</xdr:col>
          <xdr:colOff>152400</xdr:colOff>
          <xdr:row>2</xdr:row>
          <xdr:rowOff>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63E77620-009B-DED3-AEAF-C259283B9C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561975</xdr:colOff>
          <xdr:row>2</xdr:row>
          <xdr:rowOff>76200</xdr:rowOff>
        </xdr:from>
        <xdr:to>
          <xdr:col>10</xdr:col>
          <xdr:colOff>152400</xdr:colOff>
          <xdr:row>4</xdr:row>
          <xdr:rowOff>57150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29DE5C8A-3390-FD90-6F94-D7B6C9C77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0</xdr:row>
          <xdr:rowOff>38100</xdr:rowOff>
        </xdr:from>
        <xdr:to>
          <xdr:col>11</xdr:col>
          <xdr:colOff>885825</xdr:colOff>
          <xdr:row>2</xdr:row>
          <xdr:rowOff>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14E2D96C-109C-A0B1-243C-7AD83BC35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2</xdr:row>
          <xdr:rowOff>76200</xdr:rowOff>
        </xdr:from>
        <xdr:to>
          <xdr:col>11</xdr:col>
          <xdr:colOff>885825</xdr:colOff>
          <xdr:row>4</xdr:row>
          <xdr:rowOff>38100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497FBAC1-60E6-3377-AE87-CD3BA80716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419100</xdr:colOff>
      <xdr:row>3</xdr:row>
      <xdr:rowOff>95250</xdr:rowOff>
    </xdr:to>
    <xdr:pic>
      <xdr:nvPicPr>
        <xdr:cNvPr id="4134" name="Grafik 8">
          <a:extLst>
            <a:ext uri="{FF2B5EF4-FFF2-40B4-BE49-F238E27FC236}">
              <a16:creationId xmlns:a16="http://schemas.microsoft.com/office/drawing/2014/main" id="{F999745E-FC89-A3B1-4DD9-A924C352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0</xdr:row>
          <xdr:rowOff>38100</xdr:rowOff>
        </xdr:from>
        <xdr:to>
          <xdr:col>10</xdr:col>
          <xdr:colOff>28575</xdr:colOff>
          <xdr:row>2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6013A1C2-638D-5557-D9FC-B1DBA71D94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2</xdr:row>
          <xdr:rowOff>66675</xdr:rowOff>
        </xdr:from>
        <xdr:to>
          <xdr:col>10</xdr:col>
          <xdr:colOff>19050</xdr:colOff>
          <xdr:row>4</xdr:row>
          <xdr:rowOff>47625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1C6A1864-5CDC-180D-AD14-3F41F5343D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3,5 - 8,5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0</xdr:row>
          <xdr:rowOff>47625</xdr:rowOff>
        </xdr:from>
        <xdr:to>
          <xdr:col>11</xdr:col>
          <xdr:colOff>800100</xdr:colOff>
          <xdr:row>2</xdr:row>
          <xdr:rowOff>9525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8B827701-97FE-298B-7929-E6E0E08C16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8,5 - 19,5 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2</xdr:row>
          <xdr:rowOff>85725</xdr:rowOff>
        </xdr:from>
        <xdr:to>
          <xdr:col>11</xdr:col>
          <xdr:colOff>800100</xdr:colOff>
          <xdr:row>4</xdr:row>
          <xdr:rowOff>47625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C6C68579-4603-BFFA-9F7A-E3AC81D45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über 19,5 - 26 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28575</xdr:colOff>
      <xdr:row>0</xdr:row>
      <xdr:rowOff>28575</xdr:rowOff>
    </xdr:from>
    <xdr:to>
      <xdr:col>6</xdr:col>
      <xdr:colOff>419100</xdr:colOff>
      <xdr:row>3</xdr:row>
      <xdr:rowOff>95250</xdr:rowOff>
    </xdr:to>
    <xdr:pic>
      <xdr:nvPicPr>
        <xdr:cNvPr id="5158" name="Grafik 8">
          <a:extLst>
            <a:ext uri="{FF2B5EF4-FFF2-40B4-BE49-F238E27FC236}">
              <a16:creationId xmlns:a16="http://schemas.microsoft.com/office/drawing/2014/main" id="{D2C47144-9865-023E-E2DB-D0F5DDF8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9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D116-F067-4F6B-BFC2-15EB165262C7}">
  <sheetPr codeName="Tabelle1">
    <pageSetUpPr autoPageBreaks="0"/>
  </sheetPr>
  <dimension ref="B1:K48"/>
  <sheetViews>
    <sheetView showGridLines="0" showRowColHeaders="0" showZeros="0" tabSelected="1" workbookViewId="0">
      <selection activeCell="B14" sqref="B14:K14"/>
    </sheetView>
  </sheetViews>
  <sheetFormatPr baseColWidth="10" defaultRowHeight="12.75" x14ac:dyDescent="0.2"/>
  <cols>
    <col min="1" max="1" width="1.7109375" style="1" customWidth="1"/>
    <col min="2" max="3" width="11.42578125" style="1"/>
    <col min="4" max="4" width="13.85546875" style="1" customWidth="1"/>
    <col min="5" max="5" width="6.7109375" style="1" customWidth="1"/>
    <col min="6" max="6" width="12.140625" style="1" customWidth="1"/>
    <col min="7" max="7" width="11.42578125" style="1"/>
    <col min="8" max="8" width="7.85546875" style="1" customWidth="1"/>
    <col min="9" max="9" width="27.140625" style="1" customWidth="1"/>
    <col min="10" max="10" width="21.85546875" style="1" customWidth="1"/>
    <col min="11" max="11" width="11.7109375" style="1" customWidth="1"/>
    <col min="12" max="16384" width="11.42578125" style="1"/>
  </cols>
  <sheetData>
    <row r="1" spans="2:11" ht="6" customHeight="1" x14ac:dyDescent="0.2"/>
    <row r="2" spans="2:11" ht="12" customHeight="1" x14ac:dyDescent="0.2"/>
    <row r="3" spans="2:11" ht="12" customHeight="1" x14ac:dyDescent="0.2"/>
    <row r="4" spans="2:11" ht="12" customHeight="1" x14ac:dyDescent="0.2">
      <c r="H4" s="78"/>
    </row>
    <row r="5" spans="2:11" ht="12" customHeight="1" x14ac:dyDescent="0.2">
      <c r="H5" s="79"/>
    </row>
    <row r="6" spans="2:11" ht="12" customHeight="1" x14ac:dyDescent="0.2">
      <c r="H6" s="80"/>
    </row>
    <row r="7" spans="2:11" ht="12" customHeight="1" x14ac:dyDescent="0.2"/>
    <row r="8" spans="2:11" ht="12" customHeight="1" x14ac:dyDescent="0.2"/>
    <row r="9" spans="2:11" ht="12" customHeight="1" x14ac:dyDescent="0.2">
      <c r="I9" s="2"/>
    </row>
    <row r="10" spans="2:11" ht="20.25" x14ac:dyDescent="0.3">
      <c r="D10" s="3" t="s">
        <v>0</v>
      </c>
      <c r="E10" s="4"/>
      <c r="F10" s="5"/>
      <c r="J10" s="100" t="s">
        <v>48</v>
      </c>
    </row>
    <row r="11" spans="2:11" x14ac:dyDescent="0.2">
      <c r="D11" s="1" t="s">
        <v>1</v>
      </c>
    </row>
    <row r="14" spans="2:11" s="3" customFormat="1" ht="42" customHeight="1" x14ac:dyDescent="0.3">
      <c r="B14" s="101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</row>
    <row r="15" spans="2:11" s="3" customFormat="1" ht="20.25" customHeight="1" x14ac:dyDescent="0.3">
      <c r="B15" s="112" t="s">
        <v>40</v>
      </c>
      <c r="C15" s="112"/>
      <c r="D15" s="112"/>
      <c r="E15" s="112"/>
      <c r="F15" s="112"/>
      <c r="G15" s="112"/>
      <c r="H15" s="112"/>
      <c r="I15" s="112"/>
      <c r="J15" s="112"/>
      <c r="K15" s="113"/>
    </row>
    <row r="16" spans="2:11" s="3" customFormat="1" ht="20.25" customHeight="1" x14ac:dyDescent="0.3">
      <c r="B16" s="103" t="s">
        <v>46</v>
      </c>
      <c r="C16" s="104"/>
      <c r="D16" s="104"/>
      <c r="E16" s="6" t="str">
        <f>IF(SUM(F10+1)&lt;2,"    ",SUM(F10+1))</f>
        <v xml:space="preserve">    </v>
      </c>
      <c r="F16" s="105" t="s">
        <v>44</v>
      </c>
      <c r="G16" s="105"/>
      <c r="H16" s="105"/>
      <c r="I16" s="105"/>
      <c r="J16" s="105"/>
      <c r="K16" s="105"/>
    </row>
    <row r="17" spans="2:11" s="3" customFormat="1" ht="20.25" customHeight="1" x14ac:dyDescent="0.3">
      <c r="B17" s="106" t="s">
        <v>47</v>
      </c>
      <c r="C17" s="106"/>
      <c r="D17" s="106"/>
      <c r="E17" s="106"/>
      <c r="F17" s="106"/>
      <c r="G17" s="106"/>
      <c r="H17" s="106"/>
      <c r="I17" s="106"/>
      <c r="J17" s="106"/>
      <c r="K17" s="107"/>
    </row>
    <row r="18" spans="2:11" ht="20.100000000000001" customHeight="1" x14ac:dyDescent="0.2"/>
    <row r="20" spans="2:11" ht="20.25" x14ac:dyDescent="0.3">
      <c r="B20" s="7" t="s">
        <v>2</v>
      </c>
      <c r="D20" s="110"/>
      <c r="E20" s="110"/>
      <c r="F20" s="110"/>
      <c r="G20" s="110"/>
      <c r="H20" s="110"/>
      <c r="I20" s="110"/>
      <c r="J20" s="110"/>
    </row>
    <row r="21" spans="2:11" ht="20.25" x14ac:dyDescent="0.3">
      <c r="B21" s="7" t="s">
        <v>45</v>
      </c>
      <c r="D21" s="110"/>
      <c r="E21" s="110"/>
      <c r="F21" s="110"/>
      <c r="G21" s="110"/>
      <c r="H21" s="110"/>
      <c r="I21" s="110"/>
      <c r="J21" s="110"/>
    </row>
    <row r="22" spans="2:11" ht="20.25" x14ac:dyDescent="0.3">
      <c r="B22" s="7" t="s">
        <v>3</v>
      </c>
      <c r="D22" s="110"/>
      <c r="E22" s="110"/>
      <c r="F22" s="110"/>
      <c r="G22" s="110"/>
      <c r="H22" s="110"/>
      <c r="I22" s="110"/>
      <c r="J22" s="110"/>
    </row>
    <row r="23" spans="2:11" ht="18" x14ac:dyDescent="0.25">
      <c r="B23" s="7"/>
    </row>
    <row r="24" spans="2:11" ht="20.25" x14ac:dyDescent="0.3">
      <c r="B24" s="7" t="s">
        <v>4</v>
      </c>
      <c r="E24" s="110"/>
      <c r="F24" s="110"/>
      <c r="G24" s="8"/>
      <c r="H24" s="9"/>
      <c r="I24" s="9" t="s">
        <v>5</v>
      </c>
      <c r="J24" s="82">
        <f>IF('über 3,5 - 8,5 t'!L123+'über 8,5 - 18 t'!L125+'über 18 - 26 t'!L129+'über 26 t'!L129&lt;10.01,0,'über 3,5 - 8,5 t'!L123+'über 8,5 - 18 t'!L125+'über 18 - 26 t'!L129+'über 26 t'!L129)</f>
        <v>0</v>
      </c>
      <c r="K24" s="81"/>
    </row>
    <row r="25" spans="2:11" ht="15.75" x14ac:dyDescent="0.25">
      <c r="B25" s="10" t="s">
        <v>6</v>
      </c>
    </row>
    <row r="26" spans="2:11" ht="15.75" x14ac:dyDescent="0.25">
      <c r="B26" s="10"/>
    </row>
    <row r="27" spans="2:11" ht="51" customHeight="1" x14ac:dyDescent="0.2">
      <c r="B27" s="108" t="s">
        <v>41</v>
      </c>
      <c r="C27" s="108"/>
      <c r="D27" s="108"/>
      <c r="E27" s="108"/>
      <c r="F27" s="108"/>
      <c r="G27" s="108"/>
      <c r="H27" s="108"/>
      <c r="I27" s="108"/>
      <c r="J27" s="108"/>
      <c r="K27" s="109"/>
    </row>
    <row r="28" spans="2:11" ht="18.75" customHeight="1" x14ac:dyDescent="0.25">
      <c r="B28" s="10"/>
      <c r="C28" s="11"/>
    </row>
    <row r="30" spans="2:11" ht="20.25" x14ac:dyDescent="0.3">
      <c r="B30" s="7" t="s">
        <v>7</v>
      </c>
      <c r="C30" s="110"/>
      <c r="D30" s="110"/>
      <c r="G30" s="7" t="s">
        <v>8</v>
      </c>
      <c r="I30" s="111"/>
      <c r="J30" s="111"/>
    </row>
    <row r="31" spans="2:11" ht="18" x14ac:dyDescent="0.25">
      <c r="B31" s="7"/>
      <c r="G31" s="7"/>
    </row>
    <row r="38" spans="2:7" x14ac:dyDescent="0.2">
      <c r="B38" s="12"/>
      <c r="E38" s="4"/>
      <c r="F38" s="4"/>
      <c r="G38" s="4"/>
    </row>
    <row r="41" spans="2:7" ht="12.75" customHeight="1" x14ac:dyDescent="0.2"/>
    <row r="48" spans="2:7" ht="18" x14ac:dyDescent="0.25">
      <c r="B48" s="13"/>
      <c r="E48" s="7"/>
    </row>
  </sheetData>
  <sheetProtection password="C3DD" sheet="1" objects="1" scenarios="1"/>
  <mergeCells count="12">
    <mergeCell ref="D21:J21"/>
    <mergeCell ref="E24:F24"/>
    <mergeCell ref="B14:K14"/>
    <mergeCell ref="B16:D16"/>
    <mergeCell ref="F16:K16"/>
    <mergeCell ref="B17:K17"/>
    <mergeCell ref="B27:K27"/>
    <mergeCell ref="C30:D30"/>
    <mergeCell ref="I30:J30"/>
    <mergeCell ref="B15:K15"/>
    <mergeCell ref="D20:J20"/>
    <mergeCell ref="D22:J22"/>
  </mergeCells>
  <phoneticPr fontId="12" type="noConversion"/>
  <pageMargins left="0.78740157480314965" right="0.59055118110236227" top="0.51181102362204722" bottom="0.4724409448818898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Button 11">
              <controlPr defaultSize="0" print="0" autoFill="0" autoPict="0" macro="[0]!Modul1.Blatt1">
                <anchor moveWithCells="1" sizeWithCells="1">
                  <from>
                    <xdr:col>8</xdr:col>
                    <xdr:colOff>9525</xdr:colOff>
                    <xdr:row>2</xdr:row>
                    <xdr:rowOff>9525</xdr:rowOff>
                  </from>
                  <to>
                    <xdr:col>8</xdr:col>
                    <xdr:colOff>1447800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Button 12">
              <controlPr defaultSize="0" print="0" autoFill="0" autoPict="0" macro="[0]!Modul1.Blatt2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85725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Button 13">
              <controlPr defaultSize="0" print="0" autoFill="0" autoPict="0" macro="[0]!Modul1.Blatt3">
                <anchor moveWithCells="1" sizeWithCells="1">
                  <from>
                    <xdr:col>8</xdr:col>
                    <xdr:colOff>9525</xdr:colOff>
                    <xdr:row>5</xdr:row>
                    <xdr:rowOff>104775</xdr:rowOff>
                  </from>
                  <to>
                    <xdr:col>8</xdr:col>
                    <xdr:colOff>1447800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Button 14">
              <controlPr defaultSize="0" print="0" autoFill="0" autoPict="0" macro="[0]!Modul1.Blatt4">
                <anchor moveWithCells="1" sizeWithCells="1">
                  <from>
                    <xdr:col>9</xdr:col>
                    <xdr:colOff>0</xdr:colOff>
                    <xdr:row>5</xdr:row>
                    <xdr:rowOff>114300</xdr:rowOff>
                  </from>
                  <to>
                    <xdr:col>10</xdr:col>
                    <xdr:colOff>85725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94FA-1335-4FAD-AD3F-D23CFB8106A7}">
  <sheetPr codeName="Tabelle2"/>
  <dimension ref="A6:M125"/>
  <sheetViews>
    <sheetView showGridLines="0" showRowColHeaders="0" showZeros="0" zoomScaleNormal="100" zoomScaleSheetLayoutView="100" workbookViewId="0">
      <selection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5.14062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8" customWidth="1"/>
    <col min="13" max="13" width="13.5703125" customWidth="1"/>
  </cols>
  <sheetData>
    <row r="6" spans="1:13" x14ac:dyDescent="0.2">
      <c r="A6" s="12" t="s">
        <v>37</v>
      </c>
      <c r="D6" s="1"/>
      <c r="E6" s="1"/>
      <c r="G6" s="1"/>
      <c r="H6" s="1"/>
      <c r="I6" s="1"/>
      <c r="J6" s="1"/>
      <c r="K6" s="1"/>
      <c r="L6" s="1"/>
    </row>
    <row r="7" spans="1:13" ht="13.5" thickBot="1" x14ac:dyDescent="0.25">
      <c r="A7" s="1"/>
      <c r="B7" s="1"/>
      <c r="C7" s="12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9</v>
      </c>
      <c r="B8" s="15" t="s">
        <v>10</v>
      </c>
      <c r="C8" s="16" t="s">
        <v>11</v>
      </c>
      <c r="D8" s="17" t="s">
        <v>12</v>
      </c>
      <c r="E8" s="18" t="s">
        <v>13</v>
      </c>
      <c r="F8" s="15" t="s">
        <v>14</v>
      </c>
      <c r="G8" s="16" t="s">
        <v>14</v>
      </c>
      <c r="H8" s="15" t="s">
        <v>15</v>
      </c>
      <c r="I8" s="19" t="s">
        <v>16</v>
      </c>
      <c r="J8" s="15"/>
      <c r="K8" s="15" t="s">
        <v>17</v>
      </c>
      <c r="L8" s="20"/>
      <c r="M8" s="21"/>
    </row>
    <row r="9" spans="1:13" x14ac:dyDescent="0.2">
      <c r="A9" s="22" t="s">
        <v>18</v>
      </c>
      <c r="B9" s="23" t="s">
        <v>19</v>
      </c>
      <c r="C9" s="24"/>
      <c r="D9" s="25" t="s">
        <v>20</v>
      </c>
      <c r="E9" s="25" t="s">
        <v>20</v>
      </c>
      <c r="F9" s="23" t="s">
        <v>21</v>
      </c>
      <c r="G9" s="24" t="s">
        <v>22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85"/>
      <c r="B11" s="86"/>
      <c r="C11" s="87"/>
      <c r="D11" s="88"/>
      <c r="E11" s="89"/>
      <c r="F11" s="90">
        <f>E11-D11</f>
        <v>0</v>
      </c>
      <c r="G11" s="89"/>
      <c r="H11" s="91">
        <f t="shared" ref="H11:H35" si="0" xml:space="preserve"> IF(F11&gt;0,ROUNDUP(G11/F11,6),0)</f>
        <v>0</v>
      </c>
      <c r="I11" s="92"/>
      <c r="J11" s="93"/>
      <c r="K11" s="94">
        <f t="shared" ref="K11:K35" si="1">IF(SUM(J11-I11+1)&gt;365,365,SUM(J11-I11+1))</f>
        <v>1</v>
      </c>
      <c r="L11" s="52">
        <f>ROUNDUP(K11*2200*H11/365*20,0)/20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35" si="2">E12-D12</f>
        <v>0</v>
      </c>
      <c r="G12" s="57"/>
      <c r="H12" s="59">
        <f t="shared" si="0"/>
        <v>0</v>
      </c>
      <c r="I12" s="60"/>
      <c r="J12" s="61"/>
      <c r="K12" s="95">
        <f t="shared" si="1"/>
        <v>1</v>
      </c>
      <c r="L12" s="62">
        <f>ROUNDUP(K12*2200*H12/365*20,0)/20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95">
        <f t="shared" si="1"/>
        <v>1</v>
      </c>
      <c r="L13" s="62">
        <f t="shared" ref="L13:L34" si="3">ROUNDUP(K13*2200*H13/365*20,0)/20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95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95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95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95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>E18-D18</f>
        <v>0</v>
      </c>
      <c r="G18" s="57"/>
      <c r="H18" s="59">
        <f xml:space="preserve"> IF(F18&gt;0,ROUNDUP(G18/F18,6),0)</f>
        <v>0</v>
      </c>
      <c r="I18" s="60"/>
      <c r="J18" s="61"/>
      <c r="K18" s="95">
        <f>IF(SUM(J18-I18+1)&gt;365,365,SUM(J18-I18+1))</f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>E19-D19</f>
        <v>0</v>
      </c>
      <c r="G19" s="57"/>
      <c r="H19" s="59">
        <f xml:space="preserve"> IF(F19&gt;0,ROUNDUP(G19/F19,6),0)</f>
        <v>0</v>
      </c>
      <c r="I19" s="60"/>
      <c r="J19" s="61"/>
      <c r="K19" s="95">
        <f>IF(SUM(J19-I19+1)&gt;365,365,SUM(J19-I19+1))</f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>E20-D20</f>
        <v>0</v>
      </c>
      <c r="G20" s="57"/>
      <c r="H20" s="59">
        <f xml:space="preserve"> IF(F20&gt;0,ROUNDUP(G20/F20,6),0)</f>
        <v>0</v>
      </c>
      <c r="I20" s="60"/>
      <c r="J20" s="61"/>
      <c r="K20" s="95">
        <f>IF(SUM(J20-I20+1)&gt;365,365,SUM(J20-I20+1))</f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>E21-D21</f>
        <v>0</v>
      </c>
      <c r="G21" s="57"/>
      <c r="H21" s="59">
        <f xml:space="preserve"> IF(F21&gt;0,ROUNDUP(G21/F21,6),0)</f>
        <v>0</v>
      </c>
      <c r="I21" s="60"/>
      <c r="J21" s="61"/>
      <c r="K21" s="95">
        <f>IF(SUM(J21-I21+1)&gt;365,365,SUM(J21-I21+1))</f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>E22-D22</f>
        <v>0</v>
      </c>
      <c r="G22" s="57"/>
      <c r="H22" s="59">
        <f xml:space="preserve"> IF(F22&gt;0,ROUNDUP(G22/F22,6),0)</f>
        <v>0</v>
      </c>
      <c r="I22" s="60"/>
      <c r="J22" s="61"/>
      <c r="K22" s="95">
        <f>IF(SUM(J22-I22+1)&gt;365,365,SUM(J22-I22+1))</f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95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95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95">
        <f t="shared" si="1"/>
        <v>1</v>
      </c>
      <c r="L25" s="62">
        <f t="shared" si="3"/>
        <v>0</v>
      </c>
    </row>
    <row r="26" spans="1:12" x14ac:dyDescent="0.2">
      <c r="A26" s="96"/>
      <c r="B26" s="54"/>
      <c r="C26" s="83"/>
      <c r="D26" s="56"/>
      <c r="E26" s="56"/>
      <c r="F26" s="58">
        <f t="shared" si="2"/>
        <v>0</v>
      </c>
      <c r="G26" s="56"/>
      <c r="H26" s="59">
        <f t="shared" si="0"/>
        <v>0</v>
      </c>
      <c r="I26" s="84"/>
      <c r="J26" s="84"/>
      <c r="K26" s="95">
        <f t="shared" si="1"/>
        <v>1</v>
      </c>
      <c r="L26" s="62">
        <f t="shared" si="3"/>
        <v>0</v>
      </c>
    </row>
    <row r="27" spans="1:12" x14ac:dyDescent="0.2">
      <c r="A27" s="96"/>
      <c r="B27" s="54"/>
      <c r="C27" s="83"/>
      <c r="D27" s="56"/>
      <c r="E27" s="56"/>
      <c r="F27" s="58">
        <f t="shared" si="2"/>
        <v>0</v>
      </c>
      <c r="G27" s="56"/>
      <c r="H27" s="59">
        <f t="shared" si="0"/>
        <v>0</v>
      </c>
      <c r="I27" s="84"/>
      <c r="J27" s="84"/>
      <c r="K27" s="95">
        <f t="shared" si="1"/>
        <v>1</v>
      </c>
      <c r="L27" s="62">
        <f t="shared" si="3"/>
        <v>0</v>
      </c>
    </row>
    <row r="28" spans="1:12" x14ac:dyDescent="0.2">
      <c r="A28" s="96"/>
      <c r="B28" s="54"/>
      <c r="C28" s="83"/>
      <c r="D28" s="56"/>
      <c r="E28" s="56"/>
      <c r="F28" s="58">
        <f t="shared" si="2"/>
        <v>0</v>
      </c>
      <c r="G28" s="56"/>
      <c r="H28" s="59">
        <f t="shared" si="0"/>
        <v>0</v>
      </c>
      <c r="I28" s="84"/>
      <c r="J28" s="84"/>
      <c r="K28" s="95">
        <f t="shared" si="1"/>
        <v>1</v>
      </c>
      <c r="L28" s="62">
        <f t="shared" si="3"/>
        <v>0</v>
      </c>
    </row>
    <row r="29" spans="1:12" x14ac:dyDescent="0.2">
      <c r="A29" s="42"/>
      <c r="B29" s="43"/>
      <c r="C29" s="44"/>
      <c r="D29" s="63"/>
      <c r="E29" s="46"/>
      <c r="F29" s="64">
        <f t="shared" si="2"/>
        <v>0</v>
      </c>
      <c r="G29" s="46"/>
      <c r="H29" s="48">
        <f t="shared" si="0"/>
        <v>0</v>
      </c>
      <c r="I29" s="49"/>
      <c r="J29" s="50"/>
      <c r="K29" s="95">
        <f t="shared" si="1"/>
        <v>1</v>
      </c>
      <c r="L29" s="62">
        <f t="shared" si="3"/>
        <v>0</v>
      </c>
    </row>
    <row r="30" spans="1:12" x14ac:dyDescent="0.2">
      <c r="A30" s="53"/>
      <c r="B30" s="54"/>
      <c r="C30" s="55"/>
      <c r="D30" s="56"/>
      <c r="E30" s="57"/>
      <c r="F30" s="58">
        <f t="shared" si="2"/>
        <v>0</v>
      </c>
      <c r="G30" s="57"/>
      <c r="H30" s="59">
        <f t="shared" si="0"/>
        <v>0</v>
      </c>
      <c r="I30" s="60"/>
      <c r="J30" s="61"/>
      <c r="K30" s="95">
        <f t="shared" si="1"/>
        <v>1</v>
      </c>
      <c r="L30" s="62">
        <f t="shared" si="3"/>
        <v>0</v>
      </c>
    </row>
    <row r="31" spans="1:12" x14ac:dyDescent="0.2">
      <c r="A31" s="42"/>
      <c r="B31" s="43"/>
      <c r="C31" s="44"/>
      <c r="D31" s="63"/>
      <c r="E31" s="46"/>
      <c r="F31" s="64">
        <f t="shared" si="2"/>
        <v>0</v>
      </c>
      <c r="G31" s="46"/>
      <c r="H31" s="48">
        <f t="shared" si="0"/>
        <v>0</v>
      </c>
      <c r="I31" s="49"/>
      <c r="J31" s="50"/>
      <c r="K31" s="95">
        <f t="shared" si="1"/>
        <v>1</v>
      </c>
      <c r="L31" s="62">
        <f t="shared" si="3"/>
        <v>0</v>
      </c>
    </row>
    <row r="32" spans="1:12" x14ac:dyDescent="0.2">
      <c r="A32" s="53"/>
      <c r="B32" s="54"/>
      <c r="C32" s="55"/>
      <c r="D32" s="56"/>
      <c r="E32" s="57"/>
      <c r="F32" s="58">
        <f t="shared" si="2"/>
        <v>0</v>
      </c>
      <c r="G32" s="57"/>
      <c r="H32" s="59">
        <f t="shared" si="0"/>
        <v>0</v>
      </c>
      <c r="I32" s="60"/>
      <c r="J32" s="61"/>
      <c r="K32" s="95">
        <f t="shared" si="1"/>
        <v>1</v>
      </c>
      <c r="L32" s="62">
        <f t="shared" si="3"/>
        <v>0</v>
      </c>
    </row>
    <row r="33" spans="1:12" x14ac:dyDescent="0.2">
      <c r="A33" s="42"/>
      <c r="B33" s="63"/>
      <c r="C33" s="46"/>
      <c r="D33" s="63"/>
      <c r="E33" s="46"/>
      <c r="F33" s="64">
        <f t="shared" si="2"/>
        <v>0</v>
      </c>
      <c r="G33" s="46"/>
      <c r="H33" s="48">
        <f t="shared" si="0"/>
        <v>0</v>
      </c>
      <c r="I33" s="49"/>
      <c r="J33" s="50"/>
      <c r="K33" s="95">
        <f t="shared" si="1"/>
        <v>1</v>
      </c>
      <c r="L33" s="62">
        <f t="shared" si="3"/>
        <v>0</v>
      </c>
    </row>
    <row r="34" spans="1:12" x14ac:dyDescent="0.2">
      <c r="A34" s="53"/>
      <c r="B34" s="56"/>
      <c r="C34" s="57"/>
      <c r="D34" s="56"/>
      <c r="E34" s="57"/>
      <c r="F34" s="58">
        <f t="shared" si="2"/>
        <v>0</v>
      </c>
      <c r="G34" s="57"/>
      <c r="H34" s="59">
        <f t="shared" si="0"/>
        <v>0</v>
      </c>
      <c r="I34" s="60"/>
      <c r="J34" s="61"/>
      <c r="K34" s="95">
        <f t="shared" si="1"/>
        <v>1</v>
      </c>
      <c r="L34" s="62">
        <f t="shared" si="3"/>
        <v>0</v>
      </c>
    </row>
    <row r="35" spans="1:12" ht="13.5" thickBot="1" x14ac:dyDescent="0.25">
      <c r="A35" s="65"/>
      <c r="B35" s="66"/>
      <c r="C35" s="67"/>
      <c r="D35" s="66"/>
      <c r="E35" s="67"/>
      <c r="F35" s="68">
        <f t="shared" si="2"/>
        <v>0</v>
      </c>
      <c r="G35" s="67"/>
      <c r="H35" s="69">
        <f t="shared" si="0"/>
        <v>0</v>
      </c>
      <c r="I35" s="70"/>
      <c r="J35" s="71"/>
      <c r="K35" s="97">
        <f t="shared" si="1"/>
        <v>1</v>
      </c>
      <c r="L35" s="73">
        <f>ROUNDUP(K35*2200*H35/365*20,0)/20</f>
        <v>0</v>
      </c>
    </row>
    <row r="36" spans="1:12" ht="13.5" thickBot="1" x14ac:dyDescent="0.25"/>
    <row r="37" spans="1:12" ht="18" customHeight="1" thickBot="1" x14ac:dyDescent="0.25">
      <c r="A37" s="76" t="s">
        <v>33</v>
      </c>
      <c r="B37" s="1"/>
      <c r="C37" s="1"/>
      <c r="D37" s="1"/>
      <c r="E37" s="1"/>
      <c r="G37" s="1"/>
      <c r="H37" s="1"/>
      <c r="J37" s="98" t="s">
        <v>34</v>
      </c>
      <c r="K37" s="1"/>
      <c r="L37" s="77">
        <f>SUM(L11:L35)</f>
        <v>0</v>
      </c>
    </row>
    <row r="38" spans="1:12" x14ac:dyDescent="0.2">
      <c r="A38" s="75" t="s">
        <v>35</v>
      </c>
    </row>
    <row r="39" spans="1:12" x14ac:dyDescent="0.2">
      <c r="A39" s="75" t="s">
        <v>36</v>
      </c>
    </row>
    <row r="40" spans="1:12" ht="13.5" thickBot="1" x14ac:dyDescent="0.25">
      <c r="A40" s="75"/>
    </row>
    <row r="41" spans="1:12" x14ac:dyDescent="0.2">
      <c r="A41" s="14" t="s">
        <v>9</v>
      </c>
      <c r="B41" s="15" t="s">
        <v>10</v>
      </c>
      <c r="C41" s="16" t="s">
        <v>11</v>
      </c>
      <c r="D41" s="17" t="s">
        <v>12</v>
      </c>
      <c r="E41" s="18" t="s">
        <v>13</v>
      </c>
      <c r="F41" s="15" t="s">
        <v>14</v>
      </c>
      <c r="G41" s="16" t="s">
        <v>14</v>
      </c>
      <c r="H41" s="15" t="s">
        <v>15</v>
      </c>
      <c r="I41" s="19" t="s">
        <v>16</v>
      </c>
      <c r="J41" s="15"/>
      <c r="K41" s="15" t="s">
        <v>17</v>
      </c>
      <c r="L41" s="20"/>
    </row>
    <row r="42" spans="1:12" x14ac:dyDescent="0.2">
      <c r="A42" s="22" t="s">
        <v>18</v>
      </c>
      <c r="B42" s="23" t="s">
        <v>19</v>
      </c>
      <c r="C42" s="24"/>
      <c r="D42" s="25" t="s">
        <v>20</v>
      </c>
      <c r="E42" s="25" t="s">
        <v>20</v>
      </c>
      <c r="F42" s="23" t="s">
        <v>21</v>
      </c>
      <c r="G42" s="24" t="s">
        <v>22</v>
      </c>
      <c r="H42" s="26"/>
      <c r="I42" s="27" t="s">
        <v>23</v>
      </c>
      <c r="J42" s="28" t="s">
        <v>24</v>
      </c>
      <c r="K42" s="29" t="s">
        <v>25</v>
      </c>
      <c r="L42" s="30" t="s">
        <v>26</v>
      </c>
    </row>
    <row r="43" spans="1:12" ht="13.5" thickBot="1" x14ac:dyDescent="0.25">
      <c r="A43" s="31" t="s">
        <v>27</v>
      </c>
      <c r="B43" s="32"/>
      <c r="C43" s="33"/>
      <c r="D43" s="32" t="s">
        <v>28</v>
      </c>
      <c r="E43" s="34" t="s">
        <v>29</v>
      </c>
      <c r="F43" s="32" t="s">
        <v>30</v>
      </c>
      <c r="G43" s="35" t="s">
        <v>31</v>
      </c>
      <c r="H43" s="36"/>
      <c r="I43" s="37" t="s">
        <v>32</v>
      </c>
      <c r="J43" s="38"/>
      <c r="K43" s="39"/>
      <c r="L43" s="40"/>
    </row>
    <row r="44" spans="1:12" x14ac:dyDescent="0.2">
      <c r="A44" s="85"/>
      <c r="B44" s="86"/>
      <c r="C44" s="87"/>
      <c r="D44" s="88"/>
      <c r="E44" s="89"/>
      <c r="F44" s="90">
        <f>E44-D44</f>
        <v>0</v>
      </c>
      <c r="G44" s="89"/>
      <c r="H44" s="91">
        <f xml:space="preserve"> IF(F44&gt;0,ROUNDUP(G44/F44,6),0)</f>
        <v>0</v>
      </c>
      <c r="I44" s="92"/>
      <c r="J44" s="93"/>
      <c r="K44" s="94">
        <f>IF(SUM(J44-I44+1)&gt;365,365,SUM(J44-I44+1))</f>
        <v>1</v>
      </c>
      <c r="L44" s="52">
        <f>ROUNDUP(K44*2200*H44/365*20,0)/20</f>
        <v>0</v>
      </c>
    </row>
    <row r="45" spans="1:12" x14ac:dyDescent="0.2">
      <c r="A45" s="53"/>
      <c r="B45" s="54"/>
      <c r="C45" s="55"/>
      <c r="D45" s="56"/>
      <c r="E45" s="57"/>
      <c r="F45" s="58">
        <f>E45-D45</f>
        <v>0</v>
      </c>
      <c r="G45" s="57"/>
      <c r="H45" s="59">
        <f xml:space="preserve"> IF(F45&gt;0,ROUNDUP(G45/F45,6),0)</f>
        <v>0</v>
      </c>
      <c r="I45" s="60"/>
      <c r="J45" s="61"/>
      <c r="K45" s="95">
        <f>IF(SUM(J45-I45+1)&gt;365,365,SUM(J45-I45+1))</f>
        <v>1</v>
      </c>
      <c r="L45" s="62">
        <f>ROUNDUP(K45*2200*H45/365*20,0)/20</f>
        <v>0</v>
      </c>
    </row>
    <row r="46" spans="1:12" x14ac:dyDescent="0.2">
      <c r="A46" s="42"/>
      <c r="B46" s="43"/>
      <c r="C46" s="44"/>
      <c r="D46" s="63"/>
      <c r="E46" s="46"/>
      <c r="F46" s="64">
        <f>E46-D46</f>
        <v>0</v>
      </c>
      <c r="G46" s="46"/>
      <c r="H46" s="48">
        <f xml:space="preserve"> IF(F46&gt;0,ROUNDUP(G46/F46,6),0)</f>
        <v>0</v>
      </c>
      <c r="I46" s="49"/>
      <c r="J46" s="50"/>
      <c r="K46" s="95">
        <f>IF(SUM(J46-I46+1)&gt;365,365,SUM(J46-I46+1))</f>
        <v>1</v>
      </c>
      <c r="L46" s="62">
        <f t="shared" ref="L46:L75" si="4">ROUNDUP(K46*2200*H46/365*20,0)/20</f>
        <v>0</v>
      </c>
    </row>
    <row r="47" spans="1:12" x14ac:dyDescent="0.2">
      <c r="A47" s="53"/>
      <c r="B47" s="54"/>
      <c r="C47" s="55"/>
      <c r="D47" s="56"/>
      <c r="E47" s="57"/>
      <c r="F47" s="58">
        <f t="shared" ref="F47:F55" si="5">E47-D47</f>
        <v>0</v>
      </c>
      <c r="G47" s="57"/>
      <c r="H47" s="59">
        <f t="shared" ref="H47:H55" si="6" xml:space="preserve"> IF(F47&gt;0,ROUNDUP(G47/F47,6),0)</f>
        <v>0</v>
      </c>
      <c r="I47" s="60"/>
      <c r="J47" s="61"/>
      <c r="K47" s="95">
        <f t="shared" ref="K47:K55" si="7">IF(SUM(J47-I47+1)&gt;365,365,SUM(J47-I47+1))</f>
        <v>1</v>
      </c>
      <c r="L47" s="62">
        <f t="shared" si="4"/>
        <v>0</v>
      </c>
    </row>
    <row r="48" spans="1:12" x14ac:dyDescent="0.2">
      <c r="A48" s="53"/>
      <c r="B48" s="54"/>
      <c r="C48" s="55"/>
      <c r="D48" s="56"/>
      <c r="E48" s="57"/>
      <c r="F48" s="58">
        <f t="shared" si="5"/>
        <v>0</v>
      </c>
      <c r="G48" s="57"/>
      <c r="H48" s="59">
        <f t="shared" si="6"/>
        <v>0</v>
      </c>
      <c r="I48" s="60"/>
      <c r="J48" s="61"/>
      <c r="K48" s="95">
        <f t="shared" si="7"/>
        <v>1</v>
      </c>
      <c r="L48" s="62">
        <f t="shared" si="4"/>
        <v>0</v>
      </c>
    </row>
    <row r="49" spans="1:12" x14ac:dyDescent="0.2">
      <c r="A49" s="53"/>
      <c r="B49" s="54"/>
      <c r="C49" s="55"/>
      <c r="D49" s="56"/>
      <c r="E49" s="57"/>
      <c r="F49" s="58">
        <f t="shared" si="5"/>
        <v>0</v>
      </c>
      <c r="G49" s="57"/>
      <c r="H49" s="59">
        <f t="shared" si="6"/>
        <v>0</v>
      </c>
      <c r="I49" s="60"/>
      <c r="J49" s="61"/>
      <c r="K49" s="95">
        <f t="shared" si="7"/>
        <v>1</v>
      </c>
      <c r="L49" s="62">
        <f t="shared" si="4"/>
        <v>0</v>
      </c>
    </row>
    <row r="50" spans="1:12" x14ac:dyDescent="0.2">
      <c r="A50" s="53"/>
      <c r="B50" s="54"/>
      <c r="C50" s="55"/>
      <c r="D50" s="56"/>
      <c r="E50" s="57"/>
      <c r="F50" s="58">
        <f t="shared" si="5"/>
        <v>0</v>
      </c>
      <c r="G50" s="57"/>
      <c r="H50" s="59">
        <f t="shared" si="6"/>
        <v>0</v>
      </c>
      <c r="I50" s="60"/>
      <c r="J50" s="61"/>
      <c r="K50" s="95">
        <f t="shared" si="7"/>
        <v>1</v>
      </c>
      <c r="L50" s="62">
        <f t="shared" si="4"/>
        <v>0</v>
      </c>
    </row>
    <row r="51" spans="1:12" x14ac:dyDescent="0.2">
      <c r="A51" s="53"/>
      <c r="B51" s="54"/>
      <c r="C51" s="55"/>
      <c r="D51" s="56"/>
      <c r="E51" s="57"/>
      <c r="F51" s="58">
        <f t="shared" si="5"/>
        <v>0</v>
      </c>
      <c r="G51" s="57"/>
      <c r="H51" s="59">
        <f t="shared" si="6"/>
        <v>0</v>
      </c>
      <c r="I51" s="60"/>
      <c r="J51" s="61"/>
      <c r="K51" s="95">
        <f t="shared" si="7"/>
        <v>1</v>
      </c>
      <c r="L51" s="62">
        <f t="shared" si="4"/>
        <v>0</v>
      </c>
    </row>
    <row r="52" spans="1:12" x14ac:dyDescent="0.2">
      <c r="A52" s="53"/>
      <c r="B52" s="54"/>
      <c r="C52" s="55"/>
      <c r="D52" s="56"/>
      <c r="E52" s="57"/>
      <c r="F52" s="58">
        <f t="shared" si="5"/>
        <v>0</v>
      </c>
      <c r="G52" s="57"/>
      <c r="H52" s="59">
        <f t="shared" si="6"/>
        <v>0</v>
      </c>
      <c r="I52" s="60"/>
      <c r="J52" s="61"/>
      <c r="K52" s="95">
        <f t="shared" si="7"/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si="5"/>
        <v>0</v>
      </c>
      <c r="G53" s="57"/>
      <c r="H53" s="59">
        <f t="shared" si="6"/>
        <v>0</v>
      </c>
      <c r="I53" s="60"/>
      <c r="J53" s="61"/>
      <c r="K53" s="95">
        <f t="shared" si="7"/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ref="F56:F64" si="8">E56-D56</f>
        <v>0</v>
      </c>
      <c r="G56" s="57"/>
      <c r="H56" s="59">
        <f t="shared" ref="H56:H64" si="9" xml:space="preserve"> IF(F56&gt;0,ROUNDUP(G56/F56,6),0)</f>
        <v>0</v>
      </c>
      <c r="I56" s="60"/>
      <c r="J56" s="61"/>
      <c r="K56" s="95">
        <f t="shared" ref="K56:K64" si="10">IF(SUM(J56-I56+1)&gt;365,365,SUM(J56-I56+1))</f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8"/>
        <v>0</v>
      </c>
      <c r="G57" s="57"/>
      <c r="H57" s="59">
        <f t="shared" si="9"/>
        <v>0</v>
      </c>
      <c r="I57" s="60"/>
      <c r="J57" s="61"/>
      <c r="K57" s="95">
        <f t="shared" si="10"/>
        <v>1</v>
      </c>
      <c r="L57" s="62">
        <f t="shared" si="4"/>
        <v>0</v>
      </c>
    </row>
    <row r="58" spans="1:12" x14ac:dyDescent="0.2">
      <c r="A58" s="42"/>
      <c r="B58" s="43"/>
      <c r="C58" s="44"/>
      <c r="D58" s="63"/>
      <c r="E58" s="46"/>
      <c r="F58" s="64">
        <f t="shared" si="8"/>
        <v>0</v>
      </c>
      <c r="G58" s="46"/>
      <c r="H58" s="48">
        <f t="shared" si="9"/>
        <v>0</v>
      </c>
      <c r="I58" s="49"/>
      <c r="J58" s="50"/>
      <c r="K58" s="95">
        <f t="shared" si="10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8"/>
        <v>0</v>
      </c>
      <c r="G59" s="57"/>
      <c r="H59" s="59">
        <f t="shared" si="9"/>
        <v>0</v>
      </c>
      <c r="I59" s="60"/>
      <c r="J59" s="61"/>
      <c r="K59" s="95">
        <f t="shared" si="10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8"/>
        <v>0</v>
      </c>
      <c r="G60" s="57"/>
      <c r="H60" s="59">
        <f t="shared" si="9"/>
        <v>0</v>
      </c>
      <c r="I60" s="60"/>
      <c r="J60" s="61"/>
      <c r="K60" s="95">
        <f t="shared" si="10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8"/>
        <v>0</v>
      </c>
      <c r="G61" s="57"/>
      <c r="H61" s="59">
        <f t="shared" si="9"/>
        <v>0</v>
      </c>
      <c r="I61" s="60"/>
      <c r="J61" s="61"/>
      <c r="K61" s="95">
        <f t="shared" si="10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8"/>
        <v>0</v>
      </c>
      <c r="G62" s="57"/>
      <c r="H62" s="59">
        <f t="shared" si="9"/>
        <v>0</v>
      </c>
      <c r="I62" s="60"/>
      <c r="J62" s="61"/>
      <c r="K62" s="95">
        <f t="shared" si="10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8"/>
        <v>0</v>
      </c>
      <c r="G63" s="57"/>
      <c r="H63" s="59">
        <f t="shared" si="9"/>
        <v>0</v>
      </c>
      <c r="I63" s="60"/>
      <c r="J63" s="61"/>
      <c r="K63" s="95">
        <f t="shared" si="10"/>
        <v>1</v>
      </c>
      <c r="L63" s="62">
        <f t="shared" si="4"/>
        <v>0</v>
      </c>
    </row>
    <row r="64" spans="1:12" x14ac:dyDescent="0.2">
      <c r="A64" s="53"/>
      <c r="B64" s="54"/>
      <c r="C64" s="55"/>
      <c r="D64" s="56"/>
      <c r="E64" s="57"/>
      <c r="F64" s="58">
        <f t="shared" si="8"/>
        <v>0</v>
      </c>
      <c r="G64" s="57"/>
      <c r="H64" s="59">
        <f t="shared" si="9"/>
        <v>0</v>
      </c>
      <c r="I64" s="60"/>
      <c r="J64" s="61"/>
      <c r="K64" s="95">
        <f t="shared" si="10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ref="F65:F76" si="11">E65-D65</f>
        <v>0</v>
      </c>
      <c r="G65" s="57"/>
      <c r="H65" s="59">
        <f t="shared" ref="H65:H76" si="12" xml:space="preserve"> IF(F65&gt;0,ROUNDUP(G65/F65,6),0)</f>
        <v>0</v>
      </c>
      <c r="I65" s="60"/>
      <c r="J65" s="61"/>
      <c r="K65" s="95">
        <f t="shared" ref="K65:K76" si="13">IF(SUM(J65-I65+1)&gt;365,365,SUM(J65-I65+1))</f>
        <v>1</v>
      </c>
      <c r="L65" s="62">
        <f t="shared" si="4"/>
        <v>0</v>
      </c>
    </row>
    <row r="66" spans="1:12" x14ac:dyDescent="0.2">
      <c r="A66" s="42"/>
      <c r="B66" s="43"/>
      <c r="C66" s="44"/>
      <c r="D66" s="63"/>
      <c r="E66" s="46"/>
      <c r="F66" s="64">
        <f t="shared" si="11"/>
        <v>0</v>
      </c>
      <c r="G66" s="46"/>
      <c r="H66" s="48">
        <f t="shared" si="12"/>
        <v>0</v>
      </c>
      <c r="I66" s="49"/>
      <c r="J66" s="50"/>
      <c r="K66" s="95">
        <f t="shared" si="13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11"/>
        <v>0</v>
      </c>
      <c r="G67" s="57"/>
      <c r="H67" s="59">
        <f t="shared" si="12"/>
        <v>0</v>
      </c>
      <c r="I67" s="60"/>
      <c r="J67" s="61"/>
      <c r="K67" s="95">
        <f t="shared" si="13"/>
        <v>1</v>
      </c>
      <c r="L67" s="62">
        <f t="shared" si="4"/>
        <v>0</v>
      </c>
    </row>
    <row r="68" spans="1:12" x14ac:dyDescent="0.2">
      <c r="A68" s="96"/>
      <c r="B68" s="54"/>
      <c r="C68" s="83"/>
      <c r="D68" s="56"/>
      <c r="E68" s="56"/>
      <c r="F68" s="58">
        <f t="shared" si="11"/>
        <v>0</v>
      </c>
      <c r="G68" s="56"/>
      <c r="H68" s="59">
        <f t="shared" si="12"/>
        <v>0</v>
      </c>
      <c r="I68" s="84"/>
      <c r="J68" s="84"/>
      <c r="K68" s="95">
        <f t="shared" si="13"/>
        <v>1</v>
      </c>
      <c r="L68" s="62">
        <f t="shared" si="4"/>
        <v>0</v>
      </c>
    </row>
    <row r="69" spans="1:12" x14ac:dyDescent="0.2">
      <c r="A69" s="96"/>
      <c r="B69" s="54"/>
      <c r="C69" s="83"/>
      <c r="D69" s="56"/>
      <c r="E69" s="56"/>
      <c r="F69" s="58">
        <f t="shared" si="11"/>
        <v>0</v>
      </c>
      <c r="G69" s="56"/>
      <c r="H69" s="59">
        <f t="shared" si="12"/>
        <v>0</v>
      </c>
      <c r="I69" s="84"/>
      <c r="J69" s="84"/>
      <c r="K69" s="95">
        <f t="shared" si="13"/>
        <v>1</v>
      </c>
      <c r="L69" s="62">
        <f t="shared" si="4"/>
        <v>0</v>
      </c>
    </row>
    <row r="70" spans="1:12" x14ac:dyDescent="0.2">
      <c r="A70" s="42"/>
      <c r="B70" s="43"/>
      <c r="C70" s="44"/>
      <c r="D70" s="63"/>
      <c r="E70" s="46"/>
      <c r="F70" s="64">
        <f t="shared" si="11"/>
        <v>0</v>
      </c>
      <c r="G70" s="46"/>
      <c r="H70" s="48">
        <f t="shared" si="12"/>
        <v>0</v>
      </c>
      <c r="I70" s="49"/>
      <c r="J70" s="50"/>
      <c r="K70" s="95">
        <f t="shared" si="13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11"/>
        <v>0</v>
      </c>
      <c r="G71" s="57"/>
      <c r="H71" s="59">
        <f t="shared" si="12"/>
        <v>0</v>
      </c>
      <c r="I71" s="60"/>
      <c r="J71" s="61"/>
      <c r="K71" s="95">
        <f t="shared" si="13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11"/>
        <v>0</v>
      </c>
      <c r="G72" s="46"/>
      <c r="H72" s="48">
        <f t="shared" si="12"/>
        <v>0</v>
      </c>
      <c r="I72" s="49"/>
      <c r="J72" s="50"/>
      <c r="K72" s="95">
        <f t="shared" si="13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11"/>
        <v>0</v>
      </c>
      <c r="G73" s="57"/>
      <c r="H73" s="59">
        <f t="shared" si="12"/>
        <v>0</v>
      </c>
      <c r="I73" s="60"/>
      <c r="J73" s="61"/>
      <c r="K73" s="95">
        <f t="shared" si="13"/>
        <v>1</v>
      </c>
      <c r="L73" s="62">
        <f t="shared" si="4"/>
        <v>0</v>
      </c>
    </row>
    <row r="74" spans="1:12" x14ac:dyDescent="0.2">
      <c r="A74" s="42"/>
      <c r="B74" s="63"/>
      <c r="C74" s="46"/>
      <c r="D74" s="63"/>
      <c r="E74" s="46"/>
      <c r="F74" s="64">
        <f t="shared" si="11"/>
        <v>0</v>
      </c>
      <c r="G74" s="46"/>
      <c r="H74" s="48">
        <f t="shared" si="12"/>
        <v>0</v>
      </c>
      <c r="I74" s="49"/>
      <c r="J74" s="50"/>
      <c r="K74" s="95">
        <f t="shared" si="13"/>
        <v>1</v>
      </c>
      <c r="L74" s="62">
        <f t="shared" si="4"/>
        <v>0</v>
      </c>
    </row>
    <row r="75" spans="1:12" x14ac:dyDescent="0.2">
      <c r="A75" s="53"/>
      <c r="B75" s="56"/>
      <c r="C75" s="57"/>
      <c r="D75" s="56"/>
      <c r="E75" s="57"/>
      <c r="F75" s="58">
        <f t="shared" si="11"/>
        <v>0</v>
      </c>
      <c r="G75" s="57"/>
      <c r="H75" s="59">
        <f t="shared" si="12"/>
        <v>0</v>
      </c>
      <c r="I75" s="60"/>
      <c r="J75" s="61"/>
      <c r="K75" s="95">
        <f t="shared" si="13"/>
        <v>1</v>
      </c>
      <c r="L75" s="62">
        <f t="shared" si="4"/>
        <v>0</v>
      </c>
    </row>
    <row r="76" spans="1:12" ht="13.5" thickBot="1" x14ac:dyDescent="0.25">
      <c r="A76" s="65"/>
      <c r="B76" s="66"/>
      <c r="C76" s="67"/>
      <c r="D76" s="66"/>
      <c r="E76" s="67"/>
      <c r="F76" s="68">
        <f t="shared" si="11"/>
        <v>0</v>
      </c>
      <c r="G76" s="67"/>
      <c r="H76" s="69">
        <f t="shared" si="12"/>
        <v>0</v>
      </c>
      <c r="I76" s="70"/>
      <c r="J76" s="71"/>
      <c r="K76" s="97">
        <f t="shared" si="13"/>
        <v>1</v>
      </c>
      <c r="L76" s="73">
        <f>ROUNDUP(K76*2200*H76/365*20,0)/20</f>
        <v>0</v>
      </c>
    </row>
    <row r="78" spans="1:12" x14ac:dyDescent="0.2">
      <c r="L78" s="99">
        <f>SUM(L42:L74)</f>
        <v>0</v>
      </c>
    </row>
    <row r="79" spans="1:12" ht="13.5" thickBot="1" x14ac:dyDescent="0.25"/>
    <row r="80" spans="1:12" ht="13.5" thickBot="1" x14ac:dyDescent="0.25">
      <c r="A80" s="76" t="s">
        <v>33</v>
      </c>
      <c r="B80" s="1"/>
      <c r="C80" s="1"/>
      <c r="D80" s="1"/>
      <c r="E80" s="1"/>
      <c r="G80" s="1"/>
      <c r="H80" s="1"/>
      <c r="I80" s="1"/>
      <c r="J80" s="1" t="s">
        <v>34</v>
      </c>
      <c r="K80" s="1"/>
      <c r="L80" s="77">
        <f>L78+L37</f>
        <v>0</v>
      </c>
    </row>
    <row r="81" spans="1:12" x14ac:dyDescent="0.2">
      <c r="A81" s="75" t="s">
        <v>35</v>
      </c>
    </row>
    <row r="82" spans="1:12" x14ac:dyDescent="0.2">
      <c r="A82" s="75" t="s">
        <v>36</v>
      </c>
    </row>
    <row r="83" spans="1:12" ht="13.5" thickBot="1" x14ac:dyDescent="0.25">
      <c r="A83" s="75"/>
    </row>
    <row r="84" spans="1:12" x14ac:dyDescent="0.2">
      <c r="A84" s="14" t="s">
        <v>9</v>
      </c>
      <c r="B84" s="15" t="s">
        <v>10</v>
      </c>
      <c r="C84" s="16" t="s">
        <v>11</v>
      </c>
      <c r="D84" s="17" t="s">
        <v>12</v>
      </c>
      <c r="E84" s="18" t="s">
        <v>13</v>
      </c>
      <c r="F84" s="15" t="s">
        <v>14</v>
      </c>
      <c r="G84" s="16" t="s">
        <v>14</v>
      </c>
      <c r="H84" s="15" t="s">
        <v>15</v>
      </c>
      <c r="I84" s="19" t="s">
        <v>16</v>
      </c>
      <c r="J84" s="15"/>
      <c r="K84" s="15" t="s">
        <v>17</v>
      </c>
      <c r="L84" s="20"/>
    </row>
    <row r="85" spans="1:12" x14ac:dyDescent="0.2">
      <c r="A85" s="22" t="s">
        <v>18</v>
      </c>
      <c r="B85" s="23" t="s">
        <v>19</v>
      </c>
      <c r="C85" s="24"/>
      <c r="D85" s="25" t="s">
        <v>20</v>
      </c>
      <c r="E85" s="25" t="s">
        <v>20</v>
      </c>
      <c r="F85" s="23" t="s">
        <v>21</v>
      </c>
      <c r="G85" s="24" t="s">
        <v>22</v>
      </c>
      <c r="H85" s="26"/>
      <c r="I85" s="27" t="s">
        <v>23</v>
      </c>
      <c r="J85" s="28" t="s">
        <v>24</v>
      </c>
      <c r="K85" s="29" t="s">
        <v>25</v>
      </c>
      <c r="L85" s="30" t="s">
        <v>26</v>
      </c>
    </row>
    <row r="86" spans="1:12" ht="13.5" thickBot="1" x14ac:dyDescent="0.25">
      <c r="A86" s="31" t="s">
        <v>27</v>
      </c>
      <c r="B86" s="32"/>
      <c r="C86" s="33"/>
      <c r="D86" s="32" t="s">
        <v>28</v>
      </c>
      <c r="E86" s="34" t="s">
        <v>29</v>
      </c>
      <c r="F86" s="32" t="s">
        <v>30</v>
      </c>
      <c r="G86" s="35" t="s">
        <v>31</v>
      </c>
      <c r="H86" s="36"/>
      <c r="I86" s="37" t="s">
        <v>32</v>
      </c>
      <c r="J86" s="38"/>
      <c r="K86" s="39"/>
      <c r="L86" s="40"/>
    </row>
    <row r="87" spans="1:12" x14ac:dyDescent="0.2">
      <c r="A87" s="85"/>
      <c r="B87" s="86"/>
      <c r="C87" s="87"/>
      <c r="D87" s="88"/>
      <c r="E87" s="89"/>
      <c r="F87" s="90">
        <f>E87-D87</f>
        <v>0</v>
      </c>
      <c r="G87" s="89"/>
      <c r="H87" s="91">
        <f t="shared" ref="H87:H102" si="14" xml:space="preserve"> IF(F87&gt;0,ROUNDUP(G87/F87,6),0)</f>
        <v>0</v>
      </c>
      <c r="I87" s="92"/>
      <c r="J87" s="93"/>
      <c r="K87" s="94">
        <f t="shared" ref="K87:K102" si="15">IF(SUM(J87-I87+1)&gt;365,365,SUM(J87-I87+1))</f>
        <v>1</v>
      </c>
      <c r="L87" s="52">
        <f>ROUNDUP(K87*2200*H87/365*20,0)/20</f>
        <v>0</v>
      </c>
    </row>
    <row r="88" spans="1:12" x14ac:dyDescent="0.2">
      <c r="A88" s="53"/>
      <c r="B88" s="54"/>
      <c r="C88" s="55"/>
      <c r="D88" s="56"/>
      <c r="E88" s="57"/>
      <c r="F88" s="58">
        <f t="shared" ref="F88:F102" si="16">E88-D88</f>
        <v>0</v>
      </c>
      <c r="G88" s="57"/>
      <c r="H88" s="59">
        <f t="shared" si="14"/>
        <v>0</v>
      </c>
      <c r="I88" s="60"/>
      <c r="J88" s="61"/>
      <c r="K88" s="95">
        <f t="shared" si="15"/>
        <v>1</v>
      </c>
      <c r="L88" s="62">
        <f>ROUNDUP(K88*2200*H88/365*20,0)/20</f>
        <v>0</v>
      </c>
    </row>
    <row r="89" spans="1:12" x14ac:dyDescent="0.2">
      <c r="A89" s="42"/>
      <c r="B89" s="43"/>
      <c r="C89" s="44"/>
      <c r="D89" s="63"/>
      <c r="E89" s="46"/>
      <c r="F89" s="64">
        <f t="shared" si="16"/>
        <v>0</v>
      </c>
      <c r="G89" s="46"/>
      <c r="H89" s="48">
        <f t="shared" si="14"/>
        <v>0</v>
      </c>
      <c r="I89" s="49"/>
      <c r="J89" s="50"/>
      <c r="K89" s="95">
        <f t="shared" si="15"/>
        <v>1</v>
      </c>
      <c r="L89" s="62">
        <f t="shared" ref="L89:L118" si="17">ROUNDUP(K89*2200*H89/365*20,0)/20</f>
        <v>0</v>
      </c>
    </row>
    <row r="90" spans="1:12" x14ac:dyDescent="0.2">
      <c r="A90" s="53"/>
      <c r="B90" s="54"/>
      <c r="C90" s="55"/>
      <c r="D90" s="56"/>
      <c r="E90" s="57"/>
      <c r="F90" s="58">
        <f t="shared" si="16"/>
        <v>0</v>
      </c>
      <c r="G90" s="57"/>
      <c r="H90" s="59">
        <f t="shared" si="14"/>
        <v>0</v>
      </c>
      <c r="I90" s="60"/>
      <c r="J90" s="61"/>
      <c r="K90" s="95">
        <f t="shared" si="15"/>
        <v>1</v>
      </c>
      <c r="L90" s="62">
        <f t="shared" si="17"/>
        <v>0</v>
      </c>
    </row>
    <row r="91" spans="1:12" x14ac:dyDescent="0.2">
      <c r="A91" s="53"/>
      <c r="B91" s="54"/>
      <c r="C91" s="55"/>
      <c r="D91" s="56"/>
      <c r="E91" s="57"/>
      <c r="F91" s="58">
        <f t="shared" si="16"/>
        <v>0</v>
      </c>
      <c r="G91" s="57"/>
      <c r="H91" s="59">
        <f t="shared" si="14"/>
        <v>0</v>
      </c>
      <c r="I91" s="60"/>
      <c r="J91" s="61"/>
      <c r="K91" s="95">
        <f t="shared" si="15"/>
        <v>1</v>
      </c>
      <c r="L91" s="62">
        <f t="shared" si="17"/>
        <v>0</v>
      </c>
    </row>
    <row r="92" spans="1:12" x14ac:dyDescent="0.2">
      <c r="A92" s="53"/>
      <c r="B92" s="54"/>
      <c r="C92" s="55"/>
      <c r="D92" s="56"/>
      <c r="E92" s="57"/>
      <c r="F92" s="58">
        <f t="shared" si="16"/>
        <v>0</v>
      </c>
      <c r="G92" s="57"/>
      <c r="H92" s="59">
        <f t="shared" si="14"/>
        <v>0</v>
      </c>
      <c r="I92" s="60"/>
      <c r="J92" s="61"/>
      <c r="K92" s="95">
        <f t="shared" si="15"/>
        <v>1</v>
      </c>
      <c r="L92" s="62">
        <f t="shared" si="17"/>
        <v>0</v>
      </c>
    </row>
    <row r="93" spans="1:12" x14ac:dyDescent="0.2">
      <c r="A93" s="53"/>
      <c r="B93" s="54"/>
      <c r="C93" s="55"/>
      <c r="D93" s="56"/>
      <c r="E93" s="57"/>
      <c r="F93" s="58">
        <f t="shared" si="16"/>
        <v>0</v>
      </c>
      <c r="G93" s="57"/>
      <c r="H93" s="59">
        <f t="shared" si="14"/>
        <v>0</v>
      </c>
      <c r="I93" s="60"/>
      <c r="J93" s="61"/>
      <c r="K93" s="95">
        <f t="shared" si="15"/>
        <v>1</v>
      </c>
      <c r="L93" s="62">
        <f t="shared" si="17"/>
        <v>0</v>
      </c>
    </row>
    <row r="94" spans="1:12" x14ac:dyDescent="0.2">
      <c r="A94" s="53"/>
      <c r="B94" s="54"/>
      <c r="C94" s="55"/>
      <c r="D94" s="56"/>
      <c r="E94" s="57"/>
      <c r="F94" s="58">
        <f t="shared" si="16"/>
        <v>0</v>
      </c>
      <c r="G94" s="57"/>
      <c r="H94" s="59">
        <f t="shared" si="14"/>
        <v>0</v>
      </c>
      <c r="I94" s="60"/>
      <c r="J94" s="61"/>
      <c r="K94" s="95">
        <f t="shared" si="15"/>
        <v>1</v>
      </c>
      <c r="L94" s="62">
        <f t="shared" si="17"/>
        <v>0</v>
      </c>
    </row>
    <row r="95" spans="1:12" x14ac:dyDescent="0.2">
      <c r="A95" s="53"/>
      <c r="B95" s="54"/>
      <c r="C95" s="55"/>
      <c r="D95" s="56"/>
      <c r="E95" s="57"/>
      <c r="F95" s="58">
        <f t="shared" si="16"/>
        <v>0</v>
      </c>
      <c r="G95" s="57"/>
      <c r="H95" s="59">
        <f t="shared" si="14"/>
        <v>0</v>
      </c>
      <c r="I95" s="60"/>
      <c r="J95" s="61"/>
      <c r="K95" s="95">
        <f t="shared" si="15"/>
        <v>1</v>
      </c>
      <c r="L95" s="62">
        <f t="shared" si="17"/>
        <v>0</v>
      </c>
    </row>
    <row r="96" spans="1:12" x14ac:dyDescent="0.2">
      <c r="A96" s="53"/>
      <c r="B96" s="54"/>
      <c r="C96" s="55"/>
      <c r="D96" s="56"/>
      <c r="E96" s="57"/>
      <c r="F96" s="58">
        <f t="shared" si="16"/>
        <v>0</v>
      </c>
      <c r="G96" s="57"/>
      <c r="H96" s="59">
        <f t="shared" si="14"/>
        <v>0</v>
      </c>
      <c r="I96" s="60"/>
      <c r="J96" s="61"/>
      <c r="K96" s="95">
        <f t="shared" si="15"/>
        <v>1</v>
      </c>
      <c r="L96" s="62">
        <f t="shared" si="17"/>
        <v>0</v>
      </c>
    </row>
    <row r="97" spans="1:12" x14ac:dyDescent="0.2">
      <c r="A97" s="53"/>
      <c r="B97" s="54"/>
      <c r="C97" s="55"/>
      <c r="D97" s="56"/>
      <c r="E97" s="57"/>
      <c r="F97" s="58">
        <f t="shared" si="16"/>
        <v>0</v>
      </c>
      <c r="G97" s="57"/>
      <c r="H97" s="59">
        <f t="shared" si="14"/>
        <v>0</v>
      </c>
      <c r="I97" s="60"/>
      <c r="J97" s="61"/>
      <c r="K97" s="95">
        <f t="shared" si="15"/>
        <v>1</v>
      </c>
      <c r="L97" s="62">
        <f t="shared" si="17"/>
        <v>0</v>
      </c>
    </row>
    <row r="98" spans="1:12" x14ac:dyDescent="0.2">
      <c r="A98" s="53"/>
      <c r="B98" s="54"/>
      <c r="C98" s="55"/>
      <c r="D98" s="56"/>
      <c r="E98" s="57"/>
      <c r="F98" s="58">
        <f t="shared" si="16"/>
        <v>0</v>
      </c>
      <c r="G98" s="57"/>
      <c r="H98" s="59">
        <f t="shared" si="14"/>
        <v>0</v>
      </c>
      <c r="I98" s="60"/>
      <c r="J98" s="61"/>
      <c r="K98" s="95">
        <f t="shared" si="15"/>
        <v>1</v>
      </c>
      <c r="L98" s="62">
        <f t="shared" si="17"/>
        <v>0</v>
      </c>
    </row>
    <row r="99" spans="1:12" x14ac:dyDescent="0.2">
      <c r="A99" s="53"/>
      <c r="B99" s="54"/>
      <c r="C99" s="55"/>
      <c r="D99" s="56"/>
      <c r="E99" s="57"/>
      <c r="F99" s="58">
        <f t="shared" si="16"/>
        <v>0</v>
      </c>
      <c r="G99" s="57"/>
      <c r="H99" s="59">
        <f t="shared" si="14"/>
        <v>0</v>
      </c>
      <c r="I99" s="60"/>
      <c r="J99" s="61"/>
      <c r="K99" s="95">
        <f t="shared" si="15"/>
        <v>1</v>
      </c>
      <c r="L99" s="62">
        <f t="shared" si="17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6"/>
        <v>0</v>
      </c>
      <c r="G100" s="57"/>
      <c r="H100" s="59">
        <f t="shared" si="14"/>
        <v>0</v>
      </c>
      <c r="I100" s="60"/>
      <c r="J100" s="61"/>
      <c r="K100" s="95">
        <f t="shared" si="15"/>
        <v>1</v>
      </c>
      <c r="L100" s="62">
        <f t="shared" si="17"/>
        <v>0</v>
      </c>
    </row>
    <row r="101" spans="1:12" x14ac:dyDescent="0.2">
      <c r="A101" s="42"/>
      <c r="B101" s="43"/>
      <c r="C101" s="44"/>
      <c r="D101" s="63"/>
      <c r="E101" s="46"/>
      <c r="F101" s="64">
        <f t="shared" si="16"/>
        <v>0</v>
      </c>
      <c r="G101" s="46"/>
      <c r="H101" s="48">
        <f t="shared" si="14"/>
        <v>0</v>
      </c>
      <c r="I101" s="49"/>
      <c r="J101" s="50"/>
      <c r="K101" s="95">
        <f t="shared" si="15"/>
        <v>1</v>
      </c>
      <c r="L101" s="62">
        <f t="shared" si="17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6"/>
        <v>0</v>
      </c>
      <c r="G102" s="57"/>
      <c r="H102" s="59">
        <f t="shared" si="14"/>
        <v>0</v>
      </c>
      <c r="I102" s="60"/>
      <c r="J102" s="61"/>
      <c r="K102" s="95">
        <f t="shared" si="15"/>
        <v>1</v>
      </c>
      <c r="L102" s="62">
        <f t="shared" si="17"/>
        <v>0</v>
      </c>
    </row>
    <row r="103" spans="1:12" x14ac:dyDescent="0.2">
      <c r="A103" s="53"/>
      <c r="B103" s="54"/>
      <c r="C103" s="55"/>
      <c r="D103" s="56"/>
      <c r="E103" s="57"/>
      <c r="F103" s="58">
        <f>E103-D103</f>
        <v>0</v>
      </c>
      <c r="G103" s="57"/>
      <c r="H103" s="59">
        <f xml:space="preserve"> IF(F103&gt;0,ROUNDUP(G103/F103,6),0)</f>
        <v>0</v>
      </c>
      <c r="I103" s="60"/>
      <c r="J103" s="61"/>
      <c r="K103" s="95">
        <f>IF(SUM(J103-I103+1)&gt;365,365,SUM(J103-I103+1))</f>
        <v>1</v>
      </c>
      <c r="L103" s="62">
        <f t="shared" si="17"/>
        <v>0</v>
      </c>
    </row>
    <row r="104" spans="1:12" x14ac:dyDescent="0.2">
      <c r="A104" s="53"/>
      <c r="B104" s="54"/>
      <c r="C104" s="55"/>
      <c r="D104" s="56"/>
      <c r="E104" s="57"/>
      <c r="F104" s="58">
        <f>E104-D104</f>
        <v>0</v>
      </c>
      <c r="G104" s="57"/>
      <c r="H104" s="59">
        <f xml:space="preserve"> IF(F104&gt;0,ROUNDUP(G104/F104,6),0)</f>
        <v>0</v>
      </c>
      <c r="I104" s="60"/>
      <c r="J104" s="61"/>
      <c r="K104" s="95">
        <f>IF(SUM(J104-I104+1)&gt;365,365,SUM(J104-I104+1))</f>
        <v>1</v>
      </c>
      <c r="L104" s="62">
        <f t="shared" si="17"/>
        <v>0</v>
      </c>
    </row>
    <row r="105" spans="1:12" x14ac:dyDescent="0.2">
      <c r="A105" s="53"/>
      <c r="B105" s="54"/>
      <c r="C105" s="55"/>
      <c r="D105" s="56"/>
      <c r="E105" s="57"/>
      <c r="F105" s="58">
        <f>E105-D105</f>
        <v>0</v>
      </c>
      <c r="G105" s="57"/>
      <c r="H105" s="59">
        <f xml:space="preserve"> IF(F105&gt;0,ROUNDUP(G105/F105,6),0)</f>
        <v>0</v>
      </c>
      <c r="I105" s="60"/>
      <c r="J105" s="61"/>
      <c r="K105" s="95">
        <f>IF(SUM(J105-I105+1)&gt;365,365,SUM(J105-I105+1))</f>
        <v>1</v>
      </c>
      <c r="L105" s="62">
        <f t="shared" si="17"/>
        <v>0</v>
      </c>
    </row>
    <row r="106" spans="1:12" x14ac:dyDescent="0.2">
      <c r="A106" s="53"/>
      <c r="B106" s="54"/>
      <c r="C106" s="55"/>
      <c r="D106" s="56"/>
      <c r="E106" s="57"/>
      <c r="F106" s="58">
        <f>E106-D106</f>
        <v>0</v>
      </c>
      <c r="G106" s="57"/>
      <c r="H106" s="59">
        <f xml:space="preserve"> IF(F106&gt;0,ROUNDUP(G106/F106,6),0)</f>
        <v>0</v>
      </c>
      <c r="I106" s="60"/>
      <c r="J106" s="61"/>
      <c r="K106" s="95">
        <f>IF(SUM(J106-I106+1)&gt;365,365,SUM(J106-I106+1))</f>
        <v>1</v>
      </c>
      <c r="L106" s="62">
        <f t="shared" si="17"/>
        <v>0</v>
      </c>
    </row>
    <row r="107" spans="1:12" x14ac:dyDescent="0.2">
      <c r="A107" s="53"/>
      <c r="B107" s="54"/>
      <c r="C107" s="55"/>
      <c r="D107" s="56"/>
      <c r="E107" s="57"/>
      <c r="F107" s="58">
        <f>E107-D107</f>
        <v>0</v>
      </c>
      <c r="G107" s="57"/>
      <c r="H107" s="59">
        <f xml:space="preserve"> IF(F107&gt;0,ROUNDUP(G107/F107,6),0)</f>
        <v>0</v>
      </c>
      <c r="I107" s="60"/>
      <c r="J107" s="61"/>
      <c r="K107" s="95">
        <f>IF(SUM(J107-I107+1)&gt;365,365,SUM(J107-I107+1))</f>
        <v>1</v>
      </c>
      <c r="L107" s="62">
        <f t="shared" si="17"/>
        <v>0</v>
      </c>
    </row>
    <row r="108" spans="1:12" x14ac:dyDescent="0.2">
      <c r="A108" s="53"/>
      <c r="B108" s="54"/>
      <c r="C108" s="55"/>
      <c r="D108" s="56"/>
      <c r="E108" s="57"/>
      <c r="F108" s="58">
        <f t="shared" ref="F108:F119" si="18">E108-D108</f>
        <v>0</v>
      </c>
      <c r="G108" s="57"/>
      <c r="H108" s="59">
        <f t="shared" ref="H108:H119" si="19" xml:space="preserve"> IF(F108&gt;0,ROUNDUP(G108/F108,6),0)</f>
        <v>0</v>
      </c>
      <c r="I108" s="60"/>
      <c r="J108" s="61"/>
      <c r="K108" s="95">
        <f t="shared" ref="K108:K119" si="20">IF(SUM(J108-I108+1)&gt;365,365,SUM(J108-I108+1))</f>
        <v>1</v>
      </c>
      <c r="L108" s="62">
        <f t="shared" si="17"/>
        <v>0</v>
      </c>
    </row>
    <row r="109" spans="1:12" x14ac:dyDescent="0.2">
      <c r="A109" s="42"/>
      <c r="B109" s="43"/>
      <c r="C109" s="44"/>
      <c r="D109" s="63"/>
      <c r="E109" s="46"/>
      <c r="F109" s="64">
        <f t="shared" si="18"/>
        <v>0</v>
      </c>
      <c r="G109" s="46"/>
      <c r="H109" s="48">
        <f t="shared" si="19"/>
        <v>0</v>
      </c>
      <c r="I109" s="49"/>
      <c r="J109" s="50"/>
      <c r="K109" s="95">
        <f t="shared" si="20"/>
        <v>1</v>
      </c>
      <c r="L109" s="62">
        <f t="shared" si="17"/>
        <v>0</v>
      </c>
    </row>
    <row r="110" spans="1:12" x14ac:dyDescent="0.2">
      <c r="A110" s="53"/>
      <c r="B110" s="54"/>
      <c r="C110" s="55"/>
      <c r="D110" s="56"/>
      <c r="E110" s="57"/>
      <c r="F110" s="58">
        <f t="shared" si="18"/>
        <v>0</v>
      </c>
      <c r="G110" s="57"/>
      <c r="H110" s="59">
        <f t="shared" si="19"/>
        <v>0</v>
      </c>
      <c r="I110" s="60"/>
      <c r="J110" s="61"/>
      <c r="K110" s="95">
        <f t="shared" si="20"/>
        <v>1</v>
      </c>
      <c r="L110" s="62">
        <f t="shared" si="17"/>
        <v>0</v>
      </c>
    </row>
    <row r="111" spans="1:12" x14ac:dyDescent="0.2">
      <c r="A111" s="96"/>
      <c r="B111" s="54"/>
      <c r="C111" s="83"/>
      <c r="D111" s="56"/>
      <c r="E111" s="56"/>
      <c r="F111" s="58">
        <f t="shared" si="18"/>
        <v>0</v>
      </c>
      <c r="G111" s="56"/>
      <c r="H111" s="59">
        <f t="shared" si="19"/>
        <v>0</v>
      </c>
      <c r="I111" s="84"/>
      <c r="J111" s="84"/>
      <c r="K111" s="95">
        <f t="shared" si="20"/>
        <v>1</v>
      </c>
      <c r="L111" s="62">
        <f t="shared" si="17"/>
        <v>0</v>
      </c>
    </row>
    <row r="112" spans="1:12" x14ac:dyDescent="0.2">
      <c r="A112" s="96"/>
      <c r="B112" s="54"/>
      <c r="C112" s="83"/>
      <c r="D112" s="56"/>
      <c r="E112" s="56"/>
      <c r="F112" s="58">
        <f t="shared" si="18"/>
        <v>0</v>
      </c>
      <c r="G112" s="56"/>
      <c r="H112" s="59">
        <f t="shared" si="19"/>
        <v>0</v>
      </c>
      <c r="I112" s="84"/>
      <c r="J112" s="84"/>
      <c r="K112" s="95">
        <f t="shared" si="20"/>
        <v>1</v>
      </c>
      <c r="L112" s="62">
        <f t="shared" si="17"/>
        <v>0</v>
      </c>
    </row>
    <row r="113" spans="1:12" x14ac:dyDescent="0.2">
      <c r="A113" s="42"/>
      <c r="B113" s="43"/>
      <c r="C113" s="44"/>
      <c r="D113" s="63"/>
      <c r="E113" s="46"/>
      <c r="F113" s="64">
        <f t="shared" si="18"/>
        <v>0</v>
      </c>
      <c r="G113" s="46"/>
      <c r="H113" s="48">
        <f t="shared" si="19"/>
        <v>0</v>
      </c>
      <c r="I113" s="49"/>
      <c r="J113" s="50"/>
      <c r="K113" s="95">
        <f t="shared" si="20"/>
        <v>1</v>
      </c>
      <c r="L113" s="62">
        <f t="shared" si="17"/>
        <v>0</v>
      </c>
    </row>
    <row r="114" spans="1:12" x14ac:dyDescent="0.2">
      <c r="A114" s="53"/>
      <c r="B114" s="54"/>
      <c r="C114" s="55"/>
      <c r="D114" s="56"/>
      <c r="E114" s="57"/>
      <c r="F114" s="58">
        <f t="shared" si="18"/>
        <v>0</v>
      </c>
      <c r="G114" s="57"/>
      <c r="H114" s="59">
        <f t="shared" si="19"/>
        <v>0</v>
      </c>
      <c r="I114" s="60"/>
      <c r="J114" s="61"/>
      <c r="K114" s="95">
        <f t="shared" si="20"/>
        <v>1</v>
      </c>
      <c r="L114" s="62">
        <f t="shared" si="17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8"/>
        <v>0</v>
      </c>
      <c r="G115" s="46"/>
      <c r="H115" s="48">
        <f t="shared" si="19"/>
        <v>0</v>
      </c>
      <c r="I115" s="49"/>
      <c r="J115" s="50"/>
      <c r="K115" s="95">
        <f t="shared" si="20"/>
        <v>1</v>
      </c>
      <c r="L115" s="62">
        <f t="shared" si="17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8"/>
        <v>0</v>
      </c>
      <c r="G116" s="57"/>
      <c r="H116" s="59">
        <f t="shared" si="19"/>
        <v>0</v>
      </c>
      <c r="I116" s="60"/>
      <c r="J116" s="61"/>
      <c r="K116" s="95">
        <f t="shared" si="20"/>
        <v>1</v>
      </c>
      <c r="L116" s="62">
        <f t="shared" si="17"/>
        <v>0</v>
      </c>
    </row>
    <row r="117" spans="1:12" x14ac:dyDescent="0.2">
      <c r="A117" s="42"/>
      <c r="B117" s="63"/>
      <c r="C117" s="46"/>
      <c r="D117" s="63"/>
      <c r="E117" s="46"/>
      <c r="F117" s="64">
        <f t="shared" si="18"/>
        <v>0</v>
      </c>
      <c r="G117" s="46"/>
      <c r="H117" s="48">
        <f t="shared" si="19"/>
        <v>0</v>
      </c>
      <c r="I117" s="49"/>
      <c r="J117" s="50"/>
      <c r="K117" s="95">
        <f t="shared" si="20"/>
        <v>1</v>
      </c>
      <c r="L117" s="62">
        <f t="shared" si="17"/>
        <v>0</v>
      </c>
    </row>
    <row r="118" spans="1:12" x14ac:dyDescent="0.2">
      <c r="A118" s="53"/>
      <c r="B118" s="56"/>
      <c r="C118" s="57"/>
      <c r="D118" s="56"/>
      <c r="E118" s="57"/>
      <c r="F118" s="58">
        <f t="shared" si="18"/>
        <v>0</v>
      </c>
      <c r="G118" s="57"/>
      <c r="H118" s="59">
        <f t="shared" si="19"/>
        <v>0</v>
      </c>
      <c r="I118" s="60"/>
      <c r="J118" s="61"/>
      <c r="K118" s="95">
        <f t="shared" si="20"/>
        <v>1</v>
      </c>
      <c r="L118" s="62">
        <f t="shared" si="17"/>
        <v>0</v>
      </c>
    </row>
    <row r="119" spans="1:12" ht="13.5" thickBot="1" x14ac:dyDescent="0.25">
      <c r="A119" s="65"/>
      <c r="B119" s="66"/>
      <c r="C119" s="67"/>
      <c r="D119" s="66"/>
      <c r="E119" s="67"/>
      <c r="F119" s="68">
        <f t="shared" si="18"/>
        <v>0</v>
      </c>
      <c r="G119" s="67"/>
      <c r="H119" s="69">
        <f t="shared" si="19"/>
        <v>0</v>
      </c>
      <c r="I119" s="70"/>
      <c r="J119" s="71"/>
      <c r="K119" s="97">
        <f t="shared" si="20"/>
        <v>1</v>
      </c>
      <c r="L119" s="73">
        <f>ROUNDUP(K119*2200*H119/365*20,0)/20</f>
        <v>0</v>
      </c>
    </row>
    <row r="121" spans="1:12" x14ac:dyDescent="0.2">
      <c r="L121" s="99">
        <f>SUM(L85:L117)</f>
        <v>0</v>
      </c>
    </row>
    <row r="122" spans="1:12" ht="13.5" thickBot="1" x14ac:dyDescent="0.25"/>
    <row r="123" spans="1:12" ht="13.5" thickBot="1" x14ac:dyDescent="0.25">
      <c r="A123" s="76" t="s">
        <v>33</v>
      </c>
      <c r="B123" s="1"/>
      <c r="C123" s="1"/>
      <c r="D123" s="1"/>
      <c r="E123" s="1"/>
      <c r="G123" s="1"/>
      <c r="H123" s="1"/>
      <c r="I123" s="1"/>
      <c r="J123" s="1" t="s">
        <v>34</v>
      </c>
      <c r="K123" s="1"/>
      <c r="L123" s="77">
        <f>L121+L78+L37</f>
        <v>0</v>
      </c>
    </row>
    <row r="124" spans="1:12" x14ac:dyDescent="0.2">
      <c r="A124" s="75" t="s">
        <v>35</v>
      </c>
    </row>
    <row r="125" spans="1:12" x14ac:dyDescent="0.2">
      <c r="A125" s="75" t="s">
        <v>36</v>
      </c>
    </row>
  </sheetData>
  <sheetProtection password="C3DD" sheet="1" objects="1" scenarios="1"/>
  <phoneticPr fontId="12" type="noConversion"/>
  <pageMargins left="0.39370078740157483" right="0.39370078740157483" top="0.47244094488188981" bottom="0.31496062992125984" header="0" footer="0.23622047244094491"/>
  <pageSetup paperSize="9" orientation="landscape" r:id="rId1"/>
  <headerFooter alignWithMargins="0"/>
  <rowBreaks count="1" manualBreakCount="1">
    <brk id="40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5" name="Button 5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Button 6">
              <controlPr defaultSize="0" print="0" autoFill="0" autoPict="0" macro="[0]!Blatt2">
                <anchor moveWithCells="1" sizeWithCells="1">
                  <from>
                    <xdr:col>8</xdr:col>
                    <xdr:colOff>447675</xdr:colOff>
                    <xdr:row>2</xdr:row>
                    <xdr:rowOff>85725</xdr:rowOff>
                  </from>
                  <to>
                    <xdr:col>10</xdr:col>
                    <xdr:colOff>38100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Button 7">
              <controlPr defaultSize="0" print="0" autoFill="0" autoPict="0" macro="[0]!Blatt3">
                <anchor moveWithCells="1" sizeWithCells="1">
                  <from>
                    <xdr:col>10</xdr:col>
                    <xdr:colOff>352425</xdr:colOff>
                    <xdr:row>0</xdr:row>
                    <xdr:rowOff>38100</xdr:rowOff>
                  </from>
                  <to>
                    <xdr:col>11</xdr:col>
                    <xdr:colOff>847725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Button 8">
              <controlPr defaultSize="0" print="0" autoFill="0" autoPict="0" macro="[0]!Blatt4">
                <anchor moveWithCells="1" sizeWithCells="1">
                  <from>
                    <xdr:col>10</xdr:col>
                    <xdr:colOff>352425</xdr:colOff>
                    <xdr:row>2</xdr:row>
                    <xdr:rowOff>95250</xdr:rowOff>
                  </from>
                  <to>
                    <xdr:col>11</xdr:col>
                    <xdr:colOff>847725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9D0E-C551-4FC1-B341-91D5095C8150}">
  <sheetPr codeName="Tabelle3">
    <pageSetUpPr autoPageBreaks="0"/>
  </sheetPr>
  <dimension ref="A6:M126"/>
  <sheetViews>
    <sheetView showGridLines="0" showRowColHeaders="0" showZeros="0" workbookViewId="0">
      <selection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6" spans="1:13" x14ac:dyDescent="0.2">
      <c r="A6" s="12" t="s">
        <v>42</v>
      </c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9</v>
      </c>
      <c r="B8" s="15" t="s">
        <v>10</v>
      </c>
      <c r="C8" s="16" t="s">
        <v>11</v>
      </c>
      <c r="D8" s="17" t="s">
        <v>12</v>
      </c>
      <c r="E8" s="18" t="s">
        <v>13</v>
      </c>
      <c r="F8" s="15" t="s">
        <v>14</v>
      </c>
      <c r="G8" s="16" t="s">
        <v>14</v>
      </c>
      <c r="H8" s="15" t="s">
        <v>15</v>
      </c>
      <c r="I8" s="19" t="s">
        <v>16</v>
      </c>
      <c r="J8" s="15"/>
      <c r="K8" s="15" t="s">
        <v>17</v>
      </c>
      <c r="L8" s="20"/>
      <c r="M8" s="21"/>
    </row>
    <row r="9" spans="1:13" x14ac:dyDescent="0.2">
      <c r="A9" s="22" t="s">
        <v>18</v>
      </c>
      <c r="B9" s="23" t="s">
        <v>19</v>
      </c>
      <c r="C9" s="24"/>
      <c r="D9" s="25" t="s">
        <v>20</v>
      </c>
      <c r="E9" s="25" t="s">
        <v>20</v>
      </c>
      <c r="F9" s="23" t="s">
        <v>21</v>
      </c>
      <c r="G9" s="24" t="s">
        <v>22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36" si="0" xml:space="preserve"> IF(F11&gt;0,ROUNDUP(G11/F11,6),0)</f>
        <v>0</v>
      </c>
      <c r="I11" s="49"/>
      <c r="J11" s="50"/>
      <c r="K11" s="51">
        <f t="shared" ref="K11:K36" si="1">IF(SUM(J11-I11+1)&gt;365,365,SUM(J11-I11+1))</f>
        <v>1</v>
      </c>
      <c r="L11" s="52">
        <f>ROUNDUP(K11*3300*H11/365*20,0)/20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36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ROUNDUP(K12*3300*H12/365*20,0)/20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5" si="3">ROUNDUP(K13*3300*H13/365*20,0)/20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ref="F15:F21" si="4">E15-D15</f>
        <v>0</v>
      </c>
      <c r="G15" s="57"/>
      <c r="H15" s="59">
        <f t="shared" ref="H15:H21" si="5" xml:space="preserve"> IF(F15&gt;0,ROUNDUP(G15/F15,6),0)</f>
        <v>0</v>
      </c>
      <c r="I15" s="60"/>
      <c r="J15" s="61"/>
      <c r="K15" s="51">
        <f t="shared" ref="K15:K21" si="6">IF(SUM(J15-I15+1)&gt;365,365,SUM(J15-I15+1))</f>
        <v>1</v>
      </c>
      <c r="L15" s="62">
        <f t="shared" ref="L15:L21" si="7">ROUNDUP(K15*3300*H15/365*20,0)/20</f>
        <v>0</v>
      </c>
    </row>
    <row r="16" spans="1:13" x14ac:dyDescent="0.2">
      <c r="A16" s="53"/>
      <c r="B16" s="54"/>
      <c r="C16" s="55"/>
      <c r="D16" s="56"/>
      <c r="E16" s="57"/>
      <c r="F16" s="58">
        <f t="shared" si="4"/>
        <v>0</v>
      </c>
      <c r="G16" s="57"/>
      <c r="H16" s="59">
        <f t="shared" si="5"/>
        <v>0</v>
      </c>
      <c r="I16" s="60"/>
      <c r="J16" s="61"/>
      <c r="K16" s="51">
        <f t="shared" si="6"/>
        <v>1</v>
      </c>
      <c r="L16" s="62">
        <f t="shared" si="7"/>
        <v>0</v>
      </c>
    </row>
    <row r="17" spans="1:12" x14ac:dyDescent="0.2">
      <c r="A17" s="53"/>
      <c r="B17" s="54"/>
      <c r="C17" s="55"/>
      <c r="D17" s="56"/>
      <c r="E17" s="57"/>
      <c r="F17" s="58">
        <f t="shared" si="4"/>
        <v>0</v>
      </c>
      <c r="G17" s="57"/>
      <c r="H17" s="59">
        <f t="shared" si="5"/>
        <v>0</v>
      </c>
      <c r="I17" s="60"/>
      <c r="J17" s="61"/>
      <c r="K17" s="51">
        <f t="shared" si="6"/>
        <v>1</v>
      </c>
      <c r="L17" s="62">
        <f t="shared" si="7"/>
        <v>0</v>
      </c>
    </row>
    <row r="18" spans="1:12" x14ac:dyDescent="0.2">
      <c r="A18" s="53"/>
      <c r="B18" s="54"/>
      <c r="C18" s="55"/>
      <c r="D18" s="56"/>
      <c r="E18" s="57"/>
      <c r="F18" s="58">
        <f t="shared" si="4"/>
        <v>0</v>
      </c>
      <c r="G18" s="57"/>
      <c r="H18" s="59">
        <f t="shared" si="5"/>
        <v>0</v>
      </c>
      <c r="I18" s="60"/>
      <c r="J18" s="61"/>
      <c r="K18" s="51">
        <f t="shared" si="6"/>
        <v>1</v>
      </c>
      <c r="L18" s="62">
        <f t="shared" si="7"/>
        <v>0</v>
      </c>
    </row>
    <row r="19" spans="1:12" x14ac:dyDescent="0.2">
      <c r="A19" s="53"/>
      <c r="B19" s="54"/>
      <c r="C19" s="55"/>
      <c r="D19" s="56"/>
      <c r="E19" s="57"/>
      <c r="F19" s="58">
        <f t="shared" si="4"/>
        <v>0</v>
      </c>
      <c r="G19" s="57"/>
      <c r="H19" s="59">
        <f t="shared" si="5"/>
        <v>0</v>
      </c>
      <c r="I19" s="60"/>
      <c r="J19" s="61"/>
      <c r="K19" s="51">
        <f t="shared" si="6"/>
        <v>1</v>
      </c>
      <c r="L19" s="62">
        <f t="shared" si="7"/>
        <v>0</v>
      </c>
    </row>
    <row r="20" spans="1:12" x14ac:dyDescent="0.2">
      <c r="A20" s="53"/>
      <c r="B20" s="54"/>
      <c r="C20" s="55"/>
      <c r="D20" s="56"/>
      <c r="E20" s="57"/>
      <c r="F20" s="58">
        <f t="shared" si="4"/>
        <v>0</v>
      </c>
      <c r="G20" s="57"/>
      <c r="H20" s="59">
        <f t="shared" si="5"/>
        <v>0</v>
      </c>
      <c r="I20" s="60"/>
      <c r="J20" s="61"/>
      <c r="K20" s="51">
        <f t="shared" si="6"/>
        <v>1</v>
      </c>
      <c r="L20" s="62">
        <f t="shared" si="7"/>
        <v>0</v>
      </c>
    </row>
    <row r="21" spans="1:12" x14ac:dyDescent="0.2">
      <c r="A21" s="53"/>
      <c r="B21" s="54"/>
      <c r="C21" s="55"/>
      <c r="D21" s="56"/>
      <c r="E21" s="57"/>
      <c r="F21" s="58">
        <f t="shared" si="4"/>
        <v>0</v>
      </c>
      <c r="G21" s="57"/>
      <c r="H21" s="59">
        <f t="shared" si="5"/>
        <v>0</v>
      </c>
      <c r="I21" s="60"/>
      <c r="J21" s="61"/>
      <c r="K21" s="51">
        <f t="shared" si="6"/>
        <v>1</v>
      </c>
      <c r="L21" s="62">
        <f t="shared" si="7"/>
        <v>0</v>
      </c>
    </row>
    <row r="22" spans="1:12" x14ac:dyDescent="0.2">
      <c r="A22" s="42"/>
      <c r="B22" s="43"/>
      <c r="C22" s="44"/>
      <c r="D22" s="63"/>
      <c r="E22" s="46"/>
      <c r="F22" s="64">
        <f t="shared" si="2"/>
        <v>0</v>
      </c>
      <c r="G22" s="46"/>
      <c r="H22" s="48">
        <f t="shared" si="0"/>
        <v>0</v>
      </c>
      <c r="I22" s="49"/>
      <c r="J22" s="50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63"/>
      <c r="C34" s="46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6"/>
      <c r="C35" s="57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ht="13.5" thickBot="1" x14ac:dyDescent="0.25">
      <c r="A36" s="65"/>
      <c r="B36" s="66"/>
      <c r="C36" s="67"/>
      <c r="D36" s="66"/>
      <c r="E36" s="67"/>
      <c r="F36" s="68">
        <f t="shared" si="2"/>
        <v>0</v>
      </c>
      <c r="G36" s="67"/>
      <c r="H36" s="69">
        <f t="shared" si="0"/>
        <v>0</v>
      </c>
      <c r="I36" s="70"/>
      <c r="J36" s="71"/>
      <c r="K36" s="72">
        <f t="shared" si="1"/>
        <v>1</v>
      </c>
      <c r="L36" s="73">
        <f>ROUNDUP(K36*3300*H36/365*20,0)/20</f>
        <v>0</v>
      </c>
    </row>
    <row r="38" spans="1:12" ht="13.5" thickBot="1" x14ac:dyDescent="0.25">
      <c r="A38" s="76" t="s">
        <v>33</v>
      </c>
    </row>
    <row r="39" spans="1:12" ht="13.5" thickBot="1" x14ac:dyDescent="0.25">
      <c r="A39" s="75" t="s">
        <v>35</v>
      </c>
      <c r="B39" s="1"/>
      <c r="C39" s="1"/>
      <c r="D39" s="1"/>
      <c r="E39" s="1"/>
      <c r="G39" s="1"/>
      <c r="H39" s="1"/>
      <c r="I39" s="1"/>
      <c r="J39" s="1" t="s">
        <v>34</v>
      </c>
      <c r="K39" s="1"/>
      <c r="L39" s="77">
        <f>SUM(L11:L36)</f>
        <v>0</v>
      </c>
    </row>
    <row r="40" spans="1:12" x14ac:dyDescent="0.2">
      <c r="A40" s="75" t="s">
        <v>36</v>
      </c>
    </row>
    <row r="42" spans="1:12" ht="13.5" thickBot="1" x14ac:dyDescent="0.25"/>
    <row r="43" spans="1:12" x14ac:dyDescent="0.2">
      <c r="A43" s="14" t="s">
        <v>9</v>
      </c>
      <c r="B43" s="15" t="s">
        <v>10</v>
      </c>
      <c r="C43" s="16" t="s">
        <v>11</v>
      </c>
      <c r="D43" s="17" t="s">
        <v>12</v>
      </c>
      <c r="E43" s="18" t="s">
        <v>13</v>
      </c>
      <c r="F43" s="15" t="s">
        <v>14</v>
      </c>
      <c r="G43" s="16" t="s">
        <v>14</v>
      </c>
      <c r="H43" s="15" t="s">
        <v>15</v>
      </c>
      <c r="I43" s="19" t="s">
        <v>16</v>
      </c>
      <c r="J43" s="15"/>
      <c r="K43" s="15" t="s">
        <v>17</v>
      </c>
      <c r="L43" s="20"/>
    </row>
    <row r="44" spans="1:12" x14ac:dyDescent="0.2">
      <c r="A44" s="22" t="s">
        <v>18</v>
      </c>
      <c r="B44" s="23" t="s">
        <v>19</v>
      </c>
      <c r="C44" s="24"/>
      <c r="D44" s="25" t="s">
        <v>20</v>
      </c>
      <c r="E44" s="25" t="s">
        <v>20</v>
      </c>
      <c r="F44" s="23" t="s">
        <v>21</v>
      </c>
      <c r="G44" s="24" t="s">
        <v>22</v>
      </c>
      <c r="H44" s="26"/>
      <c r="I44" s="27" t="s">
        <v>23</v>
      </c>
      <c r="J44" s="28" t="s">
        <v>24</v>
      </c>
      <c r="K44" s="29" t="s">
        <v>25</v>
      </c>
      <c r="L44" s="30" t="s">
        <v>26</v>
      </c>
    </row>
    <row r="45" spans="1:12" ht="13.5" thickBot="1" x14ac:dyDescent="0.25">
      <c r="A45" s="31" t="s">
        <v>27</v>
      </c>
      <c r="B45" s="32"/>
      <c r="C45" s="33"/>
      <c r="D45" s="32" t="s">
        <v>28</v>
      </c>
      <c r="E45" s="34" t="s">
        <v>29</v>
      </c>
      <c r="F45" s="32" t="s">
        <v>30</v>
      </c>
      <c r="G45" s="35" t="s">
        <v>31</v>
      </c>
      <c r="H45" s="36"/>
      <c r="I45" s="37" t="s">
        <v>32</v>
      </c>
      <c r="J45" s="38"/>
      <c r="K45" s="39"/>
      <c r="L45" s="40"/>
    </row>
    <row r="46" spans="1:12" x14ac:dyDescent="0.2">
      <c r="A46" s="85"/>
      <c r="B46" s="86"/>
      <c r="C46" s="87"/>
      <c r="D46" s="88"/>
      <c r="E46" s="89"/>
      <c r="F46" s="90">
        <f>E46-D46</f>
        <v>0</v>
      </c>
      <c r="G46" s="89"/>
      <c r="H46" s="91">
        <f xml:space="preserve"> IF(F46&gt;0,ROUNDUP(G46/F46,6),0)</f>
        <v>0</v>
      </c>
      <c r="I46" s="92"/>
      <c r="J46" s="93"/>
      <c r="K46" s="94">
        <f>IF(SUM(J46-I46+1)&gt;365,365,SUM(J46-I46+1))</f>
        <v>1</v>
      </c>
      <c r="L46" s="52">
        <f>ROUNDUP(K46*3300*H46/365*20,0)/20</f>
        <v>0</v>
      </c>
    </row>
    <row r="47" spans="1:12" x14ac:dyDescent="0.2">
      <c r="A47" s="53"/>
      <c r="B47" s="54"/>
      <c r="C47" s="55"/>
      <c r="D47" s="56"/>
      <c r="E47" s="57"/>
      <c r="F47" s="58">
        <f>E47-D47</f>
        <v>0</v>
      </c>
      <c r="G47" s="57"/>
      <c r="H47" s="59">
        <f xml:space="preserve"> IF(F47&gt;0,ROUNDUP(G47/F47,6),0)</f>
        <v>0</v>
      </c>
      <c r="I47" s="60"/>
      <c r="J47" s="61"/>
      <c r="K47" s="95">
        <f>IF(SUM(J47-I47+1)&gt;365,365,SUM(J47-I47+1))</f>
        <v>1</v>
      </c>
      <c r="L47" s="62">
        <f t="shared" ref="L47:L77" si="8">ROUNDUP(K47*3300*H47/365*20,0)/20</f>
        <v>0</v>
      </c>
    </row>
    <row r="48" spans="1:12" x14ac:dyDescent="0.2">
      <c r="A48" s="42"/>
      <c r="B48" s="43"/>
      <c r="C48" s="44"/>
      <c r="D48" s="63"/>
      <c r="E48" s="46"/>
      <c r="F48" s="64">
        <f>E48-D48</f>
        <v>0</v>
      </c>
      <c r="G48" s="46"/>
      <c r="H48" s="48">
        <f xml:space="preserve"> IF(F48&gt;0,ROUNDUP(G48/F48,6),0)</f>
        <v>0</v>
      </c>
      <c r="I48" s="49"/>
      <c r="J48" s="50"/>
      <c r="K48" s="95">
        <f>IF(SUM(J48-I48+1)&gt;365,365,SUM(J48-I48+1))</f>
        <v>1</v>
      </c>
      <c r="L48" s="62">
        <f t="shared" si="8"/>
        <v>0</v>
      </c>
    </row>
    <row r="49" spans="1:12" x14ac:dyDescent="0.2">
      <c r="A49" s="53"/>
      <c r="B49" s="54"/>
      <c r="C49" s="55"/>
      <c r="D49" s="56"/>
      <c r="E49" s="57"/>
      <c r="F49" s="58">
        <f t="shared" ref="F49:F78" si="9">E49-D49</f>
        <v>0</v>
      </c>
      <c r="G49" s="57"/>
      <c r="H49" s="59">
        <f t="shared" ref="H49:H78" si="10" xml:space="preserve"> IF(F49&gt;0,ROUNDUP(G49/F49,6),0)</f>
        <v>0</v>
      </c>
      <c r="I49" s="60"/>
      <c r="J49" s="61"/>
      <c r="K49" s="95">
        <f t="shared" ref="K49:K78" si="11">IF(SUM(J49-I49+1)&gt;365,365,SUM(J49-I49+1))</f>
        <v>1</v>
      </c>
      <c r="L49" s="62">
        <f t="shared" si="8"/>
        <v>0</v>
      </c>
    </row>
    <row r="50" spans="1:12" x14ac:dyDescent="0.2">
      <c r="A50" s="53"/>
      <c r="B50" s="54"/>
      <c r="C50" s="55"/>
      <c r="D50" s="56"/>
      <c r="E50" s="57"/>
      <c r="F50" s="58">
        <f t="shared" si="9"/>
        <v>0</v>
      </c>
      <c r="G50" s="57"/>
      <c r="H50" s="59">
        <f t="shared" si="10"/>
        <v>0</v>
      </c>
      <c r="I50" s="60"/>
      <c r="J50" s="61"/>
      <c r="K50" s="95">
        <f t="shared" si="11"/>
        <v>1</v>
      </c>
      <c r="L50" s="62">
        <f t="shared" si="8"/>
        <v>0</v>
      </c>
    </row>
    <row r="51" spans="1:12" x14ac:dyDescent="0.2">
      <c r="A51" s="53"/>
      <c r="B51" s="54"/>
      <c r="C51" s="55"/>
      <c r="D51" s="56"/>
      <c r="E51" s="57"/>
      <c r="F51" s="58">
        <f t="shared" si="9"/>
        <v>0</v>
      </c>
      <c r="G51" s="57"/>
      <c r="H51" s="59">
        <f t="shared" si="10"/>
        <v>0</v>
      </c>
      <c r="I51" s="60"/>
      <c r="J51" s="61"/>
      <c r="K51" s="95">
        <f t="shared" si="11"/>
        <v>1</v>
      </c>
      <c r="L51" s="62">
        <f t="shared" si="8"/>
        <v>0</v>
      </c>
    </row>
    <row r="52" spans="1:12" x14ac:dyDescent="0.2">
      <c r="A52" s="53"/>
      <c r="B52" s="54"/>
      <c r="C52" s="55"/>
      <c r="D52" s="56"/>
      <c r="E52" s="57"/>
      <c r="F52" s="58">
        <f t="shared" si="9"/>
        <v>0</v>
      </c>
      <c r="G52" s="57"/>
      <c r="H52" s="59">
        <f t="shared" si="10"/>
        <v>0</v>
      </c>
      <c r="I52" s="60"/>
      <c r="J52" s="61"/>
      <c r="K52" s="95">
        <f t="shared" si="11"/>
        <v>1</v>
      </c>
      <c r="L52" s="62">
        <f t="shared" si="8"/>
        <v>0</v>
      </c>
    </row>
    <row r="53" spans="1:12" x14ac:dyDescent="0.2">
      <c r="A53" s="53"/>
      <c r="B53" s="54"/>
      <c r="C53" s="55"/>
      <c r="D53" s="56"/>
      <c r="E53" s="57"/>
      <c r="F53" s="58">
        <f t="shared" si="9"/>
        <v>0</v>
      </c>
      <c r="G53" s="57"/>
      <c r="H53" s="59">
        <f t="shared" si="10"/>
        <v>0</v>
      </c>
      <c r="I53" s="60"/>
      <c r="J53" s="61"/>
      <c r="K53" s="95">
        <f t="shared" si="11"/>
        <v>1</v>
      </c>
      <c r="L53" s="62">
        <f t="shared" si="8"/>
        <v>0</v>
      </c>
    </row>
    <row r="54" spans="1:12" x14ac:dyDescent="0.2">
      <c r="A54" s="53"/>
      <c r="B54" s="54"/>
      <c r="C54" s="55"/>
      <c r="D54" s="56"/>
      <c r="E54" s="57"/>
      <c r="F54" s="58">
        <f t="shared" si="9"/>
        <v>0</v>
      </c>
      <c r="G54" s="57"/>
      <c r="H54" s="59">
        <f t="shared" si="10"/>
        <v>0</v>
      </c>
      <c r="I54" s="60"/>
      <c r="J54" s="61"/>
      <c r="K54" s="95">
        <f t="shared" si="11"/>
        <v>1</v>
      </c>
      <c r="L54" s="62">
        <f t="shared" si="8"/>
        <v>0</v>
      </c>
    </row>
    <row r="55" spans="1:12" x14ac:dyDescent="0.2">
      <c r="A55" s="53"/>
      <c r="B55" s="54"/>
      <c r="C55" s="55"/>
      <c r="D55" s="56"/>
      <c r="E55" s="57"/>
      <c r="F55" s="58">
        <f t="shared" si="9"/>
        <v>0</v>
      </c>
      <c r="G55" s="57"/>
      <c r="H55" s="59">
        <f t="shared" si="10"/>
        <v>0</v>
      </c>
      <c r="I55" s="60"/>
      <c r="J55" s="61"/>
      <c r="K55" s="95">
        <f t="shared" si="11"/>
        <v>1</v>
      </c>
      <c r="L55" s="62">
        <f t="shared" si="8"/>
        <v>0</v>
      </c>
    </row>
    <row r="56" spans="1:12" x14ac:dyDescent="0.2">
      <c r="A56" s="53"/>
      <c r="B56" s="54"/>
      <c r="C56" s="55"/>
      <c r="D56" s="56"/>
      <c r="E56" s="57"/>
      <c r="F56" s="58">
        <f t="shared" si="9"/>
        <v>0</v>
      </c>
      <c r="G56" s="57"/>
      <c r="H56" s="59">
        <f t="shared" si="10"/>
        <v>0</v>
      </c>
      <c r="I56" s="60"/>
      <c r="J56" s="61"/>
      <c r="K56" s="95">
        <f t="shared" si="11"/>
        <v>1</v>
      </c>
      <c r="L56" s="62">
        <f t="shared" si="8"/>
        <v>0</v>
      </c>
    </row>
    <row r="57" spans="1:12" x14ac:dyDescent="0.2">
      <c r="A57" s="53"/>
      <c r="B57" s="54"/>
      <c r="C57" s="55"/>
      <c r="D57" s="56"/>
      <c r="E57" s="57"/>
      <c r="F57" s="58">
        <f t="shared" si="9"/>
        <v>0</v>
      </c>
      <c r="G57" s="57"/>
      <c r="H57" s="59">
        <f t="shared" si="10"/>
        <v>0</v>
      </c>
      <c r="I57" s="60"/>
      <c r="J57" s="61"/>
      <c r="K57" s="95">
        <f t="shared" si="11"/>
        <v>1</v>
      </c>
      <c r="L57" s="62">
        <f t="shared" si="8"/>
        <v>0</v>
      </c>
    </row>
    <row r="58" spans="1:12" x14ac:dyDescent="0.2">
      <c r="A58" s="53"/>
      <c r="B58" s="54"/>
      <c r="C58" s="55"/>
      <c r="D58" s="56"/>
      <c r="E58" s="57"/>
      <c r="F58" s="58">
        <f t="shared" si="9"/>
        <v>0</v>
      </c>
      <c r="G58" s="57"/>
      <c r="H58" s="59">
        <f t="shared" si="10"/>
        <v>0</v>
      </c>
      <c r="I58" s="60"/>
      <c r="J58" s="61"/>
      <c r="K58" s="95">
        <f t="shared" si="11"/>
        <v>1</v>
      </c>
      <c r="L58" s="62">
        <f t="shared" si="8"/>
        <v>0</v>
      </c>
    </row>
    <row r="59" spans="1:12" x14ac:dyDescent="0.2">
      <c r="A59" s="53"/>
      <c r="B59" s="54"/>
      <c r="C59" s="55"/>
      <c r="D59" s="56"/>
      <c r="E59" s="57"/>
      <c r="F59" s="58">
        <f t="shared" si="9"/>
        <v>0</v>
      </c>
      <c r="G59" s="57"/>
      <c r="H59" s="59">
        <f t="shared" si="10"/>
        <v>0</v>
      </c>
      <c r="I59" s="60"/>
      <c r="J59" s="61"/>
      <c r="K59" s="95">
        <f t="shared" si="11"/>
        <v>1</v>
      </c>
      <c r="L59" s="62">
        <f t="shared" si="8"/>
        <v>0</v>
      </c>
    </row>
    <row r="60" spans="1:12" x14ac:dyDescent="0.2">
      <c r="A60" s="42"/>
      <c r="B60" s="43"/>
      <c r="C60" s="44"/>
      <c r="D60" s="63"/>
      <c r="E60" s="46"/>
      <c r="F60" s="64">
        <f t="shared" si="9"/>
        <v>0</v>
      </c>
      <c r="G60" s="46"/>
      <c r="H60" s="48">
        <f t="shared" si="10"/>
        <v>0</v>
      </c>
      <c r="I60" s="49"/>
      <c r="J60" s="50"/>
      <c r="K60" s="95">
        <f t="shared" si="11"/>
        <v>1</v>
      </c>
      <c r="L60" s="62">
        <f t="shared" si="8"/>
        <v>0</v>
      </c>
    </row>
    <row r="61" spans="1:12" x14ac:dyDescent="0.2">
      <c r="A61" s="53"/>
      <c r="B61" s="54"/>
      <c r="C61" s="55"/>
      <c r="D61" s="56"/>
      <c r="E61" s="57"/>
      <c r="F61" s="58">
        <f t="shared" si="9"/>
        <v>0</v>
      </c>
      <c r="G61" s="57"/>
      <c r="H61" s="59">
        <f t="shared" si="10"/>
        <v>0</v>
      </c>
      <c r="I61" s="60"/>
      <c r="J61" s="61"/>
      <c r="K61" s="95">
        <f t="shared" si="11"/>
        <v>1</v>
      </c>
      <c r="L61" s="62">
        <f t="shared" si="8"/>
        <v>0</v>
      </c>
    </row>
    <row r="62" spans="1:12" x14ac:dyDescent="0.2">
      <c r="A62" s="53"/>
      <c r="B62" s="54"/>
      <c r="C62" s="55"/>
      <c r="D62" s="56"/>
      <c r="E62" s="57"/>
      <c r="F62" s="58">
        <f t="shared" si="9"/>
        <v>0</v>
      </c>
      <c r="G62" s="57"/>
      <c r="H62" s="59">
        <f t="shared" si="10"/>
        <v>0</v>
      </c>
      <c r="I62" s="60"/>
      <c r="J62" s="61"/>
      <c r="K62" s="95">
        <f t="shared" si="11"/>
        <v>1</v>
      </c>
      <c r="L62" s="62">
        <f t="shared" si="8"/>
        <v>0</v>
      </c>
    </row>
    <row r="63" spans="1:12" x14ac:dyDescent="0.2">
      <c r="A63" s="53"/>
      <c r="B63" s="54"/>
      <c r="C63" s="55"/>
      <c r="D63" s="56"/>
      <c r="E63" s="57"/>
      <c r="F63" s="58">
        <f t="shared" si="9"/>
        <v>0</v>
      </c>
      <c r="G63" s="57"/>
      <c r="H63" s="59">
        <f t="shared" si="10"/>
        <v>0</v>
      </c>
      <c r="I63" s="60"/>
      <c r="J63" s="61"/>
      <c r="K63" s="95">
        <f t="shared" si="11"/>
        <v>1</v>
      </c>
      <c r="L63" s="62">
        <f t="shared" si="8"/>
        <v>0</v>
      </c>
    </row>
    <row r="64" spans="1:12" x14ac:dyDescent="0.2">
      <c r="A64" s="53"/>
      <c r="B64" s="54"/>
      <c r="C64" s="55"/>
      <c r="D64" s="56"/>
      <c r="E64" s="57"/>
      <c r="F64" s="58">
        <f t="shared" si="9"/>
        <v>0</v>
      </c>
      <c r="G64" s="57"/>
      <c r="H64" s="59">
        <f t="shared" si="10"/>
        <v>0</v>
      </c>
      <c r="I64" s="60"/>
      <c r="J64" s="61"/>
      <c r="K64" s="95">
        <f t="shared" si="11"/>
        <v>1</v>
      </c>
      <c r="L64" s="62">
        <f t="shared" si="8"/>
        <v>0</v>
      </c>
    </row>
    <row r="65" spans="1:12" x14ac:dyDescent="0.2">
      <c r="A65" s="53"/>
      <c r="B65" s="54"/>
      <c r="C65" s="55"/>
      <c r="D65" s="56"/>
      <c r="E65" s="57"/>
      <c r="F65" s="58">
        <f t="shared" si="9"/>
        <v>0</v>
      </c>
      <c r="G65" s="57"/>
      <c r="H65" s="59">
        <f t="shared" si="10"/>
        <v>0</v>
      </c>
      <c r="I65" s="60"/>
      <c r="J65" s="61"/>
      <c r="K65" s="95">
        <f t="shared" si="11"/>
        <v>1</v>
      </c>
      <c r="L65" s="62">
        <f t="shared" si="8"/>
        <v>0</v>
      </c>
    </row>
    <row r="66" spans="1:12" x14ac:dyDescent="0.2">
      <c r="A66" s="53"/>
      <c r="B66" s="54"/>
      <c r="C66" s="55"/>
      <c r="D66" s="56"/>
      <c r="E66" s="57"/>
      <c r="F66" s="58">
        <f t="shared" si="9"/>
        <v>0</v>
      </c>
      <c r="G66" s="57"/>
      <c r="H66" s="59">
        <f t="shared" si="10"/>
        <v>0</v>
      </c>
      <c r="I66" s="60"/>
      <c r="J66" s="61"/>
      <c r="K66" s="95">
        <f t="shared" si="11"/>
        <v>1</v>
      </c>
      <c r="L66" s="62">
        <f t="shared" si="8"/>
        <v>0</v>
      </c>
    </row>
    <row r="67" spans="1:12" x14ac:dyDescent="0.2">
      <c r="A67" s="53"/>
      <c r="B67" s="54"/>
      <c r="C67" s="55"/>
      <c r="D67" s="56"/>
      <c r="E67" s="57"/>
      <c r="F67" s="58">
        <f t="shared" si="9"/>
        <v>0</v>
      </c>
      <c r="G67" s="57"/>
      <c r="H67" s="59">
        <f t="shared" si="10"/>
        <v>0</v>
      </c>
      <c r="I67" s="60"/>
      <c r="J67" s="61"/>
      <c r="K67" s="95">
        <f t="shared" si="11"/>
        <v>1</v>
      </c>
      <c r="L67" s="62">
        <f t="shared" si="8"/>
        <v>0</v>
      </c>
    </row>
    <row r="68" spans="1:12" x14ac:dyDescent="0.2">
      <c r="A68" s="42"/>
      <c r="B68" s="43"/>
      <c r="C68" s="44"/>
      <c r="D68" s="63"/>
      <c r="E68" s="46"/>
      <c r="F68" s="64">
        <f t="shared" si="9"/>
        <v>0</v>
      </c>
      <c r="G68" s="46"/>
      <c r="H68" s="48">
        <f t="shared" si="10"/>
        <v>0</v>
      </c>
      <c r="I68" s="49"/>
      <c r="J68" s="50"/>
      <c r="K68" s="95">
        <f t="shared" si="11"/>
        <v>1</v>
      </c>
      <c r="L68" s="62">
        <f t="shared" si="8"/>
        <v>0</v>
      </c>
    </row>
    <row r="69" spans="1:12" x14ac:dyDescent="0.2">
      <c r="A69" s="53"/>
      <c r="B69" s="54"/>
      <c r="C69" s="55"/>
      <c r="D69" s="56"/>
      <c r="E69" s="57"/>
      <c r="F69" s="58">
        <f t="shared" si="9"/>
        <v>0</v>
      </c>
      <c r="G69" s="57"/>
      <c r="H69" s="59">
        <f t="shared" si="10"/>
        <v>0</v>
      </c>
      <c r="I69" s="60"/>
      <c r="J69" s="61"/>
      <c r="K69" s="95">
        <f t="shared" si="11"/>
        <v>1</v>
      </c>
      <c r="L69" s="62">
        <f t="shared" si="8"/>
        <v>0</v>
      </c>
    </row>
    <row r="70" spans="1:12" x14ac:dyDescent="0.2">
      <c r="A70" s="96"/>
      <c r="B70" s="54"/>
      <c r="C70" s="83"/>
      <c r="D70" s="56"/>
      <c r="E70" s="56"/>
      <c r="F70" s="58">
        <f t="shared" si="9"/>
        <v>0</v>
      </c>
      <c r="G70" s="56"/>
      <c r="H70" s="59">
        <f t="shared" si="10"/>
        <v>0</v>
      </c>
      <c r="I70" s="84"/>
      <c r="J70" s="84"/>
      <c r="K70" s="95">
        <f t="shared" si="11"/>
        <v>1</v>
      </c>
      <c r="L70" s="62">
        <f t="shared" si="8"/>
        <v>0</v>
      </c>
    </row>
    <row r="71" spans="1:12" x14ac:dyDescent="0.2">
      <c r="A71" s="96"/>
      <c r="B71" s="54"/>
      <c r="C71" s="83"/>
      <c r="D71" s="56"/>
      <c r="E71" s="56"/>
      <c r="F71" s="58">
        <f t="shared" si="9"/>
        <v>0</v>
      </c>
      <c r="G71" s="56"/>
      <c r="H71" s="59">
        <f t="shared" si="10"/>
        <v>0</v>
      </c>
      <c r="I71" s="84"/>
      <c r="J71" s="84"/>
      <c r="K71" s="95">
        <f t="shared" si="11"/>
        <v>1</v>
      </c>
      <c r="L71" s="62">
        <f t="shared" si="8"/>
        <v>0</v>
      </c>
    </row>
    <row r="72" spans="1:12" x14ac:dyDescent="0.2">
      <c r="A72" s="42"/>
      <c r="B72" s="43"/>
      <c r="C72" s="44"/>
      <c r="D72" s="63"/>
      <c r="E72" s="46"/>
      <c r="F72" s="64">
        <f t="shared" si="9"/>
        <v>0</v>
      </c>
      <c r="G72" s="46"/>
      <c r="H72" s="48">
        <f t="shared" si="10"/>
        <v>0</v>
      </c>
      <c r="I72" s="49"/>
      <c r="J72" s="50"/>
      <c r="K72" s="95">
        <f t="shared" si="11"/>
        <v>1</v>
      </c>
      <c r="L72" s="62">
        <f t="shared" si="8"/>
        <v>0</v>
      </c>
    </row>
    <row r="73" spans="1:12" x14ac:dyDescent="0.2">
      <c r="A73" s="53"/>
      <c r="B73" s="54"/>
      <c r="C73" s="55"/>
      <c r="D73" s="56"/>
      <c r="E73" s="57"/>
      <c r="F73" s="58">
        <f t="shared" si="9"/>
        <v>0</v>
      </c>
      <c r="G73" s="57"/>
      <c r="H73" s="59">
        <f t="shared" si="10"/>
        <v>0</v>
      </c>
      <c r="I73" s="60"/>
      <c r="J73" s="61"/>
      <c r="K73" s="95">
        <f t="shared" si="11"/>
        <v>1</v>
      </c>
      <c r="L73" s="62">
        <f t="shared" si="8"/>
        <v>0</v>
      </c>
    </row>
    <row r="74" spans="1:12" x14ac:dyDescent="0.2">
      <c r="A74" s="42"/>
      <c r="B74" s="43"/>
      <c r="C74" s="44"/>
      <c r="D74" s="63"/>
      <c r="E74" s="46"/>
      <c r="F74" s="64">
        <f t="shared" si="9"/>
        <v>0</v>
      </c>
      <c r="G74" s="46"/>
      <c r="H74" s="48">
        <f t="shared" si="10"/>
        <v>0</v>
      </c>
      <c r="I74" s="49"/>
      <c r="J74" s="50"/>
      <c r="K74" s="95">
        <f t="shared" si="11"/>
        <v>1</v>
      </c>
      <c r="L74" s="62">
        <f t="shared" si="8"/>
        <v>0</v>
      </c>
    </row>
    <row r="75" spans="1:12" x14ac:dyDescent="0.2">
      <c r="A75" s="53"/>
      <c r="B75" s="54"/>
      <c r="C75" s="55"/>
      <c r="D75" s="56"/>
      <c r="E75" s="57"/>
      <c r="F75" s="58">
        <f t="shared" si="9"/>
        <v>0</v>
      </c>
      <c r="G75" s="57"/>
      <c r="H75" s="59">
        <f t="shared" si="10"/>
        <v>0</v>
      </c>
      <c r="I75" s="60"/>
      <c r="J75" s="61"/>
      <c r="K75" s="95">
        <f t="shared" si="11"/>
        <v>1</v>
      </c>
      <c r="L75" s="62">
        <f t="shared" si="8"/>
        <v>0</v>
      </c>
    </row>
    <row r="76" spans="1:12" x14ac:dyDescent="0.2">
      <c r="A76" s="42"/>
      <c r="B76" s="63"/>
      <c r="C76" s="46"/>
      <c r="D76" s="63"/>
      <c r="E76" s="46"/>
      <c r="F76" s="64">
        <f t="shared" si="9"/>
        <v>0</v>
      </c>
      <c r="G76" s="46"/>
      <c r="H76" s="48">
        <f t="shared" si="10"/>
        <v>0</v>
      </c>
      <c r="I76" s="49"/>
      <c r="J76" s="50"/>
      <c r="K76" s="95">
        <f t="shared" si="11"/>
        <v>1</v>
      </c>
      <c r="L76" s="62">
        <f t="shared" si="8"/>
        <v>0</v>
      </c>
    </row>
    <row r="77" spans="1:12" x14ac:dyDescent="0.2">
      <c r="A77" s="53"/>
      <c r="B77" s="56"/>
      <c r="C77" s="57"/>
      <c r="D77" s="56"/>
      <c r="E77" s="57"/>
      <c r="F77" s="58">
        <f t="shared" si="9"/>
        <v>0</v>
      </c>
      <c r="G77" s="57"/>
      <c r="H77" s="59">
        <f t="shared" si="10"/>
        <v>0</v>
      </c>
      <c r="I77" s="60"/>
      <c r="J77" s="61"/>
      <c r="K77" s="95">
        <f t="shared" si="11"/>
        <v>1</v>
      </c>
      <c r="L77" s="62">
        <f t="shared" si="8"/>
        <v>0</v>
      </c>
    </row>
    <row r="78" spans="1:12" ht="13.5" thickBot="1" x14ac:dyDescent="0.25">
      <c r="A78" s="65"/>
      <c r="B78" s="66"/>
      <c r="C78" s="67"/>
      <c r="D78" s="66"/>
      <c r="E78" s="67"/>
      <c r="F78" s="68">
        <f t="shared" si="9"/>
        <v>0</v>
      </c>
      <c r="G78" s="67"/>
      <c r="H78" s="69">
        <f t="shared" si="10"/>
        <v>0</v>
      </c>
      <c r="I78" s="70"/>
      <c r="J78" s="71"/>
      <c r="K78" s="97">
        <f t="shared" si="11"/>
        <v>1</v>
      </c>
      <c r="L78" s="73">
        <f>ROUNDUP(K78*3300*H78/365*20,0)/20</f>
        <v>0</v>
      </c>
    </row>
    <row r="80" spans="1:12" x14ac:dyDescent="0.2">
      <c r="L80" s="99">
        <f>SUM(L46:L78)</f>
        <v>0</v>
      </c>
    </row>
    <row r="81" spans="1:12" ht="13.5" thickBot="1" x14ac:dyDescent="0.25">
      <c r="A81" s="76" t="s">
        <v>33</v>
      </c>
    </row>
    <row r="82" spans="1:12" ht="13.5" thickBot="1" x14ac:dyDescent="0.25">
      <c r="A82" s="75" t="s">
        <v>35</v>
      </c>
      <c r="B82" s="1"/>
      <c r="C82" s="1"/>
      <c r="D82" s="1"/>
      <c r="E82" s="1"/>
      <c r="G82" s="1"/>
      <c r="H82" s="1"/>
      <c r="I82" s="1"/>
      <c r="J82" s="1" t="s">
        <v>34</v>
      </c>
      <c r="K82" s="1"/>
      <c r="L82" s="77">
        <f>L39+L80</f>
        <v>0</v>
      </c>
    </row>
    <row r="83" spans="1:12" x14ac:dyDescent="0.2">
      <c r="A83" s="75" t="s">
        <v>36</v>
      </c>
    </row>
    <row r="85" spans="1:12" ht="13.5" thickBot="1" x14ac:dyDescent="0.25">
      <c r="A85" s="75"/>
    </row>
    <row r="86" spans="1:12" x14ac:dyDescent="0.2">
      <c r="A86" s="14" t="s">
        <v>9</v>
      </c>
      <c r="B86" s="15" t="s">
        <v>10</v>
      </c>
      <c r="C86" s="16" t="s">
        <v>11</v>
      </c>
      <c r="D86" s="17" t="s">
        <v>12</v>
      </c>
      <c r="E86" s="18" t="s">
        <v>13</v>
      </c>
      <c r="F86" s="15" t="s">
        <v>14</v>
      </c>
      <c r="G86" s="16" t="s">
        <v>14</v>
      </c>
      <c r="H86" s="15" t="s">
        <v>15</v>
      </c>
      <c r="I86" s="19" t="s">
        <v>16</v>
      </c>
      <c r="J86" s="15"/>
      <c r="K86" s="15" t="s">
        <v>17</v>
      </c>
      <c r="L86" s="20"/>
    </row>
    <row r="87" spans="1:12" x14ac:dyDescent="0.2">
      <c r="A87" s="22" t="s">
        <v>18</v>
      </c>
      <c r="B87" s="23" t="s">
        <v>19</v>
      </c>
      <c r="C87" s="24"/>
      <c r="D87" s="25" t="s">
        <v>20</v>
      </c>
      <c r="E87" s="25" t="s">
        <v>20</v>
      </c>
      <c r="F87" s="23" t="s">
        <v>21</v>
      </c>
      <c r="G87" s="24" t="s">
        <v>22</v>
      </c>
      <c r="H87" s="26"/>
      <c r="I87" s="27" t="s">
        <v>23</v>
      </c>
      <c r="J87" s="28" t="s">
        <v>24</v>
      </c>
      <c r="K87" s="29" t="s">
        <v>25</v>
      </c>
      <c r="L87" s="30" t="s">
        <v>26</v>
      </c>
    </row>
    <row r="88" spans="1:12" ht="13.5" thickBot="1" x14ac:dyDescent="0.25">
      <c r="A88" s="31" t="s">
        <v>27</v>
      </c>
      <c r="B88" s="32"/>
      <c r="C88" s="33"/>
      <c r="D88" s="32" t="s">
        <v>28</v>
      </c>
      <c r="E88" s="34" t="s">
        <v>29</v>
      </c>
      <c r="F88" s="32" t="s">
        <v>30</v>
      </c>
      <c r="G88" s="35" t="s">
        <v>31</v>
      </c>
      <c r="H88" s="36"/>
      <c r="I88" s="37" t="s">
        <v>32</v>
      </c>
      <c r="J88" s="38"/>
      <c r="K88" s="39"/>
      <c r="L88" s="40"/>
    </row>
    <row r="89" spans="1:12" x14ac:dyDescent="0.2">
      <c r="A89" s="85"/>
      <c r="B89" s="86"/>
      <c r="C89" s="87"/>
      <c r="D89" s="88"/>
      <c r="E89" s="89"/>
      <c r="F89" s="90">
        <f>E89-D89</f>
        <v>0</v>
      </c>
      <c r="G89" s="89"/>
      <c r="H89" s="91">
        <f t="shared" ref="H89:H104" si="12" xml:space="preserve"> IF(F89&gt;0,ROUNDUP(G89/F89,6),0)</f>
        <v>0</v>
      </c>
      <c r="I89" s="92"/>
      <c r="J89" s="93"/>
      <c r="K89" s="94">
        <f t="shared" ref="K89:K104" si="13">IF(SUM(J89-I89+1)&gt;365,365,SUM(J89-I89+1))</f>
        <v>1</v>
      </c>
      <c r="L89" s="52">
        <f>ROUNDUP(K89*3300*H89/365*20,0)/20</f>
        <v>0</v>
      </c>
    </row>
    <row r="90" spans="1:12" x14ac:dyDescent="0.2">
      <c r="A90" s="53"/>
      <c r="B90" s="54"/>
      <c r="C90" s="55"/>
      <c r="D90" s="56"/>
      <c r="E90" s="57"/>
      <c r="F90" s="58">
        <f t="shared" ref="F90:F104" si="14">E90-D90</f>
        <v>0</v>
      </c>
      <c r="G90" s="57"/>
      <c r="H90" s="59">
        <f t="shared" si="12"/>
        <v>0</v>
      </c>
      <c r="I90" s="60"/>
      <c r="J90" s="61"/>
      <c r="K90" s="95">
        <f t="shared" si="13"/>
        <v>1</v>
      </c>
      <c r="L90" s="62">
        <f t="shared" ref="L90:L120" si="15">ROUNDUP(K90*3300*H90/365*20,0)/20</f>
        <v>0</v>
      </c>
    </row>
    <row r="91" spans="1:12" x14ac:dyDescent="0.2">
      <c r="A91" s="42"/>
      <c r="B91" s="43"/>
      <c r="C91" s="44"/>
      <c r="D91" s="63"/>
      <c r="E91" s="46"/>
      <c r="F91" s="64">
        <f t="shared" si="14"/>
        <v>0</v>
      </c>
      <c r="G91" s="46"/>
      <c r="H91" s="48">
        <f t="shared" si="12"/>
        <v>0</v>
      </c>
      <c r="I91" s="49"/>
      <c r="J91" s="50"/>
      <c r="K91" s="95">
        <f t="shared" si="13"/>
        <v>1</v>
      </c>
      <c r="L91" s="62">
        <f t="shared" si="15"/>
        <v>0</v>
      </c>
    </row>
    <row r="92" spans="1:12" x14ac:dyDescent="0.2">
      <c r="A92" s="53"/>
      <c r="B92" s="54"/>
      <c r="C92" s="55"/>
      <c r="D92" s="56"/>
      <c r="E92" s="57"/>
      <c r="F92" s="58">
        <f t="shared" si="14"/>
        <v>0</v>
      </c>
      <c r="G92" s="57"/>
      <c r="H92" s="59">
        <f t="shared" si="12"/>
        <v>0</v>
      </c>
      <c r="I92" s="60"/>
      <c r="J92" s="61"/>
      <c r="K92" s="95">
        <f t="shared" si="13"/>
        <v>1</v>
      </c>
      <c r="L92" s="62">
        <f t="shared" si="15"/>
        <v>0</v>
      </c>
    </row>
    <row r="93" spans="1:12" x14ac:dyDescent="0.2">
      <c r="A93" s="53"/>
      <c r="B93" s="54"/>
      <c r="C93" s="55"/>
      <c r="D93" s="56"/>
      <c r="E93" s="57"/>
      <c r="F93" s="58">
        <f t="shared" si="14"/>
        <v>0</v>
      </c>
      <c r="G93" s="57"/>
      <c r="H93" s="59">
        <f t="shared" si="12"/>
        <v>0</v>
      </c>
      <c r="I93" s="60"/>
      <c r="J93" s="61"/>
      <c r="K93" s="95">
        <f t="shared" si="13"/>
        <v>1</v>
      </c>
      <c r="L93" s="62">
        <f t="shared" si="15"/>
        <v>0</v>
      </c>
    </row>
    <row r="94" spans="1:12" x14ac:dyDescent="0.2">
      <c r="A94" s="53"/>
      <c r="B94" s="54"/>
      <c r="C94" s="55"/>
      <c r="D94" s="56"/>
      <c r="E94" s="57"/>
      <c r="F94" s="58">
        <f t="shared" si="14"/>
        <v>0</v>
      </c>
      <c r="G94" s="57"/>
      <c r="H94" s="59">
        <f t="shared" si="12"/>
        <v>0</v>
      </c>
      <c r="I94" s="60"/>
      <c r="J94" s="61"/>
      <c r="K94" s="95">
        <f t="shared" si="13"/>
        <v>1</v>
      </c>
      <c r="L94" s="62">
        <f t="shared" si="15"/>
        <v>0</v>
      </c>
    </row>
    <row r="95" spans="1:12" x14ac:dyDescent="0.2">
      <c r="A95" s="53"/>
      <c r="B95" s="54"/>
      <c r="C95" s="55"/>
      <c r="D95" s="56"/>
      <c r="E95" s="57"/>
      <c r="F95" s="58">
        <f t="shared" si="14"/>
        <v>0</v>
      </c>
      <c r="G95" s="57"/>
      <c r="H95" s="59">
        <f t="shared" si="12"/>
        <v>0</v>
      </c>
      <c r="I95" s="60"/>
      <c r="J95" s="61"/>
      <c r="K95" s="95">
        <f t="shared" si="13"/>
        <v>1</v>
      </c>
      <c r="L95" s="62">
        <f t="shared" si="15"/>
        <v>0</v>
      </c>
    </row>
    <row r="96" spans="1:12" x14ac:dyDescent="0.2">
      <c r="A96" s="53"/>
      <c r="B96" s="54"/>
      <c r="C96" s="55"/>
      <c r="D96" s="56"/>
      <c r="E96" s="57"/>
      <c r="F96" s="58">
        <f t="shared" si="14"/>
        <v>0</v>
      </c>
      <c r="G96" s="57"/>
      <c r="H96" s="59">
        <f t="shared" si="12"/>
        <v>0</v>
      </c>
      <c r="I96" s="60"/>
      <c r="J96" s="61"/>
      <c r="K96" s="95">
        <f t="shared" si="13"/>
        <v>1</v>
      </c>
      <c r="L96" s="62">
        <f t="shared" si="15"/>
        <v>0</v>
      </c>
    </row>
    <row r="97" spans="1:12" x14ac:dyDescent="0.2">
      <c r="A97" s="53"/>
      <c r="B97" s="54"/>
      <c r="C97" s="55"/>
      <c r="D97" s="56"/>
      <c r="E97" s="57"/>
      <c r="F97" s="58">
        <f t="shared" si="14"/>
        <v>0</v>
      </c>
      <c r="G97" s="57"/>
      <c r="H97" s="59">
        <f t="shared" si="12"/>
        <v>0</v>
      </c>
      <c r="I97" s="60"/>
      <c r="J97" s="61"/>
      <c r="K97" s="95">
        <f t="shared" si="13"/>
        <v>1</v>
      </c>
      <c r="L97" s="62">
        <f t="shared" si="15"/>
        <v>0</v>
      </c>
    </row>
    <row r="98" spans="1:12" x14ac:dyDescent="0.2">
      <c r="A98" s="53"/>
      <c r="B98" s="54"/>
      <c r="C98" s="55"/>
      <c r="D98" s="56"/>
      <c r="E98" s="57"/>
      <c r="F98" s="58">
        <f t="shared" si="14"/>
        <v>0</v>
      </c>
      <c r="G98" s="57"/>
      <c r="H98" s="59">
        <f t="shared" si="12"/>
        <v>0</v>
      </c>
      <c r="I98" s="60"/>
      <c r="J98" s="61"/>
      <c r="K98" s="95">
        <f t="shared" si="13"/>
        <v>1</v>
      </c>
      <c r="L98" s="62">
        <f t="shared" si="15"/>
        <v>0</v>
      </c>
    </row>
    <row r="99" spans="1:12" x14ac:dyDescent="0.2">
      <c r="A99" s="53"/>
      <c r="B99" s="54"/>
      <c r="C99" s="55"/>
      <c r="D99" s="56"/>
      <c r="E99" s="57"/>
      <c r="F99" s="58">
        <f t="shared" si="14"/>
        <v>0</v>
      </c>
      <c r="G99" s="57"/>
      <c r="H99" s="59">
        <f t="shared" si="12"/>
        <v>0</v>
      </c>
      <c r="I99" s="60"/>
      <c r="J99" s="61"/>
      <c r="K99" s="95">
        <f t="shared" si="13"/>
        <v>1</v>
      </c>
      <c r="L99" s="62">
        <f t="shared" si="15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4"/>
        <v>0</v>
      </c>
      <c r="G100" s="57"/>
      <c r="H100" s="59">
        <f t="shared" si="12"/>
        <v>0</v>
      </c>
      <c r="I100" s="60"/>
      <c r="J100" s="61"/>
      <c r="K100" s="95">
        <f t="shared" si="13"/>
        <v>1</v>
      </c>
      <c r="L100" s="62">
        <f t="shared" si="15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4"/>
        <v>0</v>
      </c>
      <c r="G101" s="57"/>
      <c r="H101" s="59">
        <f t="shared" si="12"/>
        <v>0</v>
      </c>
      <c r="I101" s="60"/>
      <c r="J101" s="61"/>
      <c r="K101" s="95">
        <f t="shared" si="13"/>
        <v>1</v>
      </c>
      <c r="L101" s="62">
        <f t="shared" si="15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4"/>
        <v>0</v>
      </c>
      <c r="G102" s="57"/>
      <c r="H102" s="59">
        <f t="shared" si="12"/>
        <v>0</v>
      </c>
      <c r="I102" s="60"/>
      <c r="J102" s="61"/>
      <c r="K102" s="95">
        <f t="shared" si="13"/>
        <v>1</v>
      </c>
      <c r="L102" s="62">
        <f t="shared" si="15"/>
        <v>0</v>
      </c>
    </row>
    <row r="103" spans="1:12" x14ac:dyDescent="0.2">
      <c r="A103" s="42"/>
      <c r="B103" s="43"/>
      <c r="C103" s="44"/>
      <c r="D103" s="63"/>
      <c r="E103" s="46"/>
      <c r="F103" s="64">
        <f t="shared" si="14"/>
        <v>0</v>
      </c>
      <c r="G103" s="46"/>
      <c r="H103" s="48">
        <f t="shared" si="12"/>
        <v>0</v>
      </c>
      <c r="I103" s="49"/>
      <c r="J103" s="50"/>
      <c r="K103" s="95">
        <f t="shared" si="13"/>
        <v>1</v>
      </c>
      <c r="L103" s="62">
        <f t="shared" si="15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4"/>
        <v>0</v>
      </c>
      <c r="G104" s="57"/>
      <c r="H104" s="59">
        <f t="shared" si="12"/>
        <v>0</v>
      </c>
      <c r="I104" s="60"/>
      <c r="J104" s="61"/>
      <c r="K104" s="95">
        <f t="shared" si="13"/>
        <v>1</v>
      </c>
      <c r="L104" s="62">
        <f t="shared" si="15"/>
        <v>0</v>
      </c>
    </row>
    <row r="105" spans="1:12" x14ac:dyDescent="0.2">
      <c r="A105" s="53"/>
      <c r="B105" s="54"/>
      <c r="C105" s="55"/>
      <c r="D105" s="56"/>
      <c r="E105" s="57"/>
      <c r="F105" s="58">
        <f>E105-D105</f>
        <v>0</v>
      </c>
      <c r="G105" s="57"/>
      <c r="H105" s="59">
        <f xml:space="preserve"> IF(F105&gt;0,ROUNDUP(G105/F105,6),0)</f>
        <v>0</v>
      </c>
      <c r="I105" s="60"/>
      <c r="J105" s="61"/>
      <c r="K105" s="95">
        <f>IF(SUM(J105-I105+1)&gt;365,365,SUM(J105-I105+1))</f>
        <v>1</v>
      </c>
      <c r="L105" s="62">
        <f t="shared" si="15"/>
        <v>0</v>
      </c>
    </row>
    <row r="106" spans="1:12" x14ac:dyDescent="0.2">
      <c r="A106" s="53"/>
      <c r="B106" s="54"/>
      <c r="C106" s="55"/>
      <c r="D106" s="56"/>
      <c r="E106" s="57"/>
      <c r="F106" s="58">
        <f>E106-D106</f>
        <v>0</v>
      </c>
      <c r="G106" s="57"/>
      <c r="H106" s="59">
        <f xml:space="preserve"> IF(F106&gt;0,ROUNDUP(G106/F106,6),0)</f>
        <v>0</v>
      </c>
      <c r="I106" s="60"/>
      <c r="J106" s="61"/>
      <c r="K106" s="95">
        <f>IF(SUM(J106-I106+1)&gt;365,365,SUM(J106-I106+1))</f>
        <v>1</v>
      </c>
      <c r="L106" s="62">
        <f t="shared" si="15"/>
        <v>0</v>
      </c>
    </row>
    <row r="107" spans="1:12" x14ac:dyDescent="0.2">
      <c r="A107" s="53"/>
      <c r="B107" s="54"/>
      <c r="C107" s="55"/>
      <c r="D107" s="56"/>
      <c r="E107" s="57"/>
      <c r="F107" s="58">
        <f>E107-D107</f>
        <v>0</v>
      </c>
      <c r="G107" s="57"/>
      <c r="H107" s="59">
        <f xml:space="preserve"> IF(F107&gt;0,ROUNDUP(G107/F107,6),0)</f>
        <v>0</v>
      </c>
      <c r="I107" s="60"/>
      <c r="J107" s="61"/>
      <c r="K107" s="95">
        <f>IF(SUM(J107-I107+1)&gt;365,365,SUM(J107-I107+1))</f>
        <v>1</v>
      </c>
      <c r="L107" s="62">
        <f t="shared" si="15"/>
        <v>0</v>
      </c>
    </row>
    <row r="108" spans="1:12" x14ac:dyDescent="0.2">
      <c r="A108" s="53"/>
      <c r="B108" s="54"/>
      <c r="C108" s="55"/>
      <c r="D108" s="56"/>
      <c r="E108" s="57"/>
      <c r="F108" s="58">
        <f>E108-D108</f>
        <v>0</v>
      </c>
      <c r="G108" s="57"/>
      <c r="H108" s="59">
        <f xml:space="preserve"> IF(F108&gt;0,ROUNDUP(G108/F108,6),0)</f>
        <v>0</v>
      </c>
      <c r="I108" s="60"/>
      <c r="J108" s="61"/>
      <c r="K108" s="95">
        <f>IF(SUM(J108-I108+1)&gt;365,365,SUM(J108-I108+1))</f>
        <v>1</v>
      </c>
      <c r="L108" s="62">
        <f t="shared" si="15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5"/>
        <v>0</v>
      </c>
    </row>
    <row r="110" spans="1:12" x14ac:dyDescent="0.2">
      <c r="A110" s="53"/>
      <c r="B110" s="54"/>
      <c r="C110" s="55"/>
      <c r="D110" s="56"/>
      <c r="E110" s="57"/>
      <c r="F110" s="58">
        <f t="shared" ref="F110:F121" si="16">E110-D110</f>
        <v>0</v>
      </c>
      <c r="G110" s="57"/>
      <c r="H110" s="59">
        <f t="shared" ref="H110:H121" si="17" xml:space="preserve"> IF(F110&gt;0,ROUNDUP(G110/F110,6),0)</f>
        <v>0</v>
      </c>
      <c r="I110" s="60"/>
      <c r="J110" s="61"/>
      <c r="K110" s="95">
        <f t="shared" ref="K110:K121" si="18">IF(SUM(J110-I110+1)&gt;365,365,SUM(J110-I110+1))</f>
        <v>1</v>
      </c>
      <c r="L110" s="62">
        <f t="shared" si="15"/>
        <v>0</v>
      </c>
    </row>
    <row r="111" spans="1:12" x14ac:dyDescent="0.2">
      <c r="A111" s="42"/>
      <c r="B111" s="43"/>
      <c r="C111" s="44"/>
      <c r="D111" s="63"/>
      <c r="E111" s="46"/>
      <c r="F111" s="64">
        <f t="shared" si="16"/>
        <v>0</v>
      </c>
      <c r="G111" s="46"/>
      <c r="H111" s="48">
        <f t="shared" si="17"/>
        <v>0</v>
      </c>
      <c r="I111" s="49"/>
      <c r="J111" s="50"/>
      <c r="K111" s="95">
        <f t="shared" si="18"/>
        <v>1</v>
      </c>
      <c r="L111" s="62">
        <f t="shared" si="15"/>
        <v>0</v>
      </c>
    </row>
    <row r="112" spans="1:12" x14ac:dyDescent="0.2">
      <c r="A112" s="53"/>
      <c r="B112" s="54"/>
      <c r="C112" s="55"/>
      <c r="D112" s="56"/>
      <c r="E112" s="57"/>
      <c r="F112" s="58">
        <f t="shared" si="16"/>
        <v>0</v>
      </c>
      <c r="G112" s="57"/>
      <c r="H112" s="59">
        <f t="shared" si="17"/>
        <v>0</v>
      </c>
      <c r="I112" s="60"/>
      <c r="J112" s="61"/>
      <c r="K112" s="95">
        <f t="shared" si="18"/>
        <v>1</v>
      </c>
      <c r="L112" s="62">
        <f t="shared" si="15"/>
        <v>0</v>
      </c>
    </row>
    <row r="113" spans="1:12" x14ac:dyDescent="0.2">
      <c r="A113" s="96"/>
      <c r="B113" s="54"/>
      <c r="C113" s="83"/>
      <c r="D113" s="56"/>
      <c r="E113" s="56"/>
      <c r="F113" s="58">
        <f t="shared" si="16"/>
        <v>0</v>
      </c>
      <c r="G113" s="56"/>
      <c r="H113" s="59">
        <f t="shared" si="17"/>
        <v>0</v>
      </c>
      <c r="I113" s="84"/>
      <c r="J113" s="84"/>
      <c r="K113" s="95">
        <f t="shared" si="18"/>
        <v>1</v>
      </c>
      <c r="L113" s="62">
        <f t="shared" si="15"/>
        <v>0</v>
      </c>
    </row>
    <row r="114" spans="1:12" x14ac:dyDescent="0.2">
      <c r="A114" s="96"/>
      <c r="B114" s="54"/>
      <c r="C114" s="83"/>
      <c r="D114" s="56"/>
      <c r="E114" s="56"/>
      <c r="F114" s="58">
        <f t="shared" si="16"/>
        <v>0</v>
      </c>
      <c r="G114" s="56"/>
      <c r="H114" s="59">
        <f t="shared" si="17"/>
        <v>0</v>
      </c>
      <c r="I114" s="84"/>
      <c r="J114" s="84"/>
      <c r="K114" s="95">
        <f t="shared" si="18"/>
        <v>1</v>
      </c>
      <c r="L114" s="62">
        <f t="shared" si="15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6"/>
        <v>0</v>
      </c>
      <c r="G115" s="46"/>
      <c r="H115" s="48">
        <f t="shared" si="17"/>
        <v>0</v>
      </c>
      <c r="I115" s="49"/>
      <c r="J115" s="50"/>
      <c r="K115" s="95">
        <f t="shared" si="18"/>
        <v>1</v>
      </c>
      <c r="L115" s="62">
        <f t="shared" si="15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6"/>
        <v>0</v>
      </c>
      <c r="G116" s="57"/>
      <c r="H116" s="59">
        <f t="shared" si="17"/>
        <v>0</v>
      </c>
      <c r="I116" s="60"/>
      <c r="J116" s="61"/>
      <c r="K116" s="95">
        <f t="shared" si="18"/>
        <v>1</v>
      </c>
      <c r="L116" s="62">
        <f t="shared" si="15"/>
        <v>0</v>
      </c>
    </row>
    <row r="117" spans="1:12" x14ac:dyDescent="0.2">
      <c r="A117" s="42"/>
      <c r="B117" s="43"/>
      <c r="C117" s="44"/>
      <c r="D117" s="63"/>
      <c r="E117" s="46"/>
      <c r="F117" s="64">
        <f t="shared" si="16"/>
        <v>0</v>
      </c>
      <c r="G117" s="46"/>
      <c r="H117" s="48">
        <f t="shared" si="17"/>
        <v>0</v>
      </c>
      <c r="I117" s="49"/>
      <c r="J117" s="50"/>
      <c r="K117" s="95">
        <f t="shared" si="18"/>
        <v>1</v>
      </c>
      <c r="L117" s="62">
        <f t="shared" si="15"/>
        <v>0</v>
      </c>
    </row>
    <row r="118" spans="1:12" x14ac:dyDescent="0.2">
      <c r="A118" s="53"/>
      <c r="B118" s="54"/>
      <c r="C118" s="55"/>
      <c r="D118" s="56"/>
      <c r="E118" s="57"/>
      <c r="F118" s="58">
        <f t="shared" si="16"/>
        <v>0</v>
      </c>
      <c r="G118" s="57"/>
      <c r="H118" s="59">
        <f t="shared" si="17"/>
        <v>0</v>
      </c>
      <c r="I118" s="60"/>
      <c r="J118" s="61"/>
      <c r="K118" s="95">
        <f t="shared" si="18"/>
        <v>1</v>
      </c>
      <c r="L118" s="62">
        <f t="shared" si="15"/>
        <v>0</v>
      </c>
    </row>
    <row r="119" spans="1:12" x14ac:dyDescent="0.2">
      <c r="A119" s="42"/>
      <c r="B119" s="63"/>
      <c r="C119" s="46"/>
      <c r="D119" s="63"/>
      <c r="E119" s="46"/>
      <c r="F119" s="64">
        <f t="shared" si="16"/>
        <v>0</v>
      </c>
      <c r="G119" s="46"/>
      <c r="H119" s="48">
        <f t="shared" si="17"/>
        <v>0</v>
      </c>
      <c r="I119" s="49"/>
      <c r="J119" s="50"/>
      <c r="K119" s="95">
        <f t="shared" si="18"/>
        <v>1</v>
      </c>
      <c r="L119" s="62">
        <f t="shared" si="15"/>
        <v>0</v>
      </c>
    </row>
    <row r="120" spans="1:12" x14ac:dyDescent="0.2">
      <c r="A120" s="53"/>
      <c r="B120" s="56"/>
      <c r="C120" s="57"/>
      <c r="D120" s="56"/>
      <c r="E120" s="57"/>
      <c r="F120" s="58">
        <f t="shared" si="16"/>
        <v>0</v>
      </c>
      <c r="G120" s="57"/>
      <c r="H120" s="59">
        <f t="shared" si="17"/>
        <v>0</v>
      </c>
      <c r="I120" s="60"/>
      <c r="J120" s="61"/>
      <c r="K120" s="95">
        <f t="shared" si="18"/>
        <v>1</v>
      </c>
      <c r="L120" s="62">
        <f t="shared" si="15"/>
        <v>0</v>
      </c>
    </row>
    <row r="121" spans="1:12" ht="13.5" thickBot="1" x14ac:dyDescent="0.25">
      <c r="A121" s="65"/>
      <c r="B121" s="66"/>
      <c r="C121" s="67"/>
      <c r="D121" s="66"/>
      <c r="E121" s="67"/>
      <c r="F121" s="68">
        <f t="shared" si="16"/>
        <v>0</v>
      </c>
      <c r="G121" s="67"/>
      <c r="H121" s="69">
        <f t="shared" si="17"/>
        <v>0</v>
      </c>
      <c r="I121" s="70"/>
      <c r="J121" s="71"/>
      <c r="K121" s="97">
        <f t="shared" si="18"/>
        <v>1</v>
      </c>
      <c r="L121" s="73">
        <f>ROUNDUP(K121*3300*H121/365*20,0)/20</f>
        <v>0</v>
      </c>
    </row>
    <row r="123" spans="1:12" x14ac:dyDescent="0.2">
      <c r="L123" s="99">
        <f>SUM(L89:L121)</f>
        <v>0</v>
      </c>
    </row>
    <row r="124" spans="1:12" ht="13.5" thickBot="1" x14ac:dyDescent="0.25">
      <c r="A124" s="76" t="s">
        <v>33</v>
      </c>
    </row>
    <row r="125" spans="1:12" ht="13.5" thickBot="1" x14ac:dyDescent="0.25">
      <c r="A125" s="75" t="s">
        <v>35</v>
      </c>
      <c r="B125" s="1"/>
      <c r="C125" s="1"/>
      <c r="D125" s="1"/>
      <c r="E125" s="1"/>
      <c r="G125" s="1"/>
      <c r="H125" s="1"/>
      <c r="I125" s="1"/>
      <c r="J125" s="1" t="s">
        <v>34</v>
      </c>
      <c r="K125" s="1"/>
      <c r="L125" s="77">
        <f>L123+L80+L39</f>
        <v>0</v>
      </c>
    </row>
    <row r="126" spans="1:12" x14ac:dyDescent="0.2">
      <c r="A126" s="75" t="s">
        <v>36</v>
      </c>
    </row>
  </sheetData>
  <phoneticPr fontId="12" type="noConversion"/>
  <pageMargins left="0.39370078740157483" right="0.39370078740157483" top="0.51181102362204722" bottom="0.4724409448818898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5" name="Button 4">
              <controlPr defaultSize="0" print="0" autoFill="0" autoPict="0" macro="[0]!Deckblatt">
                <anchor moveWithCells="1" sizeWithCells="1">
                  <from>
                    <xdr:col>8</xdr:col>
                    <xdr:colOff>409575</xdr:colOff>
                    <xdr:row>0</xdr:row>
                    <xdr:rowOff>19050</xdr:rowOff>
                  </from>
                  <to>
                    <xdr:col>10</xdr:col>
                    <xdr:colOff>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Button 5">
              <controlPr defaultSize="0" print="0" autoFill="0" autoPict="0" macro="[0]!Blatt1">
                <anchor moveWithCells="1" sizeWithCells="1">
                  <from>
                    <xdr:col>8</xdr:col>
                    <xdr:colOff>409575</xdr:colOff>
                    <xdr:row>2</xdr:row>
                    <xdr:rowOff>76200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Button 6">
              <controlPr defaultSize="0" print="0" autoFill="0" autoPict="0" macro="[0]!Blatt3">
                <anchor moveWithCells="1" sizeWithCells="1">
                  <from>
                    <xdr:col>10</xdr:col>
                    <xdr:colOff>381000</xdr:colOff>
                    <xdr:row>0</xdr:row>
                    <xdr:rowOff>19050</xdr:rowOff>
                  </from>
                  <to>
                    <xdr:col>11</xdr:col>
                    <xdr:colOff>876300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Button 7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85725</xdr:rowOff>
                  </from>
                  <to>
                    <xdr:col>11</xdr:col>
                    <xdr:colOff>885825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1C38-299A-4C84-9F5D-AFE76A6D1DB2}">
  <sheetPr codeName="Tabelle4">
    <pageSetUpPr autoPageBreaks="0"/>
  </sheetPr>
  <dimension ref="A5:M130"/>
  <sheetViews>
    <sheetView showGridLines="0" showRowColHeaders="0" showZeros="0" workbookViewId="0">
      <selection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2" t="s">
        <v>43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9</v>
      </c>
      <c r="B8" s="15" t="s">
        <v>10</v>
      </c>
      <c r="C8" s="16" t="s">
        <v>11</v>
      </c>
      <c r="D8" s="17" t="s">
        <v>12</v>
      </c>
      <c r="E8" s="18" t="s">
        <v>13</v>
      </c>
      <c r="F8" s="15" t="s">
        <v>14</v>
      </c>
      <c r="G8" s="16" t="s">
        <v>14</v>
      </c>
      <c r="H8" s="15" t="s">
        <v>15</v>
      </c>
      <c r="I8" s="19" t="s">
        <v>16</v>
      </c>
      <c r="J8" s="15"/>
      <c r="K8" s="15" t="s">
        <v>17</v>
      </c>
      <c r="L8" s="20"/>
      <c r="M8" s="21"/>
    </row>
    <row r="9" spans="1:13" x14ac:dyDescent="0.2">
      <c r="A9" s="22" t="s">
        <v>18</v>
      </c>
      <c r="B9" s="23" t="s">
        <v>19</v>
      </c>
      <c r="C9" s="24"/>
      <c r="D9" s="25" t="s">
        <v>20</v>
      </c>
      <c r="E9" s="25" t="s">
        <v>20</v>
      </c>
      <c r="F9" s="23" t="s">
        <v>21</v>
      </c>
      <c r="G9" s="24" t="s">
        <v>22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40" si="0" xml:space="preserve"> IF(F11&gt;0,ROUNDUP(G11/F11,6),0)</f>
        <v>0</v>
      </c>
      <c r="I11" s="49"/>
      <c r="J11" s="50"/>
      <c r="K11" s="51">
        <f t="shared" ref="K11:K40" si="1">IF(SUM(J11-I11+1)&gt;365,365,SUM(J11-I11+1))</f>
        <v>1</v>
      </c>
      <c r="L11" s="52">
        <f>ROUNDUP(K11*4400*H11/365*20,0)/20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40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ROUNDUP(K12*4400*H12/365*20,0)/20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9" si="3">ROUNDUP(K13*4400*H13/365*20,0)/20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51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51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51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 t="shared" si="2"/>
        <v>0</v>
      </c>
      <c r="G18" s="57"/>
      <c r="H18" s="59">
        <f t="shared" si="0"/>
        <v>0</v>
      </c>
      <c r="I18" s="60"/>
      <c r="J18" s="61"/>
      <c r="K18" s="51">
        <f t="shared" si="1"/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 t="shared" si="2"/>
        <v>0</v>
      </c>
      <c r="G19" s="57"/>
      <c r="H19" s="59">
        <f t="shared" si="0"/>
        <v>0</v>
      </c>
      <c r="I19" s="60"/>
      <c r="J19" s="61"/>
      <c r="K19" s="51">
        <f t="shared" si="1"/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 t="shared" si="2"/>
        <v>0</v>
      </c>
      <c r="G20" s="57"/>
      <c r="H20" s="59">
        <f t="shared" si="0"/>
        <v>0</v>
      </c>
      <c r="I20" s="60"/>
      <c r="J20" s="61"/>
      <c r="K20" s="51">
        <f t="shared" si="1"/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 t="shared" si="2"/>
        <v>0</v>
      </c>
      <c r="G21" s="57"/>
      <c r="H21" s="59">
        <f t="shared" si="0"/>
        <v>0</v>
      </c>
      <c r="I21" s="60"/>
      <c r="J21" s="61"/>
      <c r="K21" s="51">
        <f t="shared" si="1"/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 t="shared" si="2"/>
        <v>0</v>
      </c>
      <c r="G22" s="57"/>
      <c r="H22" s="59">
        <f t="shared" si="0"/>
        <v>0</v>
      </c>
      <c r="I22" s="60"/>
      <c r="J22" s="61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43"/>
      <c r="C34" s="44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4"/>
      <c r="C35" s="55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x14ac:dyDescent="0.2">
      <c r="A36" s="42"/>
      <c r="B36" s="43"/>
      <c r="C36" s="44"/>
      <c r="D36" s="63"/>
      <c r="E36" s="46"/>
      <c r="F36" s="64">
        <f t="shared" si="2"/>
        <v>0</v>
      </c>
      <c r="G36" s="46"/>
      <c r="H36" s="48">
        <f t="shared" si="0"/>
        <v>0</v>
      </c>
      <c r="I36" s="49"/>
      <c r="J36" s="50"/>
      <c r="K36" s="51">
        <f t="shared" si="1"/>
        <v>1</v>
      </c>
      <c r="L36" s="62">
        <f t="shared" si="3"/>
        <v>0</v>
      </c>
    </row>
    <row r="37" spans="1:12" x14ac:dyDescent="0.2">
      <c r="A37" s="53"/>
      <c r="B37" s="54"/>
      <c r="C37" s="55"/>
      <c r="D37" s="56"/>
      <c r="E37" s="57"/>
      <c r="F37" s="58">
        <f t="shared" si="2"/>
        <v>0</v>
      </c>
      <c r="G37" s="57"/>
      <c r="H37" s="59">
        <f t="shared" si="0"/>
        <v>0</v>
      </c>
      <c r="I37" s="60"/>
      <c r="J37" s="61"/>
      <c r="K37" s="51">
        <f t="shared" si="1"/>
        <v>1</v>
      </c>
      <c r="L37" s="62">
        <f t="shared" si="3"/>
        <v>0</v>
      </c>
    </row>
    <row r="38" spans="1:12" x14ac:dyDescent="0.2">
      <c r="A38" s="42"/>
      <c r="B38" s="63"/>
      <c r="C38" s="46"/>
      <c r="D38" s="63"/>
      <c r="E38" s="46"/>
      <c r="F38" s="64">
        <f t="shared" si="2"/>
        <v>0</v>
      </c>
      <c r="G38" s="46"/>
      <c r="H38" s="48">
        <f t="shared" si="0"/>
        <v>0</v>
      </c>
      <c r="I38" s="49"/>
      <c r="J38" s="50"/>
      <c r="K38" s="51">
        <f t="shared" si="1"/>
        <v>1</v>
      </c>
      <c r="L38" s="62">
        <f t="shared" si="3"/>
        <v>0</v>
      </c>
    </row>
    <row r="39" spans="1:12" x14ac:dyDescent="0.2">
      <c r="A39" s="53"/>
      <c r="B39" s="56"/>
      <c r="C39" s="57"/>
      <c r="D39" s="56"/>
      <c r="E39" s="57"/>
      <c r="F39" s="58">
        <f t="shared" si="2"/>
        <v>0</v>
      </c>
      <c r="G39" s="57"/>
      <c r="H39" s="59">
        <f t="shared" si="0"/>
        <v>0</v>
      </c>
      <c r="I39" s="60"/>
      <c r="J39" s="61"/>
      <c r="K39" s="51">
        <f t="shared" si="1"/>
        <v>1</v>
      </c>
      <c r="L39" s="62">
        <f t="shared" si="3"/>
        <v>0</v>
      </c>
    </row>
    <row r="40" spans="1:12" ht="13.5" thickBot="1" x14ac:dyDescent="0.25">
      <c r="A40" s="65"/>
      <c r="B40" s="66"/>
      <c r="C40" s="67"/>
      <c r="D40" s="66"/>
      <c r="E40" s="67"/>
      <c r="F40" s="68">
        <f t="shared" si="2"/>
        <v>0</v>
      </c>
      <c r="G40" s="67"/>
      <c r="H40" s="69">
        <f t="shared" si="0"/>
        <v>0</v>
      </c>
      <c r="I40" s="70"/>
      <c r="J40" s="71"/>
      <c r="K40" s="72">
        <f t="shared" si="1"/>
        <v>1</v>
      </c>
      <c r="L40" s="73">
        <f>ROUNDUP(K40*4400*H40/365*20,0)/20</f>
        <v>0</v>
      </c>
    </row>
    <row r="41" spans="1:12" ht="13.5" thickBot="1" x14ac:dyDescent="0.25"/>
    <row r="42" spans="1:12" ht="13.5" thickBot="1" x14ac:dyDescent="0.25">
      <c r="A42" s="76" t="s">
        <v>33</v>
      </c>
      <c r="B42" s="1"/>
      <c r="C42" s="1"/>
      <c r="D42" s="1"/>
      <c r="E42" s="1"/>
      <c r="G42" s="1"/>
      <c r="H42" s="1"/>
      <c r="I42" s="1"/>
      <c r="J42" s="1" t="s">
        <v>34</v>
      </c>
      <c r="K42" s="1"/>
      <c r="L42" s="77">
        <f>SUM(L11:L40)</f>
        <v>0</v>
      </c>
    </row>
    <row r="43" spans="1:12" x14ac:dyDescent="0.2">
      <c r="A43" s="75" t="s">
        <v>35</v>
      </c>
    </row>
    <row r="44" spans="1:12" x14ac:dyDescent="0.2">
      <c r="A44" s="75" t="s">
        <v>36</v>
      </c>
    </row>
    <row r="46" spans="1:12" ht="13.5" thickBot="1" x14ac:dyDescent="0.25"/>
    <row r="47" spans="1:12" x14ac:dyDescent="0.2">
      <c r="A47" s="14" t="s">
        <v>9</v>
      </c>
      <c r="B47" s="15" t="s">
        <v>10</v>
      </c>
      <c r="C47" s="16" t="s">
        <v>11</v>
      </c>
      <c r="D47" s="17" t="s">
        <v>12</v>
      </c>
      <c r="E47" s="18" t="s">
        <v>13</v>
      </c>
      <c r="F47" s="15" t="s">
        <v>14</v>
      </c>
      <c r="G47" s="16" t="s">
        <v>14</v>
      </c>
      <c r="H47" s="15" t="s">
        <v>15</v>
      </c>
      <c r="I47" s="19" t="s">
        <v>16</v>
      </c>
      <c r="J47" s="15"/>
      <c r="K47" s="15" t="s">
        <v>17</v>
      </c>
      <c r="L47" s="20"/>
    </row>
    <row r="48" spans="1:12" x14ac:dyDescent="0.2">
      <c r="A48" s="22" t="s">
        <v>18</v>
      </c>
      <c r="B48" s="23" t="s">
        <v>19</v>
      </c>
      <c r="C48" s="24"/>
      <c r="D48" s="25" t="s">
        <v>20</v>
      </c>
      <c r="E48" s="25" t="s">
        <v>20</v>
      </c>
      <c r="F48" s="23" t="s">
        <v>21</v>
      </c>
      <c r="G48" s="24" t="s">
        <v>22</v>
      </c>
      <c r="H48" s="26"/>
      <c r="I48" s="27" t="s">
        <v>23</v>
      </c>
      <c r="J48" s="28" t="s">
        <v>24</v>
      </c>
      <c r="K48" s="29" t="s">
        <v>25</v>
      </c>
      <c r="L48" s="30" t="s">
        <v>26</v>
      </c>
    </row>
    <row r="49" spans="1:12" ht="13.5" thickBot="1" x14ac:dyDescent="0.25">
      <c r="A49" s="31" t="s">
        <v>27</v>
      </c>
      <c r="B49" s="32"/>
      <c r="C49" s="33"/>
      <c r="D49" s="32" t="s">
        <v>28</v>
      </c>
      <c r="E49" s="34" t="s">
        <v>29</v>
      </c>
      <c r="F49" s="32" t="s">
        <v>30</v>
      </c>
      <c r="G49" s="35" t="s">
        <v>31</v>
      </c>
      <c r="H49" s="36"/>
      <c r="I49" s="37" t="s">
        <v>32</v>
      </c>
      <c r="J49" s="38"/>
      <c r="K49" s="39"/>
      <c r="L49" s="40"/>
    </row>
    <row r="50" spans="1:12" x14ac:dyDescent="0.2">
      <c r="A50" s="85"/>
      <c r="B50" s="86"/>
      <c r="C50" s="87"/>
      <c r="D50" s="88"/>
      <c r="E50" s="89"/>
      <c r="F50" s="90">
        <f>E50-D50</f>
        <v>0</v>
      </c>
      <c r="G50" s="89"/>
      <c r="H50" s="91">
        <f xml:space="preserve"> IF(F50&gt;0,ROUNDUP(G50/F50,6),0)</f>
        <v>0</v>
      </c>
      <c r="I50" s="92"/>
      <c r="J50" s="93"/>
      <c r="K50" s="94">
        <f>IF(SUM(J50-I50+1)&gt;365,365,SUM(J50-I50+1))</f>
        <v>1</v>
      </c>
      <c r="L50" s="52">
        <f>ROUNDUP(K50*4400*H50/365*20,0)/20</f>
        <v>0</v>
      </c>
    </row>
    <row r="51" spans="1:12" x14ac:dyDescent="0.2">
      <c r="A51" s="53"/>
      <c r="B51" s="54"/>
      <c r="C51" s="55"/>
      <c r="D51" s="56"/>
      <c r="E51" s="57"/>
      <c r="F51" s="58">
        <f>E51-D51</f>
        <v>0</v>
      </c>
      <c r="G51" s="57"/>
      <c r="H51" s="59">
        <f xml:space="preserve"> IF(F51&gt;0,ROUNDUP(G51/F51,6),0)</f>
        <v>0</v>
      </c>
      <c r="I51" s="60"/>
      <c r="J51" s="61"/>
      <c r="K51" s="95">
        <f>IF(SUM(J51-I51+1)&gt;365,365,SUM(J51-I51+1))</f>
        <v>1</v>
      </c>
      <c r="L51" s="62">
        <f t="shared" ref="L51:L81" si="4">ROUNDUP(K51*4400*H51/365*20,0)/20</f>
        <v>0</v>
      </c>
    </row>
    <row r="52" spans="1:12" x14ac:dyDescent="0.2">
      <c r="A52" s="42"/>
      <c r="B52" s="43"/>
      <c r="C52" s="44"/>
      <c r="D52" s="63"/>
      <c r="E52" s="46"/>
      <c r="F52" s="64">
        <f>E52-D52</f>
        <v>0</v>
      </c>
      <c r="G52" s="46"/>
      <c r="H52" s="48">
        <f xml:space="preserve"> IF(F52&gt;0,ROUNDUP(G52/F52,6),0)</f>
        <v>0</v>
      </c>
      <c r="I52" s="49"/>
      <c r="J52" s="50"/>
      <c r="K52" s="95">
        <f>IF(SUM(J52-I52+1)&gt;365,365,SUM(J52-I52+1))</f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ref="F53:F82" si="5">E53-D53</f>
        <v>0</v>
      </c>
      <c r="G53" s="57"/>
      <c r="H53" s="59">
        <f t="shared" ref="H53:H82" si="6" xml:space="preserve"> IF(F53&gt;0,ROUNDUP(G53/F53,6),0)</f>
        <v>0</v>
      </c>
      <c r="I53" s="60"/>
      <c r="J53" s="61"/>
      <c r="K53" s="95">
        <f t="shared" ref="K53:K82" si="7">IF(SUM(J53-I53+1)&gt;365,365,SUM(J53-I53+1))</f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si="5"/>
        <v>0</v>
      </c>
      <c r="G56" s="57"/>
      <c r="H56" s="59">
        <f t="shared" si="6"/>
        <v>0</v>
      </c>
      <c r="I56" s="60"/>
      <c r="J56" s="61"/>
      <c r="K56" s="95">
        <f t="shared" si="7"/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5"/>
        <v>0</v>
      </c>
      <c r="G57" s="57"/>
      <c r="H57" s="59">
        <f t="shared" si="6"/>
        <v>0</v>
      </c>
      <c r="I57" s="60"/>
      <c r="J57" s="61"/>
      <c r="K57" s="95">
        <f t="shared" si="7"/>
        <v>1</v>
      </c>
      <c r="L57" s="62">
        <f t="shared" si="4"/>
        <v>0</v>
      </c>
    </row>
    <row r="58" spans="1:12" x14ac:dyDescent="0.2">
      <c r="A58" s="53"/>
      <c r="B58" s="54"/>
      <c r="C58" s="55"/>
      <c r="D58" s="56"/>
      <c r="E58" s="57"/>
      <c r="F58" s="58">
        <f t="shared" si="5"/>
        <v>0</v>
      </c>
      <c r="G58" s="57"/>
      <c r="H58" s="59">
        <f t="shared" si="6"/>
        <v>0</v>
      </c>
      <c r="I58" s="60"/>
      <c r="J58" s="61"/>
      <c r="K58" s="95">
        <f t="shared" si="7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5"/>
        <v>0</v>
      </c>
      <c r="G59" s="57"/>
      <c r="H59" s="59">
        <f t="shared" si="6"/>
        <v>0</v>
      </c>
      <c r="I59" s="60"/>
      <c r="J59" s="61"/>
      <c r="K59" s="95">
        <f t="shared" si="7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5"/>
        <v>0</v>
      </c>
      <c r="G60" s="57"/>
      <c r="H60" s="59">
        <f t="shared" si="6"/>
        <v>0</v>
      </c>
      <c r="I60" s="60"/>
      <c r="J60" s="61"/>
      <c r="K60" s="95">
        <f t="shared" si="7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5"/>
        <v>0</v>
      </c>
      <c r="G61" s="57"/>
      <c r="H61" s="59">
        <f t="shared" si="6"/>
        <v>0</v>
      </c>
      <c r="I61" s="60"/>
      <c r="J61" s="61"/>
      <c r="K61" s="95">
        <f t="shared" si="7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5"/>
        <v>0</v>
      </c>
      <c r="G62" s="57"/>
      <c r="H62" s="59">
        <f t="shared" si="6"/>
        <v>0</v>
      </c>
      <c r="I62" s="60"/>
      <c r="J62" s="61"/>
      <c r="K62" s="95">
        <f t="shared" si="7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5"/>
        <v>0</v>
      </c>
      <c r="G63" s="57"/>
      <c r="H63" s="59">
        <f t="shared" si="6"/>
        <v>0</v>
      </c>
      <c r="I63" s="60"/>
      <c r="J63" s="61"/>
      <c r="K63" s="95">
        <f t="shared" si="7"/>
        <v>1</v>
      </c>
      <c r="L63" s="62">
        <f t="shared" si="4"/>
        <v>0</v>
      </c>
    </row>
    <row r="64" spans="1:12" x14ac:dyDescent="0.2">
      <c r="A64" s="42"/>
      <c r="B64" s="43"/>
      <c r="C64" s="44"/>
      <c r="D64" s="63"/>
      <c r="E64" s="46"/>
      <c r="F64" s="64">
        <f t="shared" si="5"/>
        <v>0</v>
      </c>
      <c r="G64" s="46"/>
      <c r="H64" s="48">
        <f t="shared" si="6"/>
        <v>0</v>
      </c>
      <c r="I64" s="49"/>
      <c r="J64" s="50"/>
      <c r="K64" s="95">
        <f t="shared" si="7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si="5"/>
        <v>0</v>
      </c>
      <c r="G65" s="57"/>
      <c r="H65" s="59">
        <f t="shared" si="6"/>
        <v>0</v>
      </c>
      <c r="I65" s="60"/>
      <c r="J65" s="61"/>
      <c r="K65" s="95">
        <f t="shared" si="7"/>
        <v>1</v>
      </c>
      <c r="L65" s="62">
        <f t="shared" si="4"/>
        <v>0</v>
      </c>
    </row>
    <row r="66" spans="1:12" x14ac:dyDescent="0.2">
      <c r="A66" s="53"/>
      <c r="B66" s="54"/>
      <c r="C66" s="55"/>
      <c r="D66" s="56"/>
      <c r="E66" s="57"/>
      <c r="F66" s="58">
        <f t="shared" si="5"/>
        <v>0</v>
      </c>
      <c r="G66" s="57"/>
      <c r="H66" s="59">
        <f t="shared" si="6"/>
        <v>0</v>
      </c>
      <c r="I66" s="60"/>
      <c r="J66" s="61"/>
      <c r="K66" s="95">
        <f t="shared" si="7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5"/>
        <v>0</v>
      </c>
      <c r="G67" s="57"/>
      <c r="H67" s="59">
        <f t="shared" si="6"/>
        <v>0</v>
      </c>
      <c r="I67" s="60"/>
      <c r="J67" s="61"/>
      <c r="K67" s="95">
        <f t="shared" si="7"/>
        <v>1</v>
      </c>
      <c r="L67" s="62">
        <f t="shared" si="4"/>
        <v>0</v>
      </c>
    </row>
    <row r="68" spans="1:12" x14ac:dyDescent="0.2">
      <c r="A68" s="53"/>
      <c r="B68" s="54"/>
      <c r="C68" s="55"/>
      <c r="D68" s="56"/>
      <c r="E68" s="57"/>
      <c r="F68" s="58">
        <f t="shared" si="5"/>
        <v>0</v>
      </c>
      <c r="G68" s="57"/>
      <c r="H68" s="59">
        <f t="shared" si="6"/>
        <v>0</v>
      </c>
      <c r="I68" s="60"/>
      <c r="J68" s="61"/>
      <c r="K68" s="95">
        <f t="shared" si="7"/>
        <v>1</v>
      </c>
      <c r="L68" s="62">
        <f t="shared" si="4"/>
        <v>0</v>
      </c>
    </row>
    <row r="69" spans="1:12" x14ac:dyDescent="0.2">
      <c r="A69" s="53"/>
      <c r="B69" s="54"/>
      <c r="C69" s="55"/>
      <c r="D69" s="56"/>
      <c r="E69" s="57"/>
      <c r="F69" s="58">
        <f t="shared" si="5"/>
        <v>0</v>
      </c>
      <c r="G69" s="57"/>
      <c r="H69" s="59">
        <f t="shared" si="6"/>
        <v>0</v>
      </c>
      <c r="I69" s="60"/>
      <c r="J69" s="61"/>
      <c r="K69" s="95">
        <f t="shared" si="7"/>
        <v>1</v>
      </c>
      <c r="L69" s="62">
        <f t="shared" si="4"/>
        <v>0</v>
      </c>
    </row>
    <row r="70" spans="1:12" x14ac:dyDescent="0.2">
      <c r="A70" s="53"/>
      <c r="B70" s="54"/>
      <c r="C70" s="55"/>
      <c r="D70" s="56"/>
      <c r="E70" s="57"/>
      <c r="F70" s="58">
        <f t="shared" si="5"/>
        <v>0</v>
      </c>
      <c r="G70" s="57"/>
      <c r="H70" s="59">
        <f t="shared" si="6"/>
        <v>0</v>
      </c>
      <c r="I70" s="60"/>
      <c r="J70" s="61"/>
      <c r="K70" s="95">
        <f t="shared" si="7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5"/>
        <v>0</v>
      </c>
      <c r="G71" s="57"/>
      <c r="H71" s="59">
        <f t="shared" si="6"/>
        <v>0</v>
      </c>
      <c r="I71" s="60"/>
      <c r="J71" s="61"/>
      <c r="K71" s="95">
        <f t="shared" si="7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5"/>
        <v>0</v>
      </c>
      <c r="G72" s="46"/>
      <c r="H72" s="48">
        <f t="shared" si="6"/>
        <v>0</v>
      </c>
      <c r="I72" s="49"/>
      <c r="J72" s="50"/>
      <c r="K72" s="95">
        <f t="shared" si="7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5"/>
        <v>0</v>
      </c>
      <c r="G73" s="57"/>
      <c r="H73" s="59">
        <f t="shared" si="6"/>
        <v>0</v>
      </c>
      <c r="I73" s="60"/>
      <c r="J73" s="61"/>
      <c r="K73" s="95">
        <f t="shared" si="7"/>
        <v>1</v>
      </c>
      <c r="L73" s="62">
        <f t="shared" si="4"/>
        <v>0</v>
      </c>
    </row>
    <row r="74" spans="1:12" x14ac:dyDescent="0.2">
      <c r="A74" s="96"/>
      <c r="B74" s="54"/>
      <c r="C74" s="83"/>
      <c r="D74" s="56"/>
      <c r="E74" s="56"/>
      <c r="F74" s="58">
        <f t="shared" si="5"/>
        <v>0</v>
      </c>
      <c r="G74" s="56"/>
      <c r="H74" s="59">
        <f t="shared" si="6"/>
        <v>0</v>
      </c>
      <c r="I74" s="84"/>
      <c r="J74" s="84"/>
      <c r="K74" s="95">
        <f t="shared" si="7"/>
        <v>1</v>
      </c>
      <c r="L74" s="62">
        <f t="shared" si="4"/>
        <v>0</v>
      </c>
    </row>
    <row r="75" spans="1:12" x14ac:dyDescent="0.2">
      <c r="A75" s="96"/>
      <c r="B75" s="54"/>
      <c r="C75" s="83"/>
      <c r="D75" s="56"/>
      <c r="E75" s="56"/>
      <c r="F75" s="58">
        <f t="shared" si="5"/>
        <v>0</v>
      </c>
      <c r="G75" s="56"/>
      <c r="H75" s="59">
        <f t="shared" si="6"/>
        <v>0</v>
      </c>
      <c r="I75" s="84"/>
      <c r="J75" s="84"/>
      <c r="K75" s="95">
        <f t="shared" si="7"/>
        <v>1</v>
      </c>
      <c r="L75" s="62">
        <f t="shared" si="4"/>
        <v>0</v>
      </c>
    </row>
    <row r="76" spans="1:12" x14ac:dyDescent="0.2">
      <c r="A76" s="42"/>
      <c r="B76" s="43"/>
      <c r="C76" s="44"/>
      <c r="D76" s="63"/>
      <c r="E76" s="46"/>
      <c r="F76" s="64">
        <f t="shared" si="5"/>
        <v>0</v>
      </c>
      <c r="G76" s="46"/>
      <c r="H76" s="48">
        <f t="shared" si="6"/>
        <v>0</v>
      </c>
      <c r="I76" s="49"/>
      <c r="J76" s="50"/>
      <c r="K76" s="95">
        <f t="shared" si="7"/>
        <v>1</v>
      </c>
      <c r="L76" s="62">
        <f t="shared" si="4"/>
        <v>0</v>
      </c>
    </row>
    <row r="77" spans="1:12" x14ac:dyDescent="0.2">
      <c r="A77" s="53"/>
      <c r="B77" s="54"/>
      <c r="C77" s="55"/>
      <c r="D77" s="56"/>
      <c r="E77" s="57"/>
      <c r="F77" s="58">
        <f t="shared" si="5"/>
        <v>0</v>
      </c>
      <c r="G77" s="57"/>
      <c r="H77" s="59">
        <f t="shared" si="6"/>
        <v>0</v>
      </c>
      <c r="I77" s="60"/>
      <c r="J77" s="61"/>
      <c r="K77" s="95">
        <f t="shared" si="7"/>
        <v>1</v>
      </c>
      <c r="L77" s="62">
        <f t="shared" si="4"/>
        <v>0</v>
      </c>
    </row>
    <row r="78" spans="1:12" x14ac:dyDescent="0.2">
      <c r="A78" s="42"/>
      <c r="B78" s="43"/>
      <c r="C78" s="44"/>
      <c r="D78" s="63"/>
      <c r="E78" s="46"/>
      <c r="F78" s="64">
        <f t="shared" si="5"/>
        <v>0</v>
      </c>
      <c r="G78" s="46"/>
      <c r="H78" s="48">
        <f t="shared" si="6"/>
        <v>0</v>
      </c>
      <c r="I78" s="49"/>
      <c r="J78" s="50"/>
      <c r="K78" s="95">
        <f t="shared" si="7"/>
        <v>1</v>
      </c>
      <c r="L78" s="62">
        <f t="shared" si="4"/>
        <v>0</v>
      </c>
    </row>
    <row r="79" spans="1:12" x14ac:dyDescent="0.2">
      <c r="A79" s="53"/>
      <c r="B79" s="54"/>
      <c r="C79" s="55"/>
      <c r="D79" s="56"/>
      <c r="E79" s="57"/>
      <c r="F79" s="58">
        <f t="shared" si="5"/>
        <v>0</v>
      </c>
      <c r="G79" s="57"/>
      <c r="H79" s="59">
        <f t="shared" si="6"/>
        <v>0</v>
      </c>
      <c r="I79" s="60"/>
      <c r="J79" s="61"/>
      <c r="K79" s="95">
        <f t="shared" si="7"/>
        <v>1</v>
      </c>
      <c r="L79" s="62">
        <f t="shared" si="4"/>
        <v>0</v>
      </c>
    </row>
    <row r="80" spans="1:12" x14ac:dyDescent="0.2">
      <c r="A80" s="42"/>
      <c r="B80" s="63"/>
      <c r="C80" s="46"/>
      <c r="D80" s="63"/>
      <c r="E80" s="46"/>
      <c r="F80" s="64">
        <f t="shared" si="5"/>
        <v>0</v>
      </c>
      <c r="G80" s="46"/>
      <c r="H80" s="48">
        <f t="shared" si="6"/>
        <v>0</v>
      </c>
      <c r="I80" s="49"/>
      <c r="J80" s="50"/>
      <c r="K80" s="95">
        <f t="shared" si="7"/>
        <v>1</v>
      </c>
      <c r="L80" s="62">
        <f t="shared" si="4"/>
        <v>0</v>
      </c>
    </row>
    <row r="81" spans="1:12" x14ac:dyDescent="0.2">
      <c r="A81" s="53"/>
      <c r="B81" s="56"/>
      <c r="C81" s="57"/>
      <c r="D81" s="56"/>
      <c r="E81" s="57"/>
      <c r="F81" s="58">
        <f t="shared" si="5"/>
        <v>0</v>
      </c>
      <c r="G81" s="57"/>
      <c r="H81" s="59">
        <f t="shared" si="6"/>
        <v>0</v>
      </c>
      <c r="I81" s="60"/>
      <c r="J81" s="61"/>
      <c r="K81" s="95">
        <f t="shared" si="7"/>
        <v>1</v>
      </c>
      <c r="L81" s="62">
        <f t="shared" si="4"/>
        <v>0</v>
      </c>
    </row>
    <row r="82" spans="1:12" ht="13.5" thickBot="1" x14ac:dyDescent="0.25">
      <c r="A82" s="65"/>
      <c r="B82" s="66"/>
      <c r="C82" s="67"/>
      <c r="D82" s="66"/>
      <c r="E82" s="67"/>
      <c r="F82" s="68">
        <f t="shared" si="5"/>
        <v>0</v>
      </c>
      <c r="G82" s="67"/>
      <c r="H82" s="69">
        <f t="shared" si="6"/>
        <v>0</v>
      </c>
      <c r="I82" s="70"/>
      <c r="J82" s="71"/>
      <c r="K82" s="97">
        <f t="shared" si="7"/>
        <v>1</v>
      </c>
      <c r="L82" s="73">
        <f>ROUNDUP(K82*4400*H82/365*20,0)/20</f>
        <v>0</v>
      </c>
    </row>
    <row r="84" spans="1:12" x14ac:dyDescent="0.2">
      <c r="L84" s="99">
        <f>SUM(L50:L82)</f>
        <v>0</v>
      </c>
    </row>
    <row r="85" spans="1:12" ht="13.5" thickBot="1" x14ac:dyDescent="0.25">
      <c r="A85" s="76" t="s">
        <v>33</v>
      </c>
    </row>
    <row r="86" spans="1:12" ht="13.5" thickBot="1" x14ac:dyDescent="0.25">
      <c r="A86" s="75" t="s">
        <v>35</v>
      </c>
      <c r="B86" s="1"/>
      <c r="C86" s="1"/>
      <c r="D86" s="1"/>
      <c r="E86" s="1"/>
      <c r="G86" s="1"/>
      <c r="H86" s="1"/>
      <c r="I86" s="1"/>
      <c r="J86" s="1" t="s">
        <v>34</v>
      </c>
      <c r="K86" s="1"/>
      <c r="L86" s="77">
        <f>L42+L84</f>
        <v>0</v>
      </c>
    </row>
    <row r="87" spans="1:12" x14ac:dyDescent="0.2">
      <c r="A87" s="75" t="s">
        <v>36</v>
      </c>
    </row>
    <row r="89" spans="1:12" ht="13.5" thickBot="1" x14ac:dyDescent="0.25">
      <c r="A89" s="75"/>
    </row>
    <row r="90" spans="1:12" x14ac:dyDescent="0.2">
      <c r="A90" s="14" t="s">
        <v>9</v>
      </c>
      <c r="B90" s="15" t="s">
        <v>10</v>
      </c>
      <c r="C90" s="16" t="s">
        <v>11</v>
      </c>
      <c r="D90" s="17" t="s">
        <v>12</v>
      </c>
      <c r="E90" s="18" t="s">
        <v>13</v>
      </c>
      <c r="F90" s="15" t="s">
        <v>14</v>
      </c>
      <c r="G90" s="16" t="s">
        <v>14</v>
      </c>
      <c r="H90" s="15" t="s">
        <v>15</v>
      </c>
      <c r="I90" s="19" t="s">
        <v>16</v>
      </c>
      <c r="J90" s="15"/>
      <c r="K90" s="15" t="s">
        <v>17</v>
      </c>
      <c r="L90" s="20"/>
    </row>
    <row r="91" spans="1:12" x14ac:dyDescent="0.2">
      <c r="A91" s="22" t="s">
        <v>18</v>
      </c>
      <c r="B91" s="23" t="s">
        <v>19</v>
      </c>
      <c r="C91" s="24"/>
      <c r="D91" s="25" t="s">
        <v>20</v>
      </c>
      <c r="E91" s="25" t="s">
        <v>20</v>
      </c>
      <c r="F91" s="23" t="s">
        <v>21</v>
      </c>
      <c r="G91" s="24" t="s">
        <v>22</v>
      </c>
      <c r="H91" s="26"/>
      <c r="I91" s="27" t="s">
        <v>23</v>
      </c>
      <c r="J91" s="28" t="s">
        <v>24</v>
      </c>
      <c r="K91" s="29" t="s">
        <v>25</v>
      </c>
      <c r="L91" s="30" t="s">
        <v>26</v>
      </c>
    </row>
    <row r="92" spans="1:12" ht="13.5" thickBot="1" x14ac:dyDescent="0.25">
      <c r="A92" s="31" t="s">
        <v>27</v>
      </c>
      <c r="B92" s="32"/>
      <c r="C92" s="33"/>
      <c r="D92" s="32" t="s">
        <v>28</v>
      </c>
      <c r="E92" s="34" t="s">
        <v>29</v>
      </c>
      <c r="F92" s="32" t="s">
        <v>30</v>
      </c>
      <c r="G92" s="35" t="s">
        <v>31</v>
      </c>
      <c r="H92" s="36"/>
      <c r="I92" s="37" t="s">
        <v>32</v>
      </c>
      <c r="J92" s="38"/>
      <c r="K92" s="39"/>
      <c r="L92" s="40"/>
    </row>
    <row r="93" spans="1:12" x14ac:dyDescent="0.2">
      <c r="A93" s="85"/>
      <c r="B93" s="86"/>
      <c r="C93" s="87"/>
      <c r="D93" s="88"/>
      <c r="E93" s="89"/>
      <c r="F93" s="90">
        <f>E93-D93</f>
        <v>0</v>
      </c>
      <c r="G93" s="89"/>
      <c r="H93" s="91">
        <f t="shared" ref="H93:H108" si="8" xml:space="preserve"> IF(F93&gt;0,ROUNDUP(G93/F93,6),0)</f>
        <v>0</v>
      </c>
      <c r="I93" s="92"/>
      <c r="J93" s="93"/>
      <c r="K93" s="94">
        <f t="shared" ref="K93:K108" si="9">IF(SUM(J93-I93+1)&gt;365,365,SUM(J93-I93+1))</f>
        <v>1</v>
      </c>
      <c r="L93" s="52">
        <f>ROUNDUP(K93*4400*H93/365*20,0)/20</f>
        <v>0</v>
      </c>
    </row>
    <row r="94" spans="1:12" x14ac:dyDescent="0.2">
      <c r="A94" s="53"/>
      <c r="B94" s="54"/>
      <c r="C94" s="55"/>
      <c r="D94" s="56"/>
      <c r="E94" s="57"/>
      <c r="F94" s="58">
        <f t="shared" ref="F94:F108" si="10">E94-D94</f>
        <v>0</v>
      </c>
      <c r="G94" s="57"/>
      <c r="H94" s="59">
        <f t="shared" si="8"/>
        <v>0</v>
      </c>
      <c r="I94" s="60"/>
      <c r="J94" s="61"/>
      <c r="K94" s="95">
        <f t="shared" si="9"/>
        <v>1</v>
      </c>
      <c r="L94" s="62">
        <f t="shared" ref="L94:L124" si="11">ROUNDUP(K94*4400*H94/365*20,0)/20</f>
        <v>0</v>
      </c>
    </row>
    <row r="95" spans="1:12" x14ac:dyDescent="0.2">
      <c r="A95" s="42"/>
      <c r="B95" s="43"/>
      <c r="C95" s="44"/>
      <c r="D95" s="63"/>
      <c r="E95" s="46"/>
      <c r="F95" s="64">
        <f t="shared" si="10"/>
        <v>0</v>
      </c>
      <c r="G95" s="46"/>
      <c r="H95" s="48">
        <f t="shared" si="8"/>
        <v>0</v>
      </c>
      <c r="I95" s="49"/>
      <c r="J95" s="50"/>
      <c r="K95" s="95">
        <f t="shared" si="9"/>
        <v>1</v>
      </c>
      <c r="L95" s="62">
        <f t="shared" si="11"/>
        <v>0</v>
      </c>
    </row>
    <row r="96" spans="1:12" x14ac:dyDescent="0.2">
      <c r="A96" s="53"/>
      <c r="B96" s="54"/>
      <c r="C96" s="55"/>
      <c r="D96" s="56"/>
      <c r="E96" s="57"/>
      <c r="F96" s="58">
        <f t="shared" si="10"/>
        <v>0</v>
      </c>
      <c r="G96" s="57"/>
      <c r="H96" s="59">
        <f t="shared" si="8"/>
        <v>0</v>
      </c>
      <c r="I96" s="60"/>
      <c r="J96" s="61"/>
      <c r="K96" s="95">
        <f t="shared" si="9"/>
        <v>1</v>
      </c>
      <c r="L96" s="62">
        <f t="shared" si="11"/>
        <v>0</v>
      </c>
    </row>
    <row r="97" spans="1:12" x14ac:dyDescent="0.2">
      <c r="A97" s="53"/>
      <c r="B97" s="54"/>
      <c r="C97" s="55"/>
      <c r="D97" s="56"/>
      <c r="E97" s="57"/>
      <c r="F97" s="58">
        <f t="shared" si="10"/>
        <v>0</v>
      </c>
      <c r="G97" s="57"/>
      <c r="H97" s="59">
        <f t="shared" si="8"/>
        <v>0</v>
      </c>
      <c r="I97" s="60"/>
      <c r="J97" s="61"/>
      <c r="K97" s="95">
        <f t="shared" si="9"/>
        <v>1</v>
      </c>
      <c r="L97" s="62">
        <f t="shared" si="11"/>
        <v>0</v>
      </c>
    </row>
    <row r="98" spans="1:12" x14ac:dyDescent="0.2">
      <c r="A98" s="53"/>
      <c r="B98" s="54"/>
      <c r="C98" s="55"/>
      <c r="D98" s="56"/>
      <c r="E98" s="57"/>
      <c r="F98" s="58">
        <f t="shared" si="10"/>
        <v>0</v>
      </c>
      <c r="G98" s="57"/>
      <c r="H98" s="59">
        <f t="shared" si="8"/>
        <v>0</v>
      </c>
      <c r="I98" s="60"/>
      <c r="J98" s="61"/>
      <c r="K98" s="95">
        <f t="shared" si="9"/>
        <v>1</v>
      </c>
      <c r="L98" s="62">
        <f t="shared" si="11"/>
        <v>0</v>
      </c>
    </row>
    <row r="99" spans="1:12" x14ac:dyDescent="0.2">
      <c r="A99" s="53"/>
      <c r="B99" s="54"/>
      <c r="C99" s="55"/>
      <c r="D99" s="56"/>
      <c r="E99" s="57"/>
      <c r="F99" s="58">
        <f t="shared" si="10"/>
        <v>0</v>
      </c>
      <c r="G99" s="57"/>
      <c r="H99" s="59">
        <f t="shared" si="8"/>
        <v>0</v>
      </c>
      <c r="I99" s="60"/>
      <c r="J99" s="61"/>
      <c r="K99" s="95">
        <f t="shared" si="9"/>
        <v>1</v>
      </c>
      <c r="L99" s="62">
        <f t="shared" si="11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0"/>
        <v>0</v>
      </c>
      <c r="G100" s="57"/>
      <c r="H100" s="59">
        <f t="shared" si="8"/>
        <v>0</v>
      </c>
      <c r="I100" s="60"/>
      <c r="J100" s="61"/>
      <c r="K100" s="95">
        <f t="shared" si="9"/>
        <v>1</v>
      </c>
      <c r="L100" s="62">
        <f t="shared" si="11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0"/>
        <v>0</v>
      </c>
      <c r="G101" s="57"/>
      <c r="H101" s="59">
        <f t="shared" si="8"/>
        <v>0</v>
      </c>
      <c r="I101" s="60"/>
      <c r="J101" s="61"/>
      <c r="K101" s="95">
        <f t="shared" si="9"/>
        <v>1</v>
      </c>
      <c r="L101" s="62">
        <f t="shared" si="11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0"/>
        <v>0</v>
      </c>
      <c r="G102" s="57"/>
      <c r="H102" s="59">
        <f t="shared" si="8"/>
        <v>0</v>
      </c>
      <c r="I102" s="60"/>
      <c r="J102" s="61"/>
      <c r="K102" s="95">
        <f t="shared" si="9"/>
        <v>1</v>
      </c>
      <c r="L102" s="62">
        <f t="shared" si="11"/>
        <v>0</v>
      </c>
    </row>
    <row r="103" spans="1:12" x14ac:dyDescent="0.2">
      <c r="A103" s="53"/>
      <c r="B103" s="54"/>
      <c r="C103" s="55"/>
      <c r="D103" s="56"/>
      <c r="E103" s="57"/>
      <c r="F103" s="58">
        <f t="shared" si="10"/>
        <v>0</v>
      </c>
      <c r="G103" s="57"/>
      <c r="H103" s="59">
        <f t="shared" si="8"/>
        <v>0</v>
      </c>
      <c r="I103" s="60"/>
      <c r="J103" s="61"/>
      <c r="K103" s="95">
        <f t="shared" si="9"/>
        <v>1</v>
      </c>
      <c r="L103" s="62">
        <f t="shared" si="11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0"/>
        <v>0</v>
      </c>
      <c r="G104" s="57"/>
      <c r="H104" s="59">
        <f t="shared" si="8"/>
        <v>0</v>
      </c>
      <c r="I104" s="60"/>
      <c r="J104" s="61"/>
      <c r="K104" s="95">
        <f t="shared" si="9"/>
        <v>1</v>
      </c>
      <c r="L104" s="62">
        <f t="shared" si="11"/>
        <v>0</v>
      </c>
    </row>
    <row r="105" spans="1:12" x14ac:dyDescent="0.2">
      <c r="A105" s="53"/>
      <c r="B105" s="54"/>
      <c r="C105" s="55"/>
      <c r="D105" s="56"/>
      <c r="E105" s="57"/>
      <c r="F105" s="58">
        <f t="shared" si="10"/>
        <v>0</v>
      </c>
      <c r="G105" s="57"/>
      <c r="H105" s="59">
        <f t="shared" si="8"/>
        <v>0</v>
      </c>
      <c r="I105" s="60"/>
      <c r="J105" s="61"/>
      <c r="K105" s="95">
        <f t="shared" si="9"/>
        <v>1</v>
      </c>
      <c r="L105" s="62">
        <f t="shared" si="11"/>
        <v>0</v>
      </c>
    </row>
    <row r="106" spans="1:12" x14ac:dyDescent="0.2">
      <c r="A106" s="53"/>
      <c r="B106" s="54"/>
      <c r="C106" s="55"/>
      <c r="D106" s="56"/>
      <c r="E106" s="57"/>
      <c r="F106" s="58">
        <f t="shared" si="10"/>
        <v>0</v>
      </c>
      <c r="G106" s="57"/>
      <c r="H106" s="59">
        <f t="shared" si="8"/>
        <v>0</v>
      </c>
      <c r="I106" s="60"/>
      <c r="J106" s="61"/>
      <c r="K106" s="95">
        <f t="shared" si="9"/>
        <v>1</v>
      </c>
      <c r="L106" s="62">
        <f t="shared" si="11"/>
        <v>0</v>
      </c>
    </row>
    <row r="107" spans="1:12" x14ac:dyDescent="0.2">
      <c r="A107" s="42"/>
      <c r="B107" s="43"/>
      <c r="C107" s="44"/>
      <c r="D107" s="63"/>
      <c r="E107" s="46"/>
      <c r="F107" s="64">
        <f t="shared" si="10"/>
        <v>0</v>
      </c>
      <c r="G107" s="46"/>
      <c r="H107" s="48">
        <f t="shared" si="8"/>
        <v>0</v>
      </c>
      <c r="I107" s="49"/>
      <c r="J107" s="50"/>
      <c r="K107" s="95">
        <f t="shared" si="9"/>
        <v>1</v>
      </c>
      <c r="L107" s="62">
        <f t="shared" si="11"/>
        <v>0</v>
      </c>
    </row>
    <row r="108" spans="1:12" x14ac:dyDescent="0.2">
      <c r="A108" s="53"/>
      <c r="B108" s="54"/>
      <c r="C108" s="55"/>
      <c r="D108" s="56"/>
      <c r="E108" s="57"/>
      <c r="F108" s="58">
        <f t="shared" si="10"/>
        <v>0</v>
      </c>
      <c r="G108" s="57"/>
      <c r="H108" s="59">
        <f t="shared" si="8"/>
        <v>0</v>
      </c>
      <c r="I108" s="60"/>
      <c r="J108" s="61"/>
      <c r="K108" s="95">
        <f t="shared" si="9"/>
        <v>1</v>
      </c>
      <c r="L108" s="62">
        <f t="shared" si="11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1"/>
        <v>0</v>
      </c>
    </row>
    <row r="110" spans="1:12" x14ac:dyDescent="0.2">
      <c r="A110" s="53"/>
      <c r="B110" s="54"/>
      <c r="C110" s="55"/>
      <c r="D110" s="56"/>
      <c r="E110" s="57"/>
      <c r="F110" s="58">
        <f>E110-D110</f>
        <v>0</v>
      </c>
      <c r="G110" s="57"/>
      <c r="H110" s="59">
        <f xml:space="preserve"> IF(F110&gt;0,ROUNDUP(G110/F110,6),0)</f>
        <v>0</v>
      </c>
      <c r="I110" s="60"/>
      <c r="J110" s="61"/>
      <c r="K110" s="95">
        <f>IF(SUM(J110-I110+1)&gt;365,365,SUM(J110-I110+1))</f>
        <v>1</v>
      </c>
      <c r="L110" s="62">
        <f t="shared" si="11"/>
        <v>0</v>
      </c>
    </row>
    <row r="111" spans="1:12" x14ac:dyDescent="0.2">
      <c r="A111" s="53"/>
      <c r="B111" s="54"/>
      <c r="C111" s="55"/>
      <c r="D111" s="56"/>
      <c r="E111" s="57"/>
      <c r="F111" s="58">
        <f>E111-D111</f>
        <v>0</v>
      </c>
      <c r="G111" s="57"/>
      <c r="H111" s="59">
        <f xml:space="preserve"> IF(F111&gt;0,ROUNDUP(G111/F111,6),0)</f>
        <v>0</v>
      </c>
      <c r="I111" s="60"/>
      <c r="J111" s="61"/>
      <c r="K111" s="95">
        <f>IF(SUM(J111-I111+1)&gt;365,365,SUM(J111-I111+1))</f>
        <v>1</v>
      </c>
      <c r="L111" s="62">
        <f t="shared" si="11"/>
        <v>0</v>
      </c>
    </row>
    <row r="112" spans="1:12" x14ac:dyDescent="0.2">
      <c r="A112" s="53"/>
      <c r="B112" s="54"/>
      <c r="C112" s="55"/>
      <c r="D112" s="56"/>
      <c r="E112" s="57"/>
      <c r="F112" s="58">
        <f>E112-D112</f>
        <v>0</v>
      </c>
      <c r="G112" s="57"/>
      <c r="H112" s="59">
        <f xml:space="preserve"> IF(F112&gt;0,ROUNDUP(G112/F112,6),0)</f>
        <v>0</v>
      </c>
      <c r="I112" s="60"/>
      <c r="J112" s="61"/>
      <c r="K112" s="95">
        <f>IF(SUM(J112-I112+1)&gt;365,365,SUM(J112-I112+1))</f>
        <v>1</v>
      </c>
      <c r="L112" s="62">
        <f t="shared" si="11"/>
        <v>0</v>
      </c>
    </row>
    <row r="113" spans="1:12" x14ac:dyDescent="0.2">
      <c r="A113" s="53"/>
      <c r="B113" s="54"/>
      <c r="C113" s="55"/>
      <c r="D113" s="56"/>
      <c r="E113" s="57"/>
      <c r="F113" s="58">
        <f>E113-D113</f>
        <v>0</v>
      </c>
      <c r="G113" s="57"/>
      <c r="H113" s="59">
        <f xml:space="preserve"> IF(F113&gt;0,ROUNDUP(G113/F113,6),0)</f>
        <v>0</v>
      </c>
      <c r="I113" s="60"/>
      <c r="J113" s="61"/>
      <c r="K113" s="95">
        <f>IF(SUM(J113-I113+1)&gt;365,365,SUM(J113-I113+1))</f>
        <v>1</v>
      </c>
      <c r="L113" s="62">
        <f t="shared" si="11"/>
        <v>0</v>
      </c>
    </row>
    <row r="114" spans="1:12" x14ac:dyDescent="0.2">
      <c r="A114" s="53"/>
      <c r="B114" s="54"/>
      <c r="C114" s="55"/>
      <c r="D114" s="56"/>
      <c r="E114" s="57"/>
      <c r="F114" s="58">
        <f t="shared" ref="F114:F125" si="12">E114-D114</f>
        <v>0</v>
      </c>
      <c r="G114" s="57"/>
      <c r="H114" s="59">
        <f t="shared" ref="H114:H125" si="13" xml:space="preserve"> IF(F114&gt;0,ROUNDUP(G114/F114,6),0)</f>
        <v>0</v>
      </c>
      <c r="I114" s="60"/>
      <c r="J114" s="61"/>
      <c r="K114" s="95">
        <f t="shared" ref="K114:K125" si="14">IF(SUM(J114-I114+1)&gt;365,365,SUM(J114-I114+1))</f>
        <v>1</v>
      </c>
      <c r="L114" s="62">
        <f t="shared" si="11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2"/>
        <v>0</v>
      </c>
      <c r="G115" s="46"/>
      <c r="H115" s="48">
        <f t="shared" si="13"/>
        <v>0</v>
      </c>
      <c r="I115" s="49"/>
      <c r="J115" s="50"/>
      <c r="K115" s="95">
        <f t="shared" si="14"/>
        <v>1</v>
      </c>
      <c r="L115" s="62">
        <f t="shared" si="11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2"/>
        <v>0</v>
      </c>
      <c r="G116" s="57"/>
      <c r="H116" s="59">
        <f t="shared" si="13"/>
        <v>0</v>
      </c>
      <c r="I116" s="60"/>
      <c r="J116" s="61"/>
      <c r="K116" s="95">
        <f t="shared" si="14"/>
        <v>1</v>
      </c>
      <c r="L116" s="62">
        <f t="shared" si="11"/>
        <v>0</v>
      </c>
    </row>
    <row r="117" spans="1:12" x14ac:dyDescent="0.2">
      <c r="A117" s="96"/>
      <c r="B117" s="54"/>
      <c r="C117" s="83"/>
      <c r="D117" s="56"/>
      <c r="E117" s="56"/>
      <c r="F117" s="58">
        <f t="shared" si="12"/>
        <v>0</v>
      </c>
      <c r="G117" s="56"/>
      <c r="H117" s="59">
        <f t="shared" si="13"/>
        <v>0</v>
      </c>
      <c r="I117" s="84"/>
      <c r="J117" s="84"/>
      <c r="K117" s="95">
        <f t="shared" si="14"/>
        <v>1</v>
      </c>
      <c r="L117" s="62">
        <f t="shared" si="11"/>
        <v>0</v>
      </c>
    </row>
    <row r="118" spans="1:12" x14ac:dyDescent="0.2">
      <c r="A118" s="96"/>
      <c r="B118" s="54"/>
      <c r="C118" s="83"/>
      <c r="D118" s="56"/>
      <c r="E118" s="56"/>
      <c r="F118" s="58">
        <f t="shared" si="12"/>
        <v>0</v>
      </c>
      <c r="G118" s="56"/>
      <c r="H118" s="59">
        <f t="shared" si="13"/>
        <v>0</v>
      </c>
      <c r="I118" s="84"/>
      <c r="J118" s="84"/>
      <c r="K118" s="95">
        <f t="shared" si="14"/>
        <v>1</v>
      </c>
      <c r="L118" s="62">
        <f t="shared" si="11"/>
        <v>0</v>
      </c>
    </row>
    <row r="119" spans="1:12" x14ac:dyDescent="0.2">
      <c r="A119" s="42"/>
      <c r="B119" s="43"/>
      <c r="C119" s="44"/>
      <c r="D119" s="63"/>
      <c r="E119" s="46"/>
      <c r="F119" s="64">
        <f t="shared" si="12"/>
        <v>0</v>
      </c>
      <c r="G119" s="46"/>
      <c r="H119" s="48">
        <f t="shared" si="13"/>
        <v>0</v>
      </c>
      <c r="I119" s="49"/>
      <c r="J119" s="50"/>
      <c r="K119" s="95">
        <f t="shared" si="14"/>
        <v>1</v>
      </c>
      <c r="L119" s="62">
        <f t="shared" si="11"/>
        <v>0</v>
      </c>
    </row>
    <row r="120" spans="1:12" x14ac:dyDescent="0.2">
      <c r="A120" s="53"/>
      <c r="B120" s="54"/>
      <c r="C120" s="55"/>
      <c r="D120" s="56"/>
      <c r="E120" s="57"/>
      <c r="F120" s="58">
        <f t="shared" si="12"/>
        <v>0</v>
      </c>
      <c r="G120" s="57"/>
      <c r="H120" s="59">
        <f t="shared" si="13"/>
        <v>0</v>
      </c>
      <c r="I120" s="60"/>
      <c r="J120" s="61"/>
      <c r="K120" s="95">
        <f t="shared" si="14"/>
        <v>1</v>
      </c>
      <c r="L120" s="62">
        <f t="shared" si="11"/>
        <v>0</v>
      </c>
    </row>
    <row r="121" spans="1:12" x14ac:dyDescent="0.2">
      <c r="A121" s="42"/>
      <c r="B121" s="43"/>
      <c r="C121" s="44"/>
      <c r="D121" s="63"/>
      <c r="E121" s="46"/>
      <c r="F121" s="64">
        <f t="shared" si="12"/>
        <v>0</v>
      </c>
      <c r="G121" s="46"/>
      <c r="H121" s="48">
        <f t="shared" si="13"/>
        <v>0</v>
      </c>
      <c r="I121" s="49"/>
      <c r="J121" s="50"/>
      <c r="K121" s="95">
        <f t="shared" si="14"/>
        <v>1</v>
      </c>
      <c r="L121" s="62">
        <f t="shared" si="11"/>
        <v>0</v>
      </c>
    </row>
    <row r="122" spans="1:12" x14ac:dyDescent="0.2">
      <c r="A122" s="53"/>
      <c r="B122" s="54"/>
      <c r="C122" s="55"/>
      <c r="D122" s="56"/>
      <c r="E122" s="57"/>
      <c r="F122" s="58">
        <f t="shared" si="12"/>
        <v>0</v>
      </c>
      <c r="G122" s="57"/>
      <c r="H122" s="59">
        <f t="shared" si="13"/>
        <v>0</v>
      </c>
      <c r="I122" s="60"/>
      <c r="J122" s="61"/>
      <c r="K122" s="95">
        <f t="shared" si="14"/>
        <v>1</v>
      </c>
      <c r="L122" s="62">
        <f t="shared" si="11"/>
        <v>0</v>
      </c>
    </row>
    <row r="123" spans="1:12" x14ac:dyDescent="0.2">
      <c r="A123" s="42"/>
      <c r="B123" s="63"/>
      <c r="C123" s="46"/>
      <c r="D123" s="63"/>
      <c r="E123" s="46"/>
      <c r="F123" s="64">
        <f t="shared" si="12"/>
        <v>0</v>
      </c>
      <c r="G123" s="46"/>
      <c r="H123" s="48">
        <f t="shared" si="13"/>
        <v>0</v>
      </c>
      <c r="I123" s="49"/>
      <c r="J123" s="50"/>
      <c r="K123" s="95">
        <f t="shared" si="14"/>
        <v>1</v>
      </c>
      <c r="L123" s="62">
        <f t="shared" si="11"/>
        <v>0</v>
      </c>
    </row>
    <row r="124" spans="1:12" x14ac:dyDescent="0.2">
      <c r="A124" s="53"/>
      <c r="B124" s="56"/>
      <c r="C124" s="57"/>
      <c r="D124" s="56"/>
      <c r="E124" s="57"/>
      <c r="F124" s="58">
        <f t="shared" si="12"/>
        <v>0</v>
      </c>
      <c r="G124" s="57"/>
      <c r="H124" s="59">
        <f t="shared" si="13"/>
        <v>0</v>
      </c>
      <c r="I124" s="60"/>
      <c r="J124" s="61"/>
      <c r="K124" s="95">
        <f t="shared" si="14"/>
        <v>1</v>
      </c>
      <c r="L124" s="62">
        <f t="shared" si="11"/>
        <v>0</v>
      </c>
    </row>
    <row r="125" spans="1:12" ht="13.5" thickBot="1" x14ac:dyDescent="0.25">
      <c r="A125" s="65"/>
      <c r="B125" s="66"/>
      <c r="C125" s="67"/>
      <c r="D125" s="66"/>
      <c r="E125" s="67"/>
      <c r="F125" s="68">
        <f t="shared" si="12"/>
        <v>0</v>
      </c>
      <c r="G125" s="67"/>
      <c r="H125" s="69">
        <f t="shared" si="13"/>
        <v>0</v>
      </c>
      <c r="I125" s="70"/>
      <c r="J125" s="71"/>
      <c r="K125" s="97">
        <f t="shared" si="14"/>
        <v>1</v>
      </c>
      <c r="L125" s="73">
        <f>ROUNDUP(K125*4400*H125/365*20,0)/20</f>
        <v>0</v>
      </c>
    </row>
    <row r="127" spans="1:12" x14ac:dyDescent="0.2">
      <c r="L127" s="99">
        <f>SUM(L93:L125)</f>
        <v>0</v>
      </c>
    </row>
    <row r="128" spans="1:12" ht="13.5" thickBot="1" x14ac:dyDescent="0.25">
      <c r="A128" s="76" t="s">
        <v>33</v>
      </c>
    </row>
    <row r="129" spans="1:12" ht="13.5" thickBot="1" x14ac:dyDescent="0.25">
      <c r="A129" s="75" t="s">
        <v>35</v>
      </c>
      <c r="B129" s="1"/>
      <c r="C129" s="1"/>
      <c r="D129" s="1"/>
      <c r="E129" s="1"/>
      <c r="G129" s="1"/>
      <c r="H129" s="1"/>
      <c r="I129" s="1"/>
      <c r="J129" s="1" t="s">
        <v>34</v>
      </c>
      <c r="K129" s="1"/>
      <c r="L129" s="77">
        <f>L127+L86</f>
        <v>0</v>
      </c>
    </row>
    <row r="130" spans="1:12" x14ac:dyDescent="0.2">
      <c r="A130" s="75" t="s">
        <v>36</v>
      </c>
    </row>
  </sheetData>
  <sheetProtection password="C3DD" sheet="1" objects="1" scenarios="1"/>
  <phoneticPr fontId="12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5" name="Button 3">
              <controlPr defaultSize="0" print="0" autoFill="0" autoPict="0" macro="[0]!Deckblatt">
                <anchor moveWithCells="1" sizeWithCells="1">
                  <from>
                    <xdr:col>8</xdr:col>
                    <xdr:colOff>561975</xdr:colOff>
                    <xdr:row>0</xdr:row>
                    <xdr:rowOff>38100</xdr:rowOff>
                  </from>
                  <to>
                    <xdr:col>10</xdr:col>
                    <xdr:colOff>152400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Button 4">
              <controlPr defaultSize="0" print="0" autoFill="0" autoPict="0" macro="[0]!Blatt1">
                <anchor moveWithCells="1" sizeWithCells="1">
                  <from>
                    <xdr:col>8</xdr:col>
                    <xdr:colOff>561975</xdr:colOff>
                    <xdr:row>2</xdr:row>
                    <xdr:rowOff>76200</xdr:rowOff>
                  </from>
                  <to>
                    <xdr:col>10</xdr:col>
                    <xdr:colOff>152400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Button 5">
              <controlPr defaultSize="0" print="0" autoFill="0" autoPict="0" macro="[0]!Blatt2">
                <anchor moveWithCells="1" sizeWithCells="1">
                  <from>
                    <xdr:col>10</xdr:col>
                    <xdr:colOff>390525</xdr:colOff>
                    <xdr:row>0</xdr:row>
                    <xdr:rowOff>38100</xdr:rowOff>
                  </from>
                  <to>
                    <xdr:col>11</xdr:col>
                    <xdr:colOff>885825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Button 6">
              <controlPr defaultSize="0" print="0" autoFill="0" autoPict="0" macro="[0]!Blatt4">
                <anchor moveWithCells="1" sizeWithCells="1">
                  <from>
                    <xdr:col>10</xdr:col>
                    <xdr:colOff>390525</xdr:colOff>
                    <xdr:row>2</xdr:row>
                    <xdr:rowOff>76200</xdr:rowOff>
                  </from>
                  <to>
                    <xdr:col>11</xdr:col>
                    <xdr:colOff>885825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BD63-C76C-470B-B205-D79004391772}">
  <sheetPr codeName="Tabelle5">
    <pageSetUpPr autoPageBreaks="0"/>
  </sheetPr>
  <dimension ref="A5:M130"/>
  <sheetViews>
    <sheetView showGridLines="0" showRowColHeaders="0" showZeros="0" workbookViewId="0">
      <selection activeCell="A11" sqref="A11"/>
    </sheetView>
  </sheetViews>
  <sheetFormatPr baseColWidth="10" defaultRowHeight="12.75" x14ac:dyDescent="0.2"/>
  <cols>
    <col min="1" max="1" width="12.85546875" style="74" customWidth="1"/>
    <col min="2" max="2" width="10.85546875" style="74" customWidth="1"/>
    <col min="3" max="3" width="12.85546875" style="74" customWidth="1"/>
    <col min="4" max="4" width="10.85546875" style="74" customWidth="1"/>
    <col min="5" max="5" width="11.140625" style="74" customWidth="1"/>
    <col min="6" max="6" width="10.85546875" style="1" customWidth="1"/>
    <col min="7" max="7" width="10.85546875" style="74" customWidth="1"/>
    <col min="8" max="8" width="9.5703125" customWidth="1"/>
    <col min="9" max="10" width="11.140625" style="74" customWidth="1"/>
    <col min="11" max="11" width="8.7109375" customWidth="1"/>
    <col min="12" max="12" width="15.5703125" customWidth="1"/>
    <col min="13" max="13" width="13.5703125" customWidth="1"/>
  </cols>
  <sheetData>
    <row r="5" spans="1:13" x14ac:dyDescent="0.2">
      <c r="A5" s="1"/>
      <c r="B5" s="1"/>
      <c r="C5" s="1"/>
      <c r="D5" s="1"/>
      <c r="E5" s="1"/>
      <c r="G5" s="1"/>
      <c r="H5" s="1"/>
      <c r="I5" s="1"/>
      <c r="J5" s="1"/>
      <c r="K5" s="1"/>
      <c r="L5" s="1"/>
    </row>
    <row r="6" spans="1:13" x14ac:dyDescent="0.2">
      <c r="A6" s="12" t="s">
        <v>38</v>
      </c>
      <c r="B6" s="1"/>
      <c r="D6" s="1"/>
      <c r="E6" s="1"/>
      <c r="G6" s="1"/>
      <c r="H6" s="1"/>
      <c r="I6" s="1"/>
      <c r="J6" s="1"/>
      <c r="K6" s="1"/>
      <c r="L6" s="1"/>
    </row>
    <row r="7" spans="1:13" ht="7.5" customHeight="1" thickBot="1" x14ac:dyDescent="0.25">
      <c r="A7" s="1"/>
      <c r="B7" s="1"/>
      <c r="C7" s="1"/>
      <c r="D7" s="1"/>
      <c r="E7" s="1"/>
      <c r="G7" s="1"/>
      <c r="H7" s="1"/>
      <c r="I7" s="1"/>
      <c r="J7" s="1"/>
      <c r="K7" s="1"/>
      <c r="L7" s="1"/>
    </row>
    <row r="8" spans="1:13" x14ac:dyDescent="0.2">
      <c r="A8" s="14" t="s">
        <v>9</v>
      </c>
      <c r="B8" s="15" t="s">
        <v>10</v>
      </c>
      <c r="C8" s="16" t="s">
        <v>11</v>
      </c>
      <c r="D8" s="17" t="s">
        <v>12</v>
      </c>
      <c r="E8" s="18" t="s">
        <v>13</v>
      </c>
      <c r="F8" s="15" t="s">
        <v>14</v>
      </c>
      <c r="G8" s="16" t="s">
        <v>14</v>
      </c>
      <c r="H8" s="15" t="s">
        <v>15</v>
      </c>
      <c r="I8" s="19" t="s">
        <v>16</v>
      </c>
      <c r="J8" s="15"/>
      <c r="K8" s="15" t="s">
        <v>17</v>
      </c>
      <c r="L8" s="20"/>
      <c r="M8" s="21"/>
    </row>
    <row r="9" spans="1:13" x14ac:dyDescent="0.2">
      <c r="A9" s="22" t="s">
        <v>18</v>
      </c>
      <c r="B9" s="23" t="s">
        <v>19</v>
      </c>
      <c r="C9" s="24"/>
      <c r="D9" s="25" t="s">
        <v>20</v>
      </c>
      <c r="E9" s="25" t="s">
        <v>20</v>
      </c>
      <c r="F9" s="23" t="s">
        <v>21</v>
      </c>
      <c r="G9" s="24" t="s">
        <v>22</v>
      </c>
      <c r="H9" s="26"/>
      <c r="I9" s="27" t="s">
        <v>23</v>
      </c>
      <c r="J9" s="28" t="s">
        <v>24</v>
      </c>
      <c r="K9" s="29" t="s">
        <v>25</v>
      </c>
      <c r="L9" s="30" t="s">
        <v>26</v>
      </c>
      <c r="M9" s="21"/>
    </row>
    <row r="10" spans="1:13" ht="13.5" thickBot="1" x14ac:dyDescent="0.25">
      <c r="A10" s="31" t="s">
        <v>27</v>
      </c>
      <c r="B10" s="32"/>
      <c r="C10" s="33"/>
      <c r="D10" s="32" t="s">
        <v>28</v>
      </c>
      <c r="E10" s="34" t="s">
        <v>29</v>
      </c>
      <c r="F10" s="32" t="s">
        <v>30</v>
      </c>
      <c r="G10" s="35" t="s">
        <v>31</v>
      </c>
      <c r="H10" s="36"/>
      <c r="I10" s="37" t="s">
        <v>32</v>
      </c>
      <c r="J10" s="38"/>
      <c r="K10" s="39"/>
      <c r="L10" s="40"/>
      <c r="M10" s="41"/>
    </row>
    <row r="11" spans="1:13" x14ac:dyDescent="0.2">
      <c r="A11" s="42"/>
      <c r="B11" s="43"/>
      <c r="C11" s="44"/>
      <c r="D11" s="45"/>
      <c r="E11" s="46"/>
      <c r="F11" s="47">
        <f>E11-D11</f>
        <v>0</v>
      </c>
      <c r="G11" s="46"/>
      <c r="H11" s="48">
        <f t="shared" ref="H11:H40" si="0" xml:space="preserve"> IF(F11&gt;0,ROUNDUP(G11/F11,6),0)</f>
        <v>0</v>
      </c>
      <c r="I11" s="49"/>
      <c r="J11" s="50"/>
      <c r="K11" s="51">
        <f t="shared" ref="K11:K40" si="1">IF(SUM(J11-I11+1)&gt;365,365,SUM(J11-I11+1))</f>
        <v>1</v>
      </c>
      <c r="L11" s="52">
        <f>ROUNDUP(K11*5000*H11/365*20,0)/20</f>
        <v>0</v>
      </c>
    </row>
    <row r="12" spans="1:13" x14ac:dyDescent="0.2">
      <c r="A12" s="53"/>
      <c r="B12" s="54"/>
      <c r="C12" s="55"/>
      <c r="D12" s="56"/>
      <c r="E12" s="57"/>
      <c r="F12" s="58">
        <f t="shared" ref="F12:F40" si="2">E12-D12</f>
        <v>0</v>
      </c>
      <c r="G12" s="57"/>
      <c r="H12" s="59">
        <f t="shared" si="0"/>
        <v>0</v>
      </c>
      <c r="I12" s="60"/>
      <c r="J12" s="61"/>
      <c r="K12" s="51">
        <f t="shared" si="1"/>
        <v>1</v>
      </c>
      <c r="L12" s="62">
        <f>ROUNDUP(K12*5000*H12/365*20,0)/20</f>
        <v>0</v>
      </c>
    </row>
    <row r="13" spans="1:13" x14ac:dyDescent="0.2">
      <c r="A13" s="42"/>
      <c r="B13" s="43"/>
      <c r="C13" s="44"/>
      <c r="D13" s="63"/>
      <c r="E13" s="46"/>
      <c r="F13" s="64">
        <f t="shared" si="2"/>
        <v>0</v>
      </c>
      <c r="G13" s="46"/>
      <c r="H13" s="48">
        <f t="shared" si="0"/>
        <v>0</v>
      </c>
      <c r="I13" s="49"/>
      <c r="J13" s="50"/>
      <c r="K13" s="51">
        <f t="shared" si="1"/>
        <v>1</v>
      </c>
      <c r="L13" s="62">
        <f t="shared" ref="L13:L39" si="3">ROUNDUP(K13*5000*H13/365*20,0)/20</f>
        <v>0</v>
      </c>
    </row>
    <row r="14" spans="1:13" x14ac:dyDescent="0.2">
      <c r="A14" s="53"/>
      <c r="B14" s="54"/>
      <c r="C14" s="55"/>
      <c r="D14" s="56"/>
      <c r="E14" s="57"/>
      <c r="F14" s="58">
        <f t="shared" si="2"/>
        <v>0</v>
      </c>
      <c r="G14" s="57"/>
      <c r="H14" s="59">
        <f t="shared" si="0"/>
        <v>0</v>
      </c>
      <c r="I14" s="60"/>
      <c r="J14" s="61"/>
      <c r="K14" s="51">
        <f t="shared" si="1"/>
        <v>1</v>
      </c>
      <c r="L14" s="62">
        <f t="shared" si="3"/>
        <v>0</v>
      </c>
    </row>
    <row r="15" spans="1:13" x14ac:dyDescent="0.2">
      <c r="A15" s="53"/>
      <c r="B15" s="54"/>
      <c r="C15" s="55"/>
      <c r="D15" s="56"/>
      <c r="E15" s="57"/>
      <c r="F15" s="58">
        <f t="shared" si="2"/>
        <v>0</v>
      </c>
      <c r="G15" s="57"/>
      <c r="H15" s="59">
        <f t="shared" si="0"/>
        <v>0</v>
      </c>
      <c r="I15" s="60"/>
      <c r="J15" s="61"/>
      <c r="K15" s="51">
        <f t="shared" si="1"/>
        <v>1</v>
      </c>
      <c r="L15" s="62">
        <f t="shared" si="3"/>
        <v>0</v>
      </c>
    </row>
    <row r="16" spans="1:13" x14ac:dyDescent="0.2">
      <c r="A16" s="42"/>
      <c r="B16" s="43"/>
      <c r="C16" s="44"/>
      <c r="D16" s="63"/>
      <c r="E16" s="46"/>
      <c r="F16" s="64">
        <f t="shared" si="2"/>
        <v>0</v>
      </c>
      <c r="G16" s="46"/>
      <c r="H16" s="48">
        <f t="shared" si="0"/>
        <v>0</v>
      </c>
      <c r="I16" s="49"/>
      <c r="J16" s="50"/>
      <c r="K16" s="51">
        <f t="shared" si="1"/>
        <v>1</v>
      </c>
      <c r="L16" s="62">
        <f t="shared" si="3"/>
        <v>0</v>
      </c>
    </row>
    <row r="17" spans="1:12" x14ac:dyDescent="0.2">
      <c r="A17" s="53"/>
      <c r="B17" s="54"/>
      <c r="C17" s="55"/>
      <c r="D17" s="56"/>
      <c r="E17" s="57"/>
      <c r="F17" s="58">
        <f t="shared" si="2"/>
        <v>0</v>
      </c>
      <c r="G17" s="57"/>
      <c r="H17" s="59">
        <f t="shared" si="0"/>
        <v>0</v>
      </c>
      <c r="I17" s="60"/>
      <c r="J17" s="61"/>
      <c r="K17" s="51">
        <f t="shared" si="1"/>
        <v>1</v>
      </c>
      <c r="L17" s="62">
        <f t="shared" si="3"/>
        <v>0</v>
      </c>
    </row>
    <row r="18" spans="1:12" x14ac:dyDescent="0.2">
      <c r="A18" s="53"/>
      <c r="B18" s="54"/>
      <c r="C18" s="55"/>
      <c r="D18" s="56"/>
      <c r="E18" s="57"/>
      <c r="F18" s="58">
        <f t="shared" si="2"/>
        <v>0</v>
      </c>
      <c r="G18" s="57"/>
      <c r="H18" s="59">
        <f t="shared" si="0"/>
        <v>0</v>
      </c>
      <c r="I18" s="60"/>
      <c r="J18" s="61"/>
      <c r="K18" s="51">
        <f t="shared" si="1"/>
        <v>1</v>
      </c>
      <c r="L18" s="62">
        <f t="shared" si="3"/>
        <v>0</v>
      </c>
    </row>
    <row r="19" spans="1:12" x14ac:dyDescent="0.2">
      <c r="A19" s="53"/>
      <c r="B19" s="54"/>
      <c r="C19" s="55"/>
      <c r="D19" s="56"/>
      <c r="E19" s="57"/>
      <c r="F19" s="58">
        <f t="shared" si="2"/>
        <v>0</v>
      </c>
      <c r="G19" s="57"/>
      <c r="H19" s="59">
        <f t="shared" si="0"/>
        <v>0</v>
      </c>
      <c r="I19" s="60"/>
      <c r="J19" s="61"/>
      <c r="K19" s="51">
        <f t="shared" si="1"/>
        <v>1</v>
      </c>
      <c r="L19" s="62">
        <f t="shared" si="3"/>
        <v>0</v>
      </c>
    </row>
    <row r="20" spans="1:12" x14ac:dyDescent="0.2">
      <c r="A20" s="53"/>
      <c r="B20" s="54"/>
      <c r="C20" s="55"/>
      <c r="D20" s="56"/>
      <c r="E20" s="57"/>
      <c r="F20" s="58">
        <f t="shared" si="2"/>
        <v>0</v>
      </c>
      <c r="G20" s="57"/>
      <c r="H20" s="59">
        <f t="shared" si="0"/>
        <v>0</v>
      </c>
      <c r="I20" s="60"/>
      <c r="J20" s="61"/>
      <c r="K20" s="51">
        <f t="shared" si="1"/>
        <v>1</v>
      </c>
      <c r="L20" s="62">
        <f t="shared" si="3"/>
        <v>0</v>
      </c>
    </row>
    <row r="21" spans="1:12" x14ac:dyDescent="0.2">
      <c r="A21" s="53"/>
      <c r="B21" s="54"/>
      <c r="C21" s="55"/>
      <c r="D21" s="56"/>
      <c r="E21" s="57"/>
      <c r="F21" s="58">
        <f t="shared" si="2"/>
        <v>0</v>
      </c>
      <c r="G21" s="57"/>
      <c r="H21" s="59">
        <f t="shared" si="0"/>
        <v>0</v>
      </c>
      <c r="I21" s="60"/>
      <c r="J21" s="61"/>
      <c r="K21" s="51">
        <f t="shared" si="1"/>
        <v>1</v>
      </c>
      <c r="L21" s="62">
        <f t="shared" si="3"/>
        <v>0</v>
      </c>
    </row>
    <row r="22" spans="1:12" x14ac:dyDescent="0.2">
      <c r="A22" s="53"/>
      <c r="B22" s="54"/>
      <c r="C22" s="55"/>
      <c r="D22" s="56"/>
      <c r="E22" s="57"/>
      <c r="F22" s="58">
        <f t="shared" si="2"/>
        <v>0</v>
      </c>
      <c r="G22" s="57"/>
      <c r="H22" s="59">
        <f t="shared" si="0"/>
        <v>0</v>
      </c>
      <c r="I22" s="60"/>
      <c r="J22" s="61"/>
      <c r="K22" s="51">
        <f t="shared" si="1"/>
        <v>1</v>
      </c>
      <c r="L22" s="62">
        <f t="shared" si="3"/>
        <v>0</v>
      </c>
    </row>
    <row r="23" spans="1:12" x14ac:dyDescent="0.2">
      <c r="A23" s="53"/>
      <c r="B23" s="54"/>
      <c r="C23" s="55"/>
      <c r="D23" s="56"/>
      <c r="E23" s="57"/>
      <c r="F23" s="58">
        <f t="shared" si="2"/>
        <v>0</v>
      </c>
      <c r="G23" s="57"/>
      <c r="H23" s="59">
        <f t="shared" si="0"/>
        <v>0</v>
      </c>
      <c r="I23" s="60"/>
      <c r="J23" s="61"/>
      <c r="K23" s="51">
        <f t="shared" si="1"/>
        <v>1</v>
      </c>
      <c r="L23" s="62">
        <f t="shared" si="3"/>
        <v>0</v>
      </c>
    </row>
    <row r="24" spans="1:12" x14ac:dyDescent="0.2">
      <c r="A24" s="42"/>
      <c r="B24" s="43"/>
      <c r="C24" s="44"/>
      <c r="D24" s="63"/>
      <c r="E24" s="46"/>
      <c r="F24" s="64">
        <f t="shared" si="2"/>
        <v>0</v>
      </c>
      <c r="G24" s="46"/>
      <c r="H24" s="48">
        <f t="shared" si="0"/>
        <v>0</v>
      </c>
      <c r="I24" s="49"/>
      <c r="J24" s="50"/>
      <c r="K24" s="51">
        <f t="shared" si="1"/>
        <v>1</v>
      </c>
      <c r="L24" s="62">
        <f t="shared" si="3"/>
        <v>0</v>
      </c>
    </row>
    <row r="25" spans="1:12" x14ac:dyDescent="0.2">
      <c r="A25" s="53"/>
      <c r="B25" s="54"/>
      <c r="C25" s="55"/>
      <c r="D25" s="56"/>
      <c r="E25" s="57"/>
      <c r="F25" s="58">
        <f t="shared" si="2"/>
        <v>0</v>
      </c>
      <c r="G25" s="57"/>
      <c r="H25" s="59">
        <f t="shared" si="0"/>
        <v>0</v>
      </c>
      <c r="I25" s="60"/>
      <c r="J25" s="61"/>
      <c r="K25" s="51">
        <f t="shared" si="1"/>
        <v>1</v>
      </c>
      <c r="L25" s="62">
        <f t="shared" si="3"/>
        <v>0</v>
      </c>
    </row>
    <row r="26" spans="1:12" x14ac:dyDescent="0.2">
      <c r="A26" s="42"/>
      <c r="B26" s="43"/>
      <c r="C26" s="44"/>
      <c r="D26" s="63"/>
      <c r="E26" s="46"/>
      <c r="F26" s="64">
        <f t="shared" si="2"/>
        <v>0</v>
      </c>
      <c r="G26" s="46"/>
      <c r="H26" s="48">
        <f t="shared" si="0"/>
        <v>0</v>
      </c>
      <c r="I26" s="49"/>
      <c r="J26" s="50"/>
      <c r="K26" s="51">
        <f t="shared" si="1"/>
        <v>1</v>
      </c>
      <c r="L26" s="62">
        <f t="shared" si="3"/>
        <v>0</v>
      </c>
    </row>
    <row r="27" spans="1:12" x14ac:dyDescent="0.2">
      <c r="A27" s="53"/>
      <c r="B27" s="54"/>
      <c r="C27" s="55"/>
      <c r="D27" s="56"/>
      <c r="E27" s="57"/>
      <c r="F27" s="58">
        <f t="shared" si="2"/>
        <v>0</v>
      </c>
      <c r="G27" s="57"/>
      <c r="H27" s="59">
        <f t="shared" si="0"/>
        <v>0</v>
      </c>
      <c r="I27" s="60"/>
      <c r="J27" s="61"/>
      <c r="K27" s="51">
        <f t="shared" si="1"/>
        <v>1</v>
      </c>
      <c r="L27" s="62">
        <f t="shared" si="3"/>
        <v>0</v>
      </c>
    </row>
    <row r="28" spans="1:12" x14ac:dyDescent="0.2">
      <c r="A28" s="42"/>
      <c r="B28" s="43"/>
      <c r="C28" s="44"/>
      <c r="D28" s="63"/>
      <c r="E28" s="46"/>
      <c r="F28" s="64">
        <f t="shared" si="2"/>
        <v>0</v>
      </c>
      <c r="G28" s="46"/>
      <c r="H28" s="48">
        <f t="shared" si="0"/>
        <v>0</v>
      </c>
      <c r="I28" s="49"/>
      <c r="J28" s="50"/>
      <c r="K28" s="51">
        <f t="shared" si="1"/>
        <v>1</v>
      </c>
      <c r="L28" s="62">
        <f t="shared" si="3"/>
        <v>0</v>
      </c>
    </row>
    <row r="29" spans="1:12" x14ac:dyDescent="0.2">
      <c r="A29" s="53"/>
      <c r="B29" s="54"/>
      <c r="C29" s="55"/>
      <c r="D29" s="56"/>
      <c r="E29" s="57"/>
      <c r="F29" s="58">
        <f t="shared" si="2"/>
        <v>0</v>
      </c>
      <c r="G29" s="57"/>
      <c r="H29" s="59">
        <f t="shared" si="0"/>
        <v>0</v>
      </c>
      <c r="I29" s="60"/>
      <c r="J29" s="61"/>
      <c r="K29" s="51">
        <f t="shared" si="1"/>
        <v>1</v>
      </c>
      <c r="L29" s="62">
        <f t="shared" si="3"/>
        <v>0</v>
      </c>
    </row>
    <row r="30" spans="1:12" x14ac:dyDescent="0.2">
      <c r="A30" s="42"/>
      <c r="B30" s="43"/>
      <c r="C30" s="44"/>
      <c r="D30" s="63"/>
      <c r="E30" s="46"/>
      <c r="F30" s="64">
        <f t="shared" si="2"/>
        <v>0</v>
      </c>
      <c r="G30" s="46"/>
      <c r="H30" s="48">
        <f t="shared" si="0"/>
        <v>0</v>
      </c>
      <c r="I30" s="49"/>
      <c r="J30" s="50"/>
      <c r="K30" s="51">
        <f t="shared" si="1"/>
        <v>1</v>
      </c>
      <c r="L30" s="62">
        <f t="shared" si="3"/>
        <v>0</v>
      </c>
    </row>
    <row r="31" spans="1:12" x14ac:dyDescent="0.2">
      <c r="A31" s="53"/>
      <c r="B31" s="54"/>
      <c r="C31" s="55"/>
      <c r="D31" s="56"/>
      <c r="E31" s="57"/>
      <c r="F31" s="58">
        <f t="shared" si="2"/>
        <v>0</v>
      </c>
      <c r="G31" s="57"/>
      <c r="H31" s="59">
        <f t="shared" si="0"/>
        <v>0</v>
      </c>
      <c r="I31" s="60"/>
      <c r="J31" s="61"/>
      <c r="K31" s="51">
        <f t="shared" si="1"/>
        <v>1</v>
      </c>
      <c r="L31" s="62">
        <f t="shared" si="3"/>
        <v>0</v>
      </c>
    </row>
    <row r="32" spans="1:12" x14ac:dyDescent="0.2">
      <c r="A32" s="42"/>
      <c r="B32" s="43"/>
      <c r="C32" s="44"/>
      <c r="D32" s="63"/>
      <c r="E32" s="46"/>
      <c r="F32" s="64">
        <f t="shared" si="2"/>
        <v>0</v>
      </c>
      <c r="G32" s="46"/>
      <c r="H32" s="48">
        <f t="shared" si="0"/>
        <v>0</v>
      </c>
      <c r="I32" s="49"/>
      <c r="J32" s="50"/>
      <c r="K32" s="51">
        <f t="shared" si="1"/>
        <v>1</v>
      </c>
      <c r="L32" s="62">
        <f t="shared" si="3"/>
        <v>0</v>
      </c>
    </row>
    <row r="33" spans="1:12" x14ac:dyDescent="0.2">
      <c r="A33" s="53"/>
      <c r="B33" s="54"/>
      <c r="C33" s="55"/>
      <c r="D33" s="56"/>
      <c r="E33" s="57"/>
      <c r="F33" s="58">
        <f t="shared" si="2"/>
        <v>0</v>
      </c>
      <c r="G33" s="57"/>
      <c r="H33" s="59">
        <f t="shared" si="0"/>
        <v>0</v>
      </c>
      <c r="I33" s="60"/>
      <c r="J33" s="61"/>
      <c r="K33" s="51">
        <f t="shared" si="1"/>
        <v>1</v>
      </c>
      <c r="L33" s="62">
        <f t="shared" si="3"/>
        <v>0</v>
      </c>
    </row>
    <row r="34" spans="1:12" x14ac:dyDescent="0.2">
      <c r="A34" s="42"/>
      <c r="B34" s="43"/>
      <c r="C34" s="44"/>
      <c r="D34" s="63"/>
      <c r="E34" s="46"/>
      <c r="F34" s="64">
        <f t="shared" si="2"/>
        <v>0</v>
      </c>
      <c r="G34" s="46"/>
      <c r="H34" s="48">
        <f t="shared" si="0"/>
        <v>0</v>
      </c>
      <c r="I34" s="49"/>
      <c r="J34" s="50"/>
      <c r="K34" s="51">
        <f t="shared" si="1"/>
        <v>1</v>
      </c>
      <c r="L34" s="62">
        <f t="shared" si="3"/>
        <v>0</v>
      </c>
    </row>
    <row r="35" spans="1:12" x14ac:dyDescent="0.2">
      <c r="A35" s="53"/>
      <c r="B35" s="54"/>
      <c r="C35" s="55"/>
      <c r="D35" s="56"/>
      <c r="E35" s="57"/>
      <c r="F35" s="58">
        <f t="shared" si="2"/>
        <v>0</v>
      </c>
      <c r="G35" s="57"/>
      <c r="H35" s="59">
        <f t="shared" si="0"/>
        <v>0</v>
      </c>
      <c r="I35" s="60"/>
      <c r="J35" s="61"/>
      <c r="K35" s="51">
        <f t="shared" si="1"/>
        <v>1</v>
      </c>
      <c r="L35" s="62">
        <f t="shared" si="3"/>
        <v>0</v>
      </c>
    </row>
    <row r="36" spans="1:12" x14ac:dyDescent="0.2">
      <c r="A36" s="42"/>
      <c r="B36" s="43"/>
      <c r="C36" s="44"/>
      <c r="D36" s="63"/>
      <c r="E36" s="46"/>
      <c r="F36" s="64">
        <f t="shared" si="2"/>
        <v>0</v>
      </c>
      <c r="G36" s="46"/>
      <c r="H36" s="48">
        <f t="shared" si="0"/>
        <v>0</v>
      </c>
      <c r="I36" s="49"/>
      <c r="J36" s="50"/>
      <c r="K36" s="51">
        <f t="shared" si="1"/>
        <v>1</v>
      </c>
      <c r="L36" s="62">
        <f t="shared" si="3"/>
        <v>0</v>
      </c>
    </row>
    <row r="37" spans="1:12" x14ac:dyDescent="0.2">
      <c r="A37" s="53"/>
      <c r="B37" s="54"/>
      <c r="C37" s="55"/>
      <c r="D37" s="56"/>
      <c r="E37" s="57"/>
      <c r="F37" s="58">
        <f t="shared" si="2"/>
        <v>0</v>
      </c>
      <c r="G37" s="57"/>
      <c r="H37" s="59">
        <f t="shared" si="0"/>
        <v>0</v>
      </c>
      <c r="I37" s="60"/>
      <c r="J37" s="61"/>
      <c r="K37" s="51">
        <f t="shared" si="1"/>
        <v>1</v>
      </c>
      <c r="L37" s="62">
        <f t="shared" si="3"/>
        <v>0</v>
      </c>
    </row>
    <row r="38" spans="1:12" x14ac:dyDescent="0.2">
      <c r="A38" s="42"/>
      <c r="B38" s="63"/>
      <c r="C38" s="46"/>
      <c r="D38" s="63"/>
      <c r="E38" s="46"/>
      <c r="F38" s="64">
        <f t="shared" si="2"/>
        <v>0</v>
      </c>
      <c r="G38" s="46"/>
      <c r="H38" s="48">
        <f t="shared" si="0"/>
        <v>0</v>
      </c>
      <c r="I38" s="49"/>
      <c r="J38" s="50"/>
      <c r="K38" s="51">
        <f t="shared" si="1"/>
        <v>1</v>
      </c>
      <c r="L38" s="62">
        <f t="shared" si="3"/>
        <v>0</v>
      </c>
    </row>
    <row r="39" spans="1:12" x14ac:dyDescent="0.2">
      <c r="A39" s="53"/>
      <c r="B39" s="56"/>
      <c r="C39" s="57"/>
      <c r="D39" s="56"/>
      <c r="E39" s="57"/>
      <c r="F39" s="58">
        <f t="shared" si="2"/>
        <v>0</v>
      </c>
      <c r="G39" s="57"/>
      <c r="H39" s="59">
        <f t="shared" si="0"/>
        <v>0</v>
      </c>
      <c r="I39" s="60"/>
      <c r="J39" s="61"/>
      <c r="K39" s="51">
        <f t="shared" si="1"/>
        <v>1</v>
      </c>
      <c r="L39" s="62">
        <f t="shared" si="3"/>
        <v>0</v>
      </c>
    </row>
    <row r="40" spans="1:12" ht="13.5" thickBot="1" x14ac:dyDescent="0.25">
      <c r="A40" s="65"/>
      <c r="B40" s="66"/>
      <c r="C40" s="67"/>
      <c r="D40" s="66"/>
      <c r="E40" s="67"/>
      <c r="F40" s="68">
        <f t="shared" si="2"/>
        <v>0</v>
      </c>
      <c r="G40" s="67"/>
      <c r="H40" s="69">
        <f t="shared" si="0"/>
        <v>0</v>
      </c>
      <c r="I40" s="70"/>
      <c r="J40" s="71"/>
      <c r="K40" s="72">
        <f t="shared" si="1"/>
        <v>1</v>
      </c>
      <c r="L40" s="73">
        <f>ROUNDUP(K40*5000*H40/365*20,0)/20</f>
        <v>0</v>
      </c>
    </row>
    <row r="41" spans="1:12" ht="13.5" thickBot="1" x14ac:dyDescent="0.25"/>
    <row r="42" spans="1:12" ht="13.5" thickBot="1" x14ac:dyDescent="0.25">
      <c r="A42" s="76" t="s">
        <v>33</v>
      </c>
      <c r="B42" s="1"/>
      <c r="C42" s="1"/>
      <c r="D42" s="1"/>
      <c r="E42" s="1"/>
      <c r="G42" s="1"/>
      <c r="H42" s="1"/>
      <c r="I42" s="1"/>
      <c r="J42" s="1" t="s">
        <v>34</v>
      </c>
      <c r="K42" s="1"/>
      <c r="L42" s="77">
        <f>SUM(L11:L40)</f>
        <v>0</v>
      </c>
    </row>
    <row r="43" spans="1:12" x14ac:dyDescent="0.2">
      <c r="A43" s="75" t="s">
        <v>35</v>
      </c>
    </row>
    <row r="44" spans="1:12" x14ac:dyDescent="0.2">
      <c r="A44" s="75" t="s">
        <v>36</v>
      </c>
    </row>
    <row r="46" spans="1:12" ht="13.5" thickBot="1" x14ac:dyDescent="0.25"/>
    <row r="47" spans="1:12" x14ac:dyDescent="0.2">
      <c r="A47" s="14" t="s">
        <v>9</v>
      </c>
      <c r="B47" s="15" t="s">
        <v>10</v>
      </c>
      <c r="C47" s="16" t="s">
        <v>11</v>
      </c>
      <c r="D47" s="17" t="s">
        <v>12</v>
      </c>
      <c r="E47" s="18" t="s">
        <v>13</v>
      </c>
      <c r="F47" s="15" t="s">
        <v>14</v>
      </c>
      <c r="G47" s="16" t="s">
        <v>14</v>
      </c>
      <c r="H47" s="15" t="s">
        <v>15</v>
      </c>
      <c r="I47" s="19" t="s">
        <v>16</v>
      </c>
      <c r="J47" s="15"/>
      <c r="K47" s="15" t="s">
        <v>17</v>
      </c>
      <c r="L47" s="20"/>
    </row>
    <row r="48" spans="1:12" x14ac:dyDescent="0.2">
      <c r="A48" s="22" t="s">
        <v>18</v>
      </c>
      <c r="B48" s="23" t="s">
        <v>19</v>
      </c>
      <c r="C48" s="24"/>
      <c r="D48" s="25" t="s">
        <v>20</v>
      </c>
      <c r="E48" s="25" t="s">
        <v>20</v>
      </c>
      <c r="F48" s="23" t="s">
        <v>21</v>
      </c>
      <c r="G48" s="24" t="s">
        <v>22</v>
      </c>
      <c r="H48" s="26"/>
      <c r="I48" s="27" t="s">
        <v>23</v>
      </c>
      <c r="J48" s="28" t="s">
        <v>24</v>
      </c>
      <c r="K48" s="29" t="s">
        <v>25</v>
      </c>
      <c r="L48" s="30" t="s">
        <v>26</v>
      </c>
    </row>
    <row r="49" spans="1:12" ht="13.5" thickBot="1" x14ac:dyDescent="0.25">
      <c r="A49" s="31" t="s">
        <v>27</v>
      </c>
      <c r="B49" s="32"/>
      <c r="C49" s="33"/>
      <c r="D49" s="32" t="s">
        <v>28</v>
      </c>
      <c r="E49" s="34" t="s">
        <v>29</v>
      </c>
      <c r="F49" s="32" t="s">
        <v>30</v>
      </c>
      <c r="G49" s="35" t="s">
        <v>31</v>
      </c>
      <c r="H49" s="36"/>
      <c r="I49" s="37" t="s">
        <v>32</v>
      </c>
      <c r="J49" s="38"/>
      <c r="K49" s="39"/>
      <c r="L49" s="40"/>
    </row>
    <row r="50" spans="1:12" x14ac:dyDescent="0.2">
      <c r="A50" s="85"/>
      <c r="B50" s="86"/>
      <c r="C50" s="87"/>
      <c r="D50" s="88"/>
      <c r="E50" s="89"/>
      <c r="F50" s="90">
        <f>E50-D50</f>
        <v>0</v>
      </c>
      <c r="G50" s="89"/>
      <c r="H50" s="91">
        <f xml:space="preserve"> IF(F50&gt;0,ROUNDUP(G50/F50,6),0)</f>
        <v>0</v>
      </c>
      <c r="I50" s="92"/>
      <c r="J50" s="93"/>
      <c r="K50" s="94">
        <f>IF(SUM(J50-I50+1)&gt;365,365,SUM(J50-I50+1))</f>
        <v>1</v>
      </c>
      <c r="L50" s="52">
        <f>ROUNDUP(K50*5000*H50/365*20,0)/20</f>
        <v>0</v>
      </c>
    </row>
    <row r="51" spans="1:12" x14ac:dyDescent="0.2">
      <c r="A51" s="53"/>
      <c r="B51" s="54"/>
      <c r="C51" s="55"/>
      <c r="D51" s="56"/>
      <c r="E51" s="57"/>
      <c r="F51" s="58">
        <f>E51-D51</f>
        <v>0</v>
      </c>
      <c r="G51" s="57"/>
      <c r="H51" s="59">
        <f xml:space="preserve"> IF(F51&gt;0,ROUNDUP(G51/F51,6),0)</f>
        <v>0</v>
      </c>
      <c r="I51" s="60"/>
      <c r="J51" s="61"/>
      <c r="K51" s="95">
        <f>IF(SUM(J51-I51+1)&gt;365,365,SUM(J51-I51+1))</f>
        <v>1</v>
      </c>
      <c r="L51" s="62">
        <f t="shared" ref="L51:L81" si="4">ROUNDUP(K51*5000*H51/365*20,0)/20</f>
        <v>0</v>
      </c>
    </row>
    <row r="52" spans="1:12" x14ac:dyDescent="0.2">
      <c r="A52" s="42"/>
      <c r="B52" s="43"/>
      <c r="C52" s="44"/>
      <c r="D52" s="63"/>
      <c r="E52" s="46"/>
      <c r="F52" s="64">
        <f>E52-D52</f>
        <v>0</v>
      </c>
      <c r="G52" s="46"/>
      <c r="H52" s="48">
        <f xml:space="preserve"> IF(F52&gt;0,ROUNDUP(G52/F52,6),0)</f>
        <v>0</v>
      </c>
      <c r="I52" s="49"/>
      <c r="J52" s="50"/>
      <c r="K52" s="95">
        <f>IF(SUM(J52-I52+1)&gt;365,365,SUM(J52-I52+1))</f>
        <v>1</v>
      </c>
      <c r="L52" s="62">
        <f t="shared" si="4"/>
        <v>0</v>
      </c>
    </row>
    <row r="53" spans="1:12" x14ac:dyDescent="0.2">
      <c r="A53" s="53"/>
      <c r="B53" s="54"/>
      <c r="C53" s="55"/>
      <c r="D53" s="56"/>
      <c r="E53" s="57"/>
      <c r="F53" s="58">
        <f t="shared" ref="F53:F82" si="5">E53-D53</f>
        <v>0</v>
      </c>
      <c r="G53" s="57"/>
      <c r="H53" s="59">
        <f t="shared" ref="H53:H82" si="6" xml:space="preserve"> IF(F53&gt;0,ROUNDUP(G53/F53,6),0)</f>
        <v>0</v>
      </c>
      <c r="I53" s="60"/>
      <c r="J53" s="61"/>
      <c r="K53" s="95">
        <f t="shared" ref="K53:K82" si="7">IF(SUM(J53-I53+1)&gt;365,365,SUM(J53-I53+1))</f>
        <v>1</v>
      </c>
      <c r="L53" s="62">
        <f t="shared" si="4"/>
        <v>0</v>
      </c>
    </row>
    <row r="54" spans="1:12" x14ac:dyDescent="0.2">
      <c r="A54" s="53"/>
      <c r="B54" s="54"/>
      <c r="C54" s="55"/>
      <c r="D54" s="56"/>
      <c r="E54" s="57"/>
      <c r="F54" s="58">
        <f t="shared" si="5"/>
        <v>0</v>
      </c>
      <c r="G54" s="57"/>
      <c r="H54" s="59">
        <f t="shared" si="6"/>
        <v>0</v>
      </c>
      <c r="I54" s="60"/>
      <c r="J54" s="61"/>
      <c r="K54" s="95">
        <f t="shared" si="7"/>
        <v>1</v>
      </c>
      <c r="L54" s="62">
        <f t="shared" si="4"/>
        <v>0</v>
      </c>
    </row>
    <row r="55" spans="1:12" x14ac:dyDescent="0.2">
      <c r="A55" s="53"/>
      <c r="B55" s="54"/>
      <c r="C55" s="55"/>
      <c r="D55" s="56"/>
      <c r="E55" s="57"/>
      <c r="F55" s="58">
        <f t="shared" si="5"/>
        <v>0</v>
      </c>
      <c r="G55" s="57"/>
      <c r="H55" s="59">
        <f t="shared" si="6"/>
        <v>0</v>
      </c>
      <c r="I55" s="60"/>
      <c r="J55" s="61"/>
      <c r="K55" s="95">
        <f t="shared" si="7"/>
        <v>1</v>
      </c>
      <c r="L55" s="62">
        <f t="shared" si="4"/>
        <v>0</v>
      </c>
    </row>
    <row r="56" spans="1:12" x14ac:dyDescent="0.2">
      <c r="A56" s="53"/>
      <c r="B56" s="54"/>
      <c r="C56" s="55"/>
      <c r="D56" s="56"/>
      <c r="E56" s="57"/>
      <c r="F56" s="58">
        <f t="shared" si="5"/>
        <v>0</v>
      </c>
      <c r="G56" s="57"/>
      <c r="H56" s="59">
        <f t="shared" si="6"/>
        <v>0</v>
      </c>
      <c r="I56" s="60"/>
      <c r="J56" s="61"/>
      <c r="K56" s="95">
        <f t="shared" si="7"/>
        <v>1</v>
      </c>
      <c r="L56" s="62">
        <f t="shared" si="4"/>
        <v>0</v>
      </c>
    </row>
    <row r="57" spans="1:12" x14ac:dyDescent="0.2">
      <c r="A57" s="53"/>
      <c r="B57" s="54"/>
      <c r="C57" s="55"/>
      <c r="D57" s="56"/>
      <c r="E57" s="57"/>
      <c r="F57" s="58">
        <f t="shared" si="5"/>
        <v>0</v>
      </c>
      <c r="G57" s="57"/>
      <c r="H57" s="59">
        <f t="shared" si="6"/>
        <v>0</v>
      </c>
      <c r="I57" s="60"/>
      <c r="J57" s="61"/>
      <c r="K57" s="95">
        <f t="shared" si="7"/>
        <v>1</v>
      </c>
      <c r="L57" s="62">
        <f t="shared" si="4"/>
        <v>0</v>
      </c>
    </row>
    <row r="58" spans="1:12" x14ac:dyDescent="0.2">
      <c r="A58" s="53"/>
      <c r="B58" s="54"/>
      <c r="C58" s="55"/>
      <c r="D58" s="56"/>
      <c r="E58" s="57"/>
      <c r="F58" s="58">
        <f t="shared" si="5"/>
        <v>0</v>
      </c>
      <c r="G58" s="57"/>
      <c r="H58" s="59">
        <f t="shared" si="6"/>
        <v>0</v>
      </c>
      <c r="I58" s="60"/>
      <c r="J58" s="61"/>
      <c r="K58" s="95">
        <f t="shared" si="7"/>
        <v>1</v>
      </c>
      <c r="L58" s="62">
        <f t="shared" si="4"/>
        <v>0</v>
      </c>
    </row>
    <row r="59" spans="1:12" x14ac:dyDescent="0.2">
      <c r="A59" s="53"/>
      <c r="B59" s="54"/>
      <c r="C59" s="55"/>
      <c r="D59" s="56"/>
      <c r="E59" s="57"/>
      <c r="F59" s="58">
        <f t="shared" si="5"/>
        <v>0</v>
      </c>
      <c r="G59" s="57"/>
      <c r="H59" s="59">
        <f t="shared" si="6"/>
        <v>0</v>
      </c>
      <c r="I59" s="60"/>
      <c r="J59" s="61"/>
      <c r="K59" s="95">
        <f t="shared" si="7"/>
        <v>1</v>
      </c>
      <c r="L59" s="62">
        <f t="shared" si="4"/>
        <v>0</v>
      </c>
    </row>
    <row r="60" spans="1:12" x14ac:dyDescent="0.2">
      <c r="A60" s="53"/>
      <c r="B60" s="54"/>
      <c r="C60" s="55"/>
      <c r="D60" s="56"/>
      <c r="E60" s="57"/>
      <c r="F60" s="58">
        <f t="shared" si="5"/>
        <v>0</v>
      </c>
      <c r="G60" s="57"/>
      <c r="H60" s="59">
        <f t="shared" si="6"/>
        <v>0</v>
      </c>
      <c r="I60" s="60"/>
      <c r="J60" s="61"/>
      <c r="K60" s="95">
        <f t="shared" si="7"/>
        <v>1</v>
      </c>
      <c r="L60" s="62">
        <f t="shared" si="4"/>
        <v>0</v>
      </c>
    </row>
    <row r="61" spans="1:12" x14ac:dyDescent="0.2">
      <c r="A61" s="53"/>
      <c r="B61" s="54"/>
      <c r="C61" s="55"/>
      <c r="D61" s="56"/>
      <c r="E61" s="57"/>
      <c r="F61" s="58">
        <f t="shared" si="5"/>
        <v>0</v>
      </c>
      <c r="G61" s="57"/>
      <c r="H61" s="59">
        <f t="shared" si="6"/>
        <v>0</v>
      </c>
      <c r="I61" s="60"/>
      <c r="J61" s="61"/>
      <c r="K61" s="95">
        <f t="shared" si="7"/>
        <v>1</v>
      </c>
      <c r="L61" s="62">
        <f t="shared" si="4"/>
        <v>0</v>
      </c>
    </row>
    <row r="62" spans="1:12" x14ac:dyDescent="0.2">
      <c r="A62" s="53"/>
      <c r="B62" s="54"/>
      <c r="C62" s="55"/>
      <c r="D62" s="56"/>
      <c r="E62" s="57"/>
      <c r="F62" s="58">
        <f t="shared" si="5"/>
        <v>0</v>
      </c>
      <c r="G62" s="57"/>
      <c r="H62" s="59">
        <f t="shared" si="6"/>
        <v>0</v>
      </c>
      <c r="I62" s="60"/>
      <c r="J62" s="61"/>
      <c r="K62" s="95">
        <f t="shared" si="7"/>
        <v>1</v>
      </c>
      <c r="L62" s="62">
        <f t="shared" si="4"/>
        <v>0</v>
      </c>
    </row>
    <row r="63" spans="1:12" x14ac:dyDescent="0.2">
      <c r="A63" s="53"/>
      <c r="B63" s="54"/>
      <c r="C63" s="55"/>
      <c r="D63" s="56"/>
      <c r="E63" s="57"/>
      <c r="F63" s="58">
        <f t="shared" si="5"/>
        <v>0</v>
      </c>
      <c r="G63" s="57"/>
      <c r="H63" s="59">
        <f t="shared" si="6"/>
        <v>0</v>
      </c>
      <c r="I63" s="60"/>
      <c r="J63" s="61"/>
      <c r="K63" s="95">
        <f t="shared" si="7"/>
        <v>1</v>
      </c>
      <c r="L63" s="62">
        <f t="shared" si="4"/>
        <v>0</v>
      </c>
    </row>
    <row r="64" spans="1:12" x14ac:dyDescent="0.2">
      <c r="A64" s="42"/>
      <c r="B64" s="43"/>
      <c r="C64" s="44"/>
      <c r="D64" s="63"/>
      <c r="E64" s="46"/>
      <c r="F64" s="64">
        <f t="shared" si="5"/>
        <v>0</v>
      </c>
      <c r="G64" s="46"/>
      <c r="H64" s="48">
        <f t="shared" si="6"/>
        <v>0</v>
      </c>
      <c r="I64" s="49"/>
      <c r="J64" s="50"/>
      <c r="K64" s="95">
        <f t="shared" si="7"/>
        <v>1</v>
      </c>
      <c r="L64" s="62">
        <f t="shared" si="4"/>
        <v>0</v>
      </c>
    </row>
    <row r="65" spans="1:12" x14ac:dyDescent="0.2">
      <c r="A65" s="53"/>
      <c r="B65" s="54"/>
      <c r="C65" s="55"/>
      <c r="D65" s="56"/>
      <c r="E65" s="57"/>
      <c r="F65" s="58">
        <f t="shared" si="5"/>
        <v>0</v>
      </c>
      <c r="G65" s="57"/>
      <c r="H65" s="59">
        <f t="shared" si="6"/>
        <v>0</v>
      </c>
      <c r="I65" s="60"/>
      <c r="J65" s="61"/>
      <c r="K65" s="95">
        <f t="shared" si="7"/>
        <v>1</v>
      </c>
      <c r="L65" s="62">
        <f t="shared" si="4"/>
        <v>0</v>
      </c>
    </row>
    <row r="66" spans="1:12" x14ac:dyDescent="0.2">
      <c r="A66" s="53"/>
      <c r="B66" s="54"/>
      <c r="C66" s="55"/>
      <c r="D66" s="56"/>
      <c r="E66" s="57"/>
      <c r="F66" s="58">
        <f t="shared" si="5"/>
        <v>0</v>
      </c>
      <c r="G66" s="57"/>
      <c r="H66" s="59">
        <f t="shared" si="6"/>
        <v>0</v>
      </c>
      <c r="I66" s="60"/>
      <c r="J66" s="61"/>
      <c r="K66" s="95">
        <f t="shared" si="7"/>
        <v>1</v>
      </c>
      <c r="L66" s="62">
        <f t="shared" si="4"/>
        <v>0</v>
      </c>
    </row>
    <row r="67" spans="1:12" x14ac:dyDescent="0.2">
      <c r="A67" s="53"/>
      <c r="B67" s="54"/>
      <c r="C67" s="55"/>
      <c r="D67" s="56"/>
      <c r="E67" s="57"/>
      <c r="F67" s="58">
        <f t="shared" si="5"/>
        <v>0</v>
      </c>
      <c r="G67" s="57"/>
      <c r="H67" s="59">
        <f t="shared" si="6"/>
        <v>0</v>
      </c>
      <c r="I67" s="60"/>
      <c r="J67" s="61"/>
      <c r="K67" s="95">
        <f t="shared" si="7"/>
        <v>1</v>
      </c>
      <c r="L67" s="62">
        <f t="shared" si="4"/>
        <v>0</v>
      </c>
    </row>
    <row r="68" spans="1:12" x14ac:dyDescent="0.2">
      <c r="A68" s="53"/>
      <c r="B68" s="54"/>
      <c r="C68" s="55"/>
      <c r="D68" s="56"/>
      <c r="E68" s="57"/>
      <c r="F68" s="58">
        <f t="shared" si="5"/>
        <v>0</v>
      </c>
      <c r="G68" s="57"/>
      <c r="H68" s="59">
        <f t="shared" si="6"/>
        <v>0</v>
      </c>
      <c r="I68" s="60"/>
      <c r="J68" s="61"/>
      <c r="K68" s="95">
        <f t="shared" si="7"/>
        <v>1</v>
      </c>
      <c r="L68" s="62">
        <f t="shared" si="4"/>
        <v>0</v>
      </c>
    </row>
    <row r="69" spans="1:12" x14ac:dyDescent="0.2">
      <c r="A69" s="53"/>
      <c r="B69" s="54"/>
      <c r="C69" s="55"/>
      <c r="D69" s="56"/>
      <c r="E69" s="57"/>
      <c r="F69" s="58">
        <f t="shared" si="5"/>
        <v>0</v>
      </c>
      <c r="G69" s="57"/>
      <c r="H69" s="59">
        <f t="shared" si="6"/>
        <v>0</v>
      </c>
      <c r="I69" s="60"/>
      <c r="J69" s="61"/>
      <c r="K69" s="95">
        <f t="shared" si="7"/>
        <v>1</v>
      </c>
      <c r="L69" s="62">
        <f t="shared" si="4"/>
        <v>0</v>
      </c>
    </row>
    <row r="70" spans="1:12" x14ac:dyDescent="0.2">
      <c r="A70" s="53"/>
      <c r="B70" s="54"/>
      <c r="C70" s="55"/>
      <c r="D70" s="56"/>
      <c r="E70" s="57"/>
      <c r="F70" s="58">
        <f t="shared" si="5"/>
        <v>0</v>
      </c>
      <c r="G70" s="57"/>
      <c r="H70" s="59">
        <f t="shared" si="6"/>
        <v>0</v>
      </c>
      <c r="I70" s="60"/>
      <c r="J70" s="61"/>
      <c r="K70" s="95">
        <f t="shared" si="7"/>
        <v>1</v>
      </c>
      <c r="L70" s="62">
        <f t="shared" si="4"/>
        <v>0</v>
      </c>
    </row>
    <row r="71" spans="1:12" x14ac:dyDescent="0.2">
      <c r="A71" s="53"/>
      <c r="B71" s="54"/>
      <c r="C71" s="55"/>
      <c r="D71" s="56"/>
      <c r="E71" s="57"/>
      <c r="F71" s="58">
        <f t="shared" si="5"/>
        <v>0</v>
      </c>
      <c r="G71" s="57"/>
      <c r="H71" s="59">
        <f t="shared" si="6"/>
        <v>0</v>
      </c>
      <c r="I71" s="60"/>
      <c r="J71" s="61"/>
      <c r="K71" s="95">
        <f t="shared" si="7"/>
        <v>1</v>
      </c>
      <c r="L71" s="62">
        <f t="shared" si="4"/>
        <v>0</v>
      </c>
    </row>
    <row r="72" spans="1:12" x14ac:dyDescent="0.2">
      <c r="A72" s="42"/>
      <c r="B72" s="43"/>
      <c r="C72" s="44"/>
      <c r="D72" s="63"/>
      <c r="E72" s="46"/>
      <c r="F72" s="64">
        <f t="shared" si="5"/>
        <v>0</v>
      </c>
      <c r="G72" s="46"/>
      <c r="H72" s="48">
        <f t="shared" si="6"/>
        <v>0</v>
      </c>
      <c r="I72" s="49"/>
      <c r="J72" s="50"/>
      <c r="K72" s="95">
        <f t="shared" si="7"/>
        <v>1</v>
      </c>
      <c r="L72" s="62">
        <f t="shared" si="4"/>
        <v>0</v>
      </c>
    </row>
    <row r="73" spans="1:12" x14ac:dyDescent="0.2">
      <c r="A73" s="53"/>
      <c r="B73" s="54"/>
      <c r="C73" s="55"/>
      <c r="D73" s="56"/>
      <c r="E73" s="57"/>
      <c r="F73" s="58">
        <f t="shared" si="5"/>
        <v>0</v>
      </c>
      <c r="G73" s="57"/>
      <c r="H73" s="59">
        <f t="shared" si="6"/>
        <v>0</v>
      </c>
      <c r="I73" s="60"/>
      <c r="J73" s="61"/>
      <c r="K73" s="95">
        <f t="shared" si="7"/>
        <v>1</v>
      </c>
      <c r="L73" s="62">
        <f t="shared" si="4"/>
        <v>0</v>
      </c>
    </row>
    <row r="74" spans="1:12" x14ac:dyDescent="0.2">
      <c r="A74" s="96"/>
      <c r="B74" s="54"/>
      <c r="C74" s="83"/>
      <c r="D74" s="56"/>
      <c r="E74" s="56"/>
      <c r="F74" s="58">
        <f t="shared" si="5"/>
        <v>0</v>
      </c>
      <c r="G74" s="56"/>
      <c r="H74" s="59">
        <f t="shared" si="6"/>
        <v>0</v>
      </c>
      <c r="I74" s="84"/>
      <c r="J74" s="84"/>
      <c r="K74" s="95">
        <f t="shared" si="7"/>
        <v>1</v>
      </c>
      <c r="L74" s="62">
        <f t="shared" si="4"/>
        <v>0</v>
      </c>
    </row>
    <row r="75" spans="1:12" x14ac:dyDescent="0.2">
      <c r="A75" s="96"/>
      <c r="B75" s="54"/>
      <c r="C75" s="83"/>
      <c r="D75" s="56"/>
      <c r="E75" s="56"/>
      <c r="F75" s="58">
        <f t="shared" si="5"/>
        <v>0</v>
      </c>
      <c r="G75" s="56"/>
      <c r="H75" s="59">
        <f t="shared" si="6"/>
        <v>0</v>
      </c>
      <c r="I75" s="84"/>
      <c r="J75" s="84"/>
      <c r="K75" s="95">
        <f t="shared" si="7"/>
        <v>1</v>
      </c>
      <c r="L75" s="62">
        <f t="shared" si="4"/>
        <v>0</v>
      </c>
    </row>
    <row r="76" spans="1:12" x14ac:dyDescent="0.2">
      <c r="A76" s="42"/>
      <c r="B76" s="43"/>
      <c r="C76" s="44"/>
      <c r="D76" s="63"/>
      <c r="E76" s="46"/>
      <c r="F76" s="64">
        <f t="shared" si="5"/>
        <v>0</v>
      </c>
      <c r="G76" s="46"/>
      <c r="H76" s="48">
        <f t="shared" si="6"/>
        <v>0</v>
      </c>
      <c r="I76" s="49"/>
      <c r="J76" s="50"/>
      <c r="K76" s="95">
        <f t="shared" si="7"/>
        <v>1</v>
      </c>
      <c r="L76" s="62">
        <f t="shared" si="4"/>
        <v>0</v>
      </c>
    </row>
    <row r="77" spans="1:12" x14ac:dyDescent="0.2">
      <c r="A77" s="53"/>
      <c r="B77" s="54"/>
      <c r="C77" s="55"/>
      <c r="D77" s="56"/>
      <c r="E77" s="57"/>
      <c r="F77" s="58">
        <f t="shared" si="5"/>
        <v>0</v>
      </c>
      <c r="G77" s="57"/>
      <c r="H77" s="59">
        <f t="shared" si="6"/>
        <v>0</v>
      </c>
      <c r="I77" s="60"/>
      <c r="J77" s="61"/>
      <c r="K77" s="95">
        <f t="shared" si="7"/>
        <v>1</v>
      </c>
      <c r="L77" s="62">
        <f t="shared" si="4"/>
        <v>0</v>
      </c>
    </row>
    <row r="78" spans="1:12" x14ac:dyDescent="0.2">
      <c r="A78" s="42"/>
      <c r="B78" s="43"/>
      <c r="C78" s="44"/>
      <c r="D78" s="63"/>
      <c r="E78" s="46"/>
      <c r="F78" s="64">
        <f t="shared" si="5"/>
        <v>0</v>
      </c>
      <c r="G78" s="46"/>
      <c r="H78" s="48">
        <f t="shared" si="6"/>
        <v>0</v>
      </c>
      <c r="I78" s="49"/>
      <c r="J78" s="50"/>
      <c r="K78" s="95">
        <f t="shared" si="7"/>
        <v>1</v>
      </c>
      <c r="L78" s="62">
        <f t="shared" si="4"/>
        <v>0</v>
      </c>
    </row>
    <row r="79" spans="1:12" x14ac:dyDescent="0.2">
      <c r="A79" s="53"/>
      <c r="B79" s="54"/>
      <c r="C79" s="55"/>
      <c r="D79" s="56"/>
      <c r="E79" s="57"/>
      <c r="F79" s="58">
        <f t="shared" si="5"/>
        <v>0</v>
      </c>
      <c r="G79" s="57"/>
      <c r="H79" s="59">
        <f t="shared" si="6"/>
        <v>0</v>
      </c>
      <c r="I79" s="60"/>
      <c r="J79" s="61"/>
      <c r="K79" s="95">
        <f t="shared" si="7"/>
        <v>1</v>
      </c>
      <c r="L79" s="62">
        <f t="shared" si="4"/>
        <v>0</v>
      </c>
    </row>
    <row r="80" spans="1:12" x14ac:dyDescent="0.2">
      <c r="A80" s="42"/>
      <c r="B80" s="63"/>
      <c r="C80" s="46"/>
      <c r="D80" s="63"/>
      <c r="E80" s="46"/>
      <c r="F80" s="64">
        <f t="shared" si="5"/>
        <v>0</v>
      </c>
      <c r="G80" s="46"/>
      <c r="H80" s="48">
        <f t="shared" si="6"/>
        <v>0</v>
      </c>
      <c r="I80" s="49"/>
      <c r="J80" s="50"/>
      <c r="K80" s="95">
        <f t="shared" si="7"/>
        <v>1</v>
      </c>
      <c r="L80" s="62">
        <f t="shared" si="4"/>
        <v>0</v>
      </c>
    </row>
    <row r="81" spans="1:12" x14ac:dyDescent="0.2">
      <c r="A81" s="53"/>
      <c r="B81" s="56"/>
      <c r="C81" s="57"/>
      <c r="D81" s="56"/>
      <c r="E81" s="57"/>
      <c r="F81" s="58">
        <f t="shared" si="5"/>
        <v>0</v>
      </c>
      <c r="G81" s="57"/>
      <c r="H81" s="59">
        <f t="shared" si="6"/>
        <v>0</v>
      </c>
      <c r="I81" s="60"/>
      <c r="J81" s="61"/>
      <c r="K81" s="95">
        <f t="shared" si="7"/>
        <v>1</v>
      </c>
      <c r="L81" s="62">
        <f t="shared" si="4"/>
        <v>0</v>
      </c>
    </row>
    <row r="82" spans="1:12" ht="13.5" thickBot="1" x14ac:dyDescent="0.25">
      <c r="A82" s="65"/>
      <c r="B82" s="66"/>
      <c r="C82" s="67"/>
      <c r="D82" s="66"/>
      <c r="E82" s="67"/>
      <c r="F82" s="68">
        <f t="shared" si="5"/>
        <v>0</v>
      </c>
      <c r="G82" s="67"/>
      <c r="H82" s="69">
        <f t="shared" si="6"/>
        <v>0</v>
      </c>
      <c r="I82" s="70"/>
      <c r="J82" s="71"/>
      <c r="K82" s="97">
        <f t="shared" si="7"/>
        <v>1</v>
      </c>
      <c r="L82" s="73">
        <f>ROUNDUP(K82*5000*H82/365*20,0)/20</f>
        <v>0</v>
      </c>
    </row>
    <row r="84" spans="1:12" x14ac:dyDescent="0.2">
      <c r="L84" s="99">
        <f>SUM(L50:L82)</f>
        <v>0</v>
      </c>
    </row>
    <row r="85" spans="1:12" ht="13.5" thickBot="1" x14ac:dyDescent="0.25">
      <c r="A85" s="76" t="s">
        <v>33</v>
      </c>
    </row>
    <row r="86" spans="1:12" ht="13.5" thickBot="1" x14ac:dyDescent="0.25">
      <c r="A86" s="75" t="s">
        <v>35</v>
      </c>
      <c r="B86" s="1"/>
      <c r="C86" s="1"/>
      <c r="D86" s="1"/>
      <c r="E86" s="1"/>
      <c r="G86" s="1"/>
      <c r="H86" s="1"/>
      <c r="I86" s="1"/>
      <c r="J86" s="1" t="s">
        <v>34</v>
      </c>
      <c r="K86" s="1"/>
      <c r="L86" s="77">
        <f>L42+L84</f>
        <v>0</v>
      </c>
    </row>
    <row r="87" spans="1:12" x14ac:dyDescent="0.2">
      <c r="A87" s="75" t="s">
        <v>36</v>
      </c>
    </row>
    <row r="89" spans="1:12" ht="13.5" thickBot="1" x14ac:dyDescent="0.25">
      <c r="A89" s="75"/>
    </row>
    <row r="90" spans="1:12" x14ac:dyDescent="0.2">
      <c r="A90" s="14" t="s">
        <v>9</v>
      </c>
      <c r="B90" s="15" t="s">
        <v>10</v>
      </c>
      <c r="C90" s="16" t="s">
        <v>11</v>
      </c>
      <c r="D90" s="17" t="s">
        <v>12</v>
      </c>
      <c r="E90" s="18" t="s">
        <v>13</v>
      </c>
      <c r="F90" s="15" t="s">
        <v>14</v>
      </c>
      <c r="G90" s="16" t="s">
        <v>14</v>
      </c>
      <c r="H90" s="15" t="s">
        <v>15</v>
      </c>
      <c r="I90" s="19" t="s">
        <v>16</v>
      </c>
      <c r="J90" s="15"/>
      <c r="K90" s="15" t="s">
        <v>17</v>
      </c>
      <c r="L90" s="20"/>
    </row>
    <row r="91" spans="1:12" x14ac:dyDescent="0.2">
      <c r="A91" s="22" t="s">
        <v>18</v>
      </c>
      <c r="B91" s="23" t="s">
        <v>19</v>
      </c>
      <c r="C91" s="24"/>
      <c r="D91" s="25" t="s">
        <v>20</v>
      </c>
      <c r="E91" s="25" t="s">
        <v>20</v>
      </c>
      <c r="F91" s="23" t="s">
        <v>21</v>
      </c>
      <c r="G91" s="24" t="s">
        <v>22</v>
      </c>
      <c r="H91" s="26"/>
      <c r="I91" s="27" t="s">
        <v>23</v>
      </c>
      <c r="J91" s="28" t="s">
        <v>24</v>
      </c>
      <c r="K91" s="29" t="s">
        <v>25</v>
      </c>
      <c r="L91" s="30" t="s">
        <v>26</v>
      </c>
    </row>
    <row r="92" spans="1:12" ht="13.5" thickBot="1" x14ac:dyDescent="0.25">
      <c r="A92" s="31" t="s">
        <v>27</v>
      </c>
      <c r="B92" s="32"/>
      <c r="C92" s="33"/>
      <c r="D92" s="32" t="s">
        <v>28</v>
      </c>
      <c r="E92" s="34" t="s">
        <v>29</v>
      </c>
      <c r="F92" s="32" t="s">
        <v>30</v>
      </c>
      <c r="G92" s="35" t="s">
        <v>31</v>
      </c>
      <c r="H92" s="36"/>
      <c r="I92" s="37" t="s">
        <v>32</v>
      </c>
      <c r="J92" s="38"/>
      <c r="K92" s="39"/>
      <c r="L92" s="40"/>
    </row>
    <row r="93" spans="1:12" x14ac:dyDescent="0.2">
      <c r="A93" s="85"/>
      <c r="B93" s="86"/>
      <c r="C93" s="87"/>
      <c r="D93" s="88"/>
      <c r="E93" s="89"/>
      <c r="F93" s="90">
        <f>E93-D93</f>
        <v>0</v>
      </c>
      <c r="G93" s="89"/>
      <c r="H93" s="91">
        <f t="shared" ref="H93:H108" si="8" xml:space="preserve"> IF(F93&gt;0,ROUNDUP(G93/F93,6),0)</f>
        <v>0</v>
      </c>
      <c r="I93" s="92"/>
      <c r="J93" s="93"/>
      <c r="K93" s="94">
        <f t="shared" ref="K93:K108" si="9">IF(SUM(J93-I93+1)&gt;365,365,SUM(J93-I93+1))</f>
        <v>1</v>
      </c>
      <c r="L93" s="52">
        <f>ROUNDUP(K93*5000*H93/365*20,0)/20</f>
        <v>0</v>
      </c>
    </row>
    <row r="94" spans="1:12" x14ac:dyDescent="0.2">
      <c r="A94" s="53"/>
      <c r="B94" s="54"/>
      <c r="C94" s="55"/>
      <c r="D94" s="56"/>
      <c r="E94" s="57"/>
      <c r="F94" s="58">
        <f t="shared" ref="F94:F108" si="10">E94-D94</f>
        <v>0</v>
      </c>
      <c r="G94" s="57"/>
      <c r="H94" s="59">
        <f t="shared" si="8"/>
        <v>0</v>
      </c>
      <c r="I94" s="60"/>
      <c r="J94" s="61"/>
      <c r="K94" s="95">
        <f t="shared" si="9"/>
        <v>1</v>
      </c>
      <c r="L94" s="62">
        <f t="shared" ref="L94:L124" si="11">ROUNDUP(K94*5000*H94/365*20,0)/20</f>
        <v>0</v>
      </c>
    </row>
    <row r="95" spans="1:12" x14ac:dyDescent="0.2">
      <c r="A95" s="42"/>
      <c r="B95" s="43"/>
      <c r="C95" s="44"/>
      <c r="D95" s="63"/>
      <c r="E95" s="46"/>
      <c r="F95" s="64">
        <f t="shared" si="10"/>
        <v>0</v>
      </c>
      <c r="G95" s="46"/>
      <c r="H95" s="48">
        <f t="shared" si="8"/>
        <v>0</v>
      </c>
      <c r="I95" s="49"/>
      <c r="J95" s="50"/>
      <c r="K95" s="95">
        <f t="shared" si="9"/>
        <v>1</v>
      </c>
      <c r="L95" s="62">
        <f t="shared" si="11"/>
        <v>0</v>
      </c>
    </row>
    <row r="96" spans="1:12" x14ac:dyDescent="0.2">
      <c r="A96" s="53"/>
      <c r="B96" s="54"/>
      <c r="C96" s="55"/>
      <c r="D96" s="56"/>
      <c r="E96" s="57"/>
      <c r="F96" s="58">
        <f t="shared" si="10"/>
        <v>0</v>
      </c>
      <c r="G96" s="57"/>
      <c r="H96" s="59">
        <f t="shared" si="8"/>
        <v>0</v>
      </c>
      <c r="I96" s="60"/>
      <c r="J96" s="61"/>
      <c r="K96" s="95">
        <f t="shared" si="9"/>
        <v>1</v>
      </c>
      <c r="L96" s="62">
        <f t="shared" si="11"/>
        <v>0</v>
      </c>
    </row>
    <row r="97" spans="1:12" x14ac:dyDescent="0.2">
      <c r="A97" s="53"/>
      <c r="B97" s="54"/>
      <c r="C97" s="55"/>
      <c r="D97" s="56"/>
      <c r="E97" s="57"/>
      <c r="F97" s="58">
        <f t="shared" si="10"/>
        <v>0</v>
      </c>
      <c r="G97" s="57"/>
      <c r="H97" s="59">
        <f t="shared" si="8"/>
        <v>0</v>
      </c>
      <c r="I97" s="60"/>
      <c r="J97" s="61"/>
      <c r="K97" s="95">
        <f t="shared" si="9"/>
        <v>1</v>
      </c>
      <c r="L97" s="62">
        <f t="shared" si="11"/>
        <v>0</v>
      </c>
    </row>
    <row r="98" spans="1:12" x14ac:dyDescent="0.2">
      <c r="A98" s="53"/>
      <c r="B98" s="54"/>
      <c r="C98" s="55"/>
      <c r="D98" s="56"/>
      <c r="E98" s="57"/>
      <c r="F98" s="58">
        <f t="shared" si="10"/>
        <v>0</v>
      </c>
      <c r="G98" s="57"/>
      <c r="H98" s="59">
        <f t="shared" si="8"/>
        <v>0</v>
      </c>
      <c r="I98" s="60"/>
      <c r="J98" s="61"/>
      <c r="K98" s="95">
        <f t="shared" si="9"/>
        <v>1</v>
      </c>
      <c r="L98" s="62">
        <f t="shared" si="11"/>
        <v>0</v>
      </c>
    </row>
    <row r="99" spans="1:12" x14ac:dyDescent="0.2">
      <c r="A99" s="53"/>
      <c r="B99" s="54"/>
      <c r="C99" s="55"/>
      <c r="D99" s="56"/>
      <c r="E99" s="57"/>
      <c r="F99" s="58">
        <f t="shared" si="10"/>
        <v>0</v>
      </c>
      <c r="G99" s="57"/>
      <c r="H99" s="59">
        <f t="shared" si="8"/>
        <v>0</v>
      </c>
      <c r="I99" s="60"/>
      <c r="J99" s="61"/>
      <c r="K99" s="95">
        <f t="shared" si="9"/>
        <v>1</v>
      </c>
      <c r="L99" s="62">
        <f t="shared" si="11"/>
        <v>0</v>
      </c>
    </row>
    <row r="100" spans="1:12" x14ac:dyDescent="0.2">
      <c r="A100" s="53"/>
      <c r="B100" s="54"/>
      <c r="C100" s="55"/>
      <c r="D100" s="56"/>
      <c r="E100" s="57"/>
      <c r="F100" s="58">
        <f t="shared" si="10"/>
        <v>0</v>
      </c>
      <c r="G100" s="57"/>
      <c r="H100" s="59">
        <f t="shared" si="8"/>
        <v>0</v>
      </c>
      <c r="I100" s="60"/>
      <c r="J100" s="61"/>
      <c r="K100" s="95">
        <f t="shared" si="9"/>
        <v>1</v>
      </c>
      <c r="L100" s="62">
        <f t="shared" si="11"/>
        <v>0</v>
      </c>
    </row>
    <row r="101" spans="1:12" x14ac:dyDescent="0.2">
      <c r="A101" s="53"/>
      <c r="B101" s="54"/>
      <c r="C101" s="55"/>
      <c r="D101" s="56"/>
      <c r="E101" s="57"/>
      <c r="F101" s="58">
        <f t="shared" si="10"/>
        <v>0</v>
      </c>
      <c r="G101" s="57"/>
      <c r="H101" s="59">
        <f t="shared" si="8"/>
        <v>0</v>
      </c>
      <c r="I101" s="60"/>
      <c r="J101" s="61"/>
      <c r="K101" s="95">
        <f t="shared" si="9"/>
        <v>1</v>
      </c>
      <c r="L101" s="62">
        <f t="shared" si="11"/>
        <v>0</v>
      </c>
    </row>
    <row r="102" spans="1:12" x14ac:dyDescent="0.2">
      <c r="A102" s="53"/>
      <c r="B102" s="54"/>
      <c r="C102" s="55"/>
      <c r="D102" s="56"/>
      <c r="E102" s="57"/>
      <c r="F102" s="58">
        <f t="shared" si="10"/>
        <v>0</v>
      </c>
      <c r="G102" s="57"/>
      <c r="H102" s="59">
        <f t="shared" si="8"/>
        <v>0</v>
      </c>
      <c r="I102" s="60"/>
      <c r="J102" s="61"/>
      <c r="K102" s="95">
        <f t="shared" si="9"/>
        <v>1</v>
      </c>
      <c r="L102" s="62">
        <f t="shared" si="11"/>
        <v>0</v>
      </c>
    </row>
    <row r="103" spans="1:12" x14ac:dyDescent="0.2">
      <c r="A103" s="53"/>
      <c r="B103" s="54"/>
      <c r="C103" s="55"/>
      <c r="D103" s="56"/>
      <c r="E103" s="57"/>
      <c r="F103" s="58">
        <f t="shared" si="10"/>
        <v>0</v>
      </c>
      <c r="G103" s="57"/>
      <c r="H103" s="59">
        <f t="shared" si="8"/>
        <v>0</v>
      </c>
      <c r="I103" s="60"/>
      <c r="J103" s="61"/>
      <c r="K103" s="95">
        <f t="shared" si="9"/>
        <v>1</v>
      </c>
      <c r="L103" s="62">
        <f t="shared" si="11"/>
        <v>0</v>
      </c>
    </row>
    <row r="104" spans="1:12" x14ac:dyDescent="0.2">
      <c r="A104" s="53"/>
      <c r="B104" s="54"/>
      <c r="C104" s="55"/>
      <c r="D104" s="56"/>
      <c r="E104" s="57"/>
      <c r="F104" s="58">
        <f t="shared" si="10"/>
        <v>0</v>
      </c>
      <c r="G104" s="57"/>
      <c r="H104" s="59">
        <f t="shared" si="8"/>
        <v>0</v>
      </c>
      <c r="I104" s="60"/>
      <c r="J104" s="61"/>
      <c r="K104" s="95">
        <f t="shared" si="9"/>
        <v>1</v>
      </c>
      <c r="L104" s="62">
        <f t="shared" si="11"/>
        <v>0</v>
      </c>
    </row>
    <row r="105" spans="1:12" x14ac:dyDescent="0.2">
      <c r="A105" s="53"/>
      <c r="B105" s="54"/>
      <c r="C105" s="55"/>
      <c r="D105" s="56"/>
      <c r="E105" s="57"/>
      <c r="F105" s="58">
        <f t="shared" si="10"/>
        <v>0</v>
      </c>
      <c r="G105" s="57"/>
      <c r="H105" s="59">
        <f t="shared" si="8"/>
        <v>0</v>
      </c>
      <c r="I105" s="60"/>
      <c r="J105" s="61"/>
      <c r="K105" s="95">
        <f t="shared" si="9"/>
        <v>1</v>
      </c>
      <c r="L105" s="62">
        <f t="shared" si="11"/>
        <v>0</v>
      </c>
    </row>
    <row r="106" spans="1:12" x14ac:dyDescent="0.2">
      <c r="A106" s="53"/>
      <c r="B106" s="54"/>
      <c r="C106" s="55"/>
      <c r="D106" s="56"/>
      <c r="E106" s="57"/>
      <c r="F106" s="58">
        <f t="shared" si="10"/>
        <v>0</v>
      </c>
      <c r="G106" s="57"/>
      <c r="H106" s="59">
        <f t="shared" si="8"/>
        <v>0</v>
      </c>
      <c r="I106" s="60"/>
      <c r="J106" s="61"/>
      <c r="K106" s="95">
        <f t="shared" si="9"/>
        <v>1</v>
      </c>
      <c r="L106" s="62">
        <f t="shared" si="11"/>
        <v>0</v>
      </c>
    </row>
    <row r="107" spans="1:12" x14ac:dyDescent="0.2">
      <c r="A107" s="42"/>
      <c r="B107" s="43"/>
      <c r="C107" s="44"/>
      <c r="D107" s="63"/>
      <c r="E107" s="46"/>
      <c r="F107" s="64">
        <f t="shared" si="10"/>
        <v>0</v>
      </c>
      <c r="G107" s="46"/>
      <c r="H107" s="48">
        <f t="shared" si="8"/>
        <v>0</v>
      </c>
      <c r="I107" s="49"/>
      <c r="J107" s="50"/>
      <c r="K107" s="95">
        <f t="shared" si="9"/>
        <v>1</v>
      </c>
      <c r="L107" s="62">
        <f t="shared" si="11"/>
        <v>0</v>
      </c>
    </row>
    <row r="108" spans="1:12" x14ac:dyDescent="0.2">
      <c r="A108" s="53"/>
      <c r="B108" s="54"/>
      <c r="C108" s="55"/>
      <c r="D108" s="56"/>
      <c r="E108" s="57"/>
      <c r="F108" s="58">
        <f t="shared" si="10"/>
        <v>0</v>
      </c>
      <c r="G108" s="57"/>
      <c r="H108" s="59">
        <f t="shared" si="8"/>
        <v>0</v>
      </c>
      <c r="I108" s="60"/>
      <c r="J108" s="61"/>
      <c r="K108" s="95">
        <f t="shared" si="9"/>
        <v>1</v>
      </c>
      <c r="L108" s="62">
        <f t="shared" si="11"/>
        <v>0</v>
      </c>
    </row>
    <row r="109" spans="1:12" x14ac:dyDescent="0.2">
      <c r="A109" s="53"/>
      <c r="B109" s="54"/>
      <c r="C109" s="55"/>
      <c r="D109" s="56"/>
      <c r="E109" s="57"/>
      <c r="F109" s="58">
        <f>E109-D109</f>
        <v>0</v>
      </c>
      <c r="G109" s="57"/>
      <c r="H109" s="59">
        <f xml:space="preserve"> IF(F109&gt;0,ROUNDUP(G109/F109,6),0)</f>
        <v>0</v>
      </c>
      <c r="I109" s="60"/>
      <c r="J109" s="61"/>
      <c r="K109" s="95">
        <f>IF(SUM(J109-I109+1)&gt;365,365,SUM(J109-I109+1))</f>
        <v>1</v>
      </c>
      <c r="L109" s="62">
        <f t="shared" si="11"/>
        <v>0</v>
      </c>
    </row>
    <row r="110" spans="1:12" x14ac:dyDescent="0.2">
      <c r="A110" s="53"/>
      <c r="B110" s="54"/>
      <c r="C110" s="55"/>
      <c r="D110" s="56"/>
      <c r="E110" s="57"/>
      <c r="F110" s="58">
        <f>E110-D110</f>
        <v>0</v>
      </c>
      <c r="G110" s="57"/>
      <c r="H110" s="59">
        <f xml:space="preserve"> IF(F110&gt;0,ROUNDUP(G110/F110,6),0)</f>
        <v>0</v>
      </c>
      <c r="I110" s="60"/>
      <c r="J110" s="61"/>
      <c r="K110" s="95">
        <f>IF(SUM(J110-I110+1)&gt;365,365,SUM(J110-I110+1))</f>
        <v>1</v>
      </c>
      <c r="L110" s="62">
        <f t="shared" si="11"/>
        <v>0</v>
      </c>
    </row>
    <row r="111" spans="1:12" x14ac:dyDescent="0.2">
      <c r="A111" s="53"/>
      <c r="B111" s="54"/>
      <c r="C111" s="55"/>
      <c r="D111" s="56"/>
      <c r="E111" s="57"/>
      <c r="F111" s="58">
        <f>E111-D111</f>
        <v>0</v>
      </c>
      <c r="G111" s="57"/>
      <c r="H111" s="59">
        <f xml:space="preserve"> IF(F111&gt;0,ROUNDUP(G111/F111,6),0)</f>
        <v>0</v>
      </c>
      <c r="I111" s="60"/>
      <c r="J111" s="61"/>
      <c r="K111" s="95">
        <f>IF(SUM(J111-I111+1)&gt;365,365,SUM(J111-I111+1))</f>
        <v>1</v>
      </c>
      <c r="L111" s="62">
        <f t="shared" si="11"/>
        <v>0</v>
      </c>
    </row>
    <row r="112" spans="1:12" x14ac:dyDescent="0.2">
      <c r="A112" s="53"/>
      <c r="B112" s="54"/>
      <c r="C112" s="55"/>
      <c r="D112" s="56"/>
      <c r="E112" s="57"/>
      <c r="F112" s="58">
        <f>E112-D112</f>
        <v>0</v>
      </c>
      <c r="G112" s="57"/>
      <c r="H112" s="59">
        <f xml:space="preserve"> IF(F112&gt;0,ROUNDUP(G112/F112,6),0)</f>
        <v>0</v>
      </c>
      <c r="I112" s="60"/>
      <c r="J112" s="61"/>
      <c r="K112" s="95">
        <f>IF(SUM(J112-I112+1)&gt;365,365,SUM(J112-I112+1))</f>
        <v>1</v>
      </c>
      <c r="L112" s="62">
        <f t="shared" si="11"/>
        <v>0</v>
      </c>
    </row>
    <row r="113" spans="1:12" x14ac:dyDescent="0.2">
      <c r="A113" s="53"/>
      <c r="B113" s="54"/>
      <c r="C113" s="55"/>
      <c r="D113" s="56"/>
      <c r="E113" s="57"/>
      <c r="F113" s="58">
        <f>E113-D113</f>
        <v>0</v>
      </c>
      <c r="G113" s="57"/>
      <c r="H113" s="59">
        <f xml:space="preserve"> IF(F113&gt;0,ROUNDUP(G113/F113,6),0)</f>
        <v>0</v>
      </c>
      <c r="I113" s="60"/>
      <c r="J113" s="61"/>
      <c r="K113" s="95">
        <f>IF(SUM(J113-I113+1)&gt;365,365,SUM(J113-I113+1))</f>
        <v>1</v>
      </c>
      <c r="L113" s="62">
        <f t="shared" si="11"/>
        <v>0</v>
      </c>
    </row>
    <row r="114" spans="1:12" x14ac:dyDescent="0.2">
      <c r="A114" s="53"/>
      <c r="B114" s="54"/>
      <c r="C114" s="55"/>
      <c r="D114" s="56"/>
      <c r="E114" s="57"/>
      <c r="F114" s="58">
        <f t="shared" ref="F114:F125" si="12">E114-D114</f>
        <v>0</v>
      </c>
      <c r="G114" s="57"/>
      <c r="H114" s="59">
        <f t="shared" ref="H114:H125" si="13" xml:space="preserve"> IF(F114&gt;0,ROUNDUP(G114/F114,6),0)</f>
        <v>0</v>
      </c>
      <c r="I114" s="60"/>
      <c r="J114" s="61"/>
      <c r="K114" s="95">
        <f t="shared" ref="K114:K125" si="14">IF(SUM(J114-I114+1)&gt;365,365,SUM(J114-I114+1))</f>
        <v>1</v>
      </c>
      <c r="L114" s="62">
        <f t="shared" si="11"/>
        <v>0</v>
      </c>
    </row>
    <row r="115" spans="1:12" x14ac:dyDescent="0.2">
      <c r="A115" s="42"/>
      <c r="B115" s="43"/>
      <c r="C115" s="44"/>
      <c r="D115" s="63"/>
      <c r="E115" s="46"/>
      <c r="F115" s="64">
        <f t="shared" si="12"/>
        <v>0</v>
      </c>
      <c r="G115" s="46"/>
      <c r="H115" s="48">
        <f t="shared" si="13"/>
        <v>0</v>
      </c>
      <c r="I115" s="49"/>
      <c r="J115" s="50"/>
      <c r="K115" s="95">
        <f t="shared" si="14"/>
        <v>1</v>
      </c>
      <c r="L115" s="62">
        <f t="shared" si="11"/>
        <v>0</v>
      </c>
    </row>
    <row r="116" spans="1:12" x14ac:dyDescent="0.2">
      <c r="A116" s="53"/>
      <c r="B116" s="54"/>
      <c r="C116" s="55"/>
      <c r="D116" s="56"/>
      <c r="E116" s="57"/>
      <c r="F116" s="58">
        <f t="shared" si="12"/>
        <v>0</v>
      </c>
      <c r="G116" s="57"/>
      <c r="H116" s="59">
        <f t="shared" si="13"/>
        <v>0</v>
      </c>
      <c r="I116" s="60"/>
      <c r="J116" s="61"/>
      <c r="K116" s="95">
        <f t="shared" si="14"/>
        <v>1</v>
      </c>
      <c r="L116" s="62">
        <f t="shared" si="11"/>
        <v>0</v>
      </c>
    </row>
    <row r="117" spans="1:12" x14ac:dyDescent="0.2">
      <c r="A117" s="96"/>
      <c r="B117" s="54"/>
      <c r="C117" s="83"/>
      <c r="D117" s="56"/>
      <c r="E117" s="56"/>
      <c r="F117" s="58">
        <f t="shared" si="12"/>
        <v>0</v>
      </c>
      <c r="G117" s="56"/>
      <c r="H117" s="59">
        <f t="shared" si="13"/>
        <v>0</v>
      </c>
      <c r="I117" s="84"/>
      <c r="J117" s="84"/>
      <c r="K117" s="95">
        <f t="shared" si="14"/>
        <v>1</v>
      </c>
      <c r="L117" s="62">
        <f t="shared" si="11"/>
        <v>0</v>
      </c>
    </row>
    <row r="118" spans="1:12" x14ac:dyDescent="0.2">
      <c r="A118" s="96"/>
      <c r="B118" s="54"/>
      <c r="C118" s="83"/>
      <c r="D118" s="56"/>
      <c r="E118" s="56"/>
      <c r="F118" s="58">
        <f t="shared" si="12"/>
        <v>0</v>
      </c>
      <c r="G118" s="56"/>
      <c r="H118" s="59">
        <f t="shared" si="13"/>
        <v>0</v>
      </c>
      <c r="I118" s="84"/>
      <c r="J118" s="84"/>
      <c r="K118" s="95">
        <f t="shared" si="14"/>
        <v>1</v>
      </c>
      <c r="L118" s="62">
        <f t="shared" si="11"/>
        <v>0</v>
      </c>
    </row>
    <row r="119" spans="1:12" x14ac:dyDescent="0.2">
      <c r="A119" s="42"/>
      <c r="B119" s="43"/>
      <c r="C119" s="44"/>
      <c r="D119" s="63"/>
      <c r="E119" s="46"/>
      <c r="F119" s="64">
        <f t="shared" si="12"/>
        <v>0</v>
      </c>
      <c r="G119" s="46"/>
      <c r="H119" s="48">
        <f t="shared" si="13"/>
        <v>0</v>
      </c>
      <c r="I119" s="49"/>
      <c r="J119" s="50"/>
      <c r="K119" s="95">
        <f t="shared" si="14"/>
        <v>1</v>
      </c>
      <c r="L119" s="62">
        <f t="shared" si="11"/>
        <v>0</v>
      </c>
    </row>
    <row r="120" spans="1:12" x14ac:dyDescent="0.2">
      <c r="A120" s="53"/>
      <c r="B120" s="54"/>
      <c r="C120" s="55"/>
      <c r="D120" s="56"/>
      <c r="E120" s="57"/>
      <c r="F120" s="58">
        <f t="shared" si="12"/>
        <v>0</v>
      </c>
      <c r="G120" s="57"/>
      <c r="H120" s="59">
        <f t="shared" si="13"/>
        <v>0</v>
      </c>
      <c r="I120" s="60"/>
      <c r="J120" s="61"/>
      <c r="K120" s="95">
        <f t="shared" si="14"/>
        <v>1</v>
      </c>
      <c r="L120" s="62">
        <f t="shared" si="11"/>
        <v>0</v>
      </c>
    </row>
    <row r="121" spans="1:12" x14ac:dyDescent="0.2">
      <c r="A121" s="42"/>
      <c r="B121" s="43"/>
      <c r="C121" s="44"/>
      <c r="D121" s="63"/>
      <c r="E121" s="46"/>
      <c r="F121" s="64">
        <f t="shared" si="12"/>
        <v>0</v>
      </c>
      <c r="G121" s="46"/>
      <c r="H121" s="48">
        <f t="shared" si="13"/>
        <v>0</v>
      </c>
      <c r="I121" s="49"/>
      <c r="J121" s="50"/>
      <c r="K121" s="95">
        <f t="shared" si="14"/>
        <v>1</v>
      </c>
      <c r="L121" s="62">
        <f t="shared" si="11"/>
        <v>0</v>
      </c>
    </row>
    <row r="122" spans="1:12" x14ac:dyDescent="0.2">
      <c r="A122" s="53"/>
      <c r="B122" s="54"/>
      <c r="C122" s="55"/>
      <c r="D122" s="56"/>
      <c r="E122" s="57"/>
      <c r="F122" s="58">
        <f t="shared" si="12"/>
        <v>0</v>
      </c>
      <c r="G122" s="57"/>
      <c r="H122" s="59">
        <f t="shared" si="13"/>
        <v>0</v>
      </c>
      <c r="I122" s="60"/>
      <c r="J122" s="61"/>
      <c r="K122" s="95">
        <f t="shared" si="14"/>
        <v>1</v>
      </c>
      <c r="L122" s="62">
        <f t="shared" si="11"/>
        <v>0</v>
      </c>
    </row>
    <row r="123" spans="1:12" x14ac:dyDescent="0.2">
      <c r="A123" s="42"/>
      <c r="B123" s="63"/>
      <c r="C123" s="46"/>
      <c r="D123" s="63"/>
      <c r="E123" s="46"/>
      <c r="F123" s="64">
        <f t="shared" si="12"/>
        <v>0</v>
      </c>
      <c r="G123" s="46"/>
      <c r="H123" s="48">
        <f t="shared" si="13"/>
        <v>0</v>
      </c>
      <c r="I123" s="49"/>
      <c r="J123" s="50"/>
      <c r="K123" s="95">
        <f t="shared" si="14"/>
        <v>1</v>
      </c>
      <c r="L123" s="62">
        <f t="shared" si="11"/>
        <v>0</v>
      </c>
    </row>
    <row r="124" spans="1:12" x14ac:dyDescent="0.2">
      <c r="A124" s="53"/>
      <c r="B124" s="56"/>
      <c r="C124" s="57"/>
      <c r="D124" s="56"/>
      <c r="E124" s="57"/>
      <c r="F124" s="58">
        <f t="shared" si="12"/>
        <v>0</v>
      </c>
      <c r="G124" s="57"/>
      <c r="H124" s="59">
        <f t="shared" si="13"/>
        <v>0</v>
      </c>
      <c r="I124" s="60"/>
      <c r="J124" s="61"/>
      <c r="K124" s="95">
        <f t="shared" si="14"/>
        <v>1</v>
      </c>
      <c r="L124" s="62">
        <f t="shared" si="11"/>
        <v>0</v>
      </c>
    </row>
    <row r="125" spans="1:12" ht="13.5" thickBot="1" x14ac:dyDescent="0.25">
      <c r="A125" s="65"/>
      <c r="B125" s="66"/>
      <c r="C125" s="67"/>
      <c r="D125" s="66"/>
      <c r="E125" s="67"/>
      <c r="F125" s="68">
        <f t="shared" si="12"/>
        <v>0</v>
      </c>
      <c r="G125" s="67"/>
      <c r="H125" s="69">
        <f t="shared" si="13"/>
        <v>0</v>
      </c>
      <c r="I125" s="70"/>
      <c r="J125" s="71"/>
      <c r="K125" s="97">
        <f t="shared" si="14"/>
        <v>1</v>
      </c>
      <c r="L125" s="73">
        <f>ROUNDUP(K125*5000*H125/365*20,0)/20</f>
        <v>0</v>
      </c>
    </row>
    <row r="127" spans="1:12" x14ac:dyDescent="0.2">
      <c r="L127" s="99">
        <f>SUM(L93:L125)</f>
        <v>0</v>
      </c>
    </row>
    <row r="128" spans="1:12" ht="13.5" thickBot="1" x14ac:dyDescent="0.25">
      <c r="A128" s="76" t="s">
        <v>33</v>
      </c>
    </row>
    <row r="129" spans="1:12" ht="13.5" thickBot="1" x14ac:dyDescent="0.25">
      <c r="A129" s="75" t="s">
        <v>35</v>
      </c>
      <c r="B129" s="1"/>
      <c r="C129" s="1"/>
      <c r="D129" s="1"/>
      <c r="E129" s="1"/>
      <c r="G129" s="1"/>
      <c r="H129" s="1"/>
      <c r="I129" s="1"/>
      <c r="J129" s="1" t="s">
        <v>34</v>
      </c>
      <c r="K129" s="1"/>
      <c r="L129" s="77">
        <f>L127+L86</f>
        <v>0</v>
      </c>
    </row>
    <row r="130" spans="1:12" x14ac:dyDescent="0.2">
      <c r="A130" s="75" t="s">
        <v>36</v>
      </c>
    </row>
  </sheetData>
  <sheetProtection password="C3DD" sheet="1" objects="1" scenarios="1"/>
  <phoneticPr fontId="12" type="noConversion"/>
  <pageMargins left="0.39370078740157483" right="0.39370078740157483" top="0.47244094488188981" bottom="0.23622047244094491" header="0" footer="0.23622047244094491"/>
  <pageSetup paperSize="9" orientation="landscape" r:id="rId1"/>
  <headerFooter alignWithMargins="0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5" name="Button 3">
              <controlPr defaultSize="0" print="0" autoFill="0" autoPict="0" macro="[0]!Deckblatt">
                <anchor moveWithCells="1" sizeWithCells="1">
                  <from>
                    <xdr:col>8</xdr:col>
                    <xdr:colOff>438150</xdr:colOff>
                    <xdr:row>0</xdr:row>
                    <xdr:rowOff>38100</xdr:rowOff>
                  </from>
                  <to>
                    <xdr:col>10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Button 4">
              <controlPr defaultSize="0" print="0" autoFill="0" autoPict="0" macro="[0]!Blatt1">
                <anchor moveWithCells="1" sizeWithCells="1">
                  <from>
                    <xdr:col>8</xdr:col>
                    <xdr:colOff>428625</xdr:colOff>
                    <xdr:row>2</xdr:row>
                    <xdr:rowOff>66675</xdr:rowOff>
                  </from>
                  <to>
                    <xdr:col>10</xdr:col>
                    <xdr:colOff>19050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Button 5">
              <controlPr defaultSize="0" print="0" autoFill="0" autoPict="0" macro="[0]!Blatt2">
                <anchor moveWithCells="1" sizeWithCells="1">
                  <from>
                    <xdr:col>10</xdr:col>
                    <xdr:colOff>304800</xdr:colOff>
                    <xdr:row>0</xdr:row>
                    <xdr:rowOff>47625</xdr:rowOff>
                  </from>
                  <to>
                    <xdr:col>11</xdr:col>
                    <xdr:colOff>800100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Button 6">
              <controlPr defaultSize="0" print="0" autoFill="0" autoPict="0" macro="[0]!Blatt3">
                <anchor moveWithCells="1" sizeWithCells="1">
                  <from>
                    <xdr:col>10</xdr:col>
                    <xdr:colOff>304800</xdr:colOff>
                    <xdr:row>2</xdr:row>
                    <xdr:rowOff>85725</xdr:rowOff>
                  </from>
                  <to>
                    <xdr:col>11</xdr:col>
                    <xdr:colOff>800100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über 3,5 - 8,5 t</vt:lpstr>
      <vt:lpstr>über 8,5 - 18 t</vt:lpstr>
      <vt:lpstr>über 18 - 26 t</vt:lpstr>
      <vt:lpstr>über 26 t</vt:lpstr>
    </vt:vector>
  </TitlesOfParts>
  <Company>EZV - FAST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 Kalbermatter</dc:creator>
  <cp:lastModifiedBy>Wälti Vivienne BAZG</cp:lastModifiedBy>
  <cp:lastPrinted>2018-01-05T12:22:18Z</cp:lastPrinted>
  <dcterms:created xsi:type="dcterms:W3CDTF">2008-09-30T05:16:56Z</dcterms:created>
  <dcterms:modified xsi:type="dcterms:W3CDTF">2025-12-01T10:04:16Z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2025-12-01T10:04:15Z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78083647-29b2-43e5-a0bc-20e79249d61b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