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vf00105a.adb.intra.admin.ch\ezv_os$\os\3\5\0\1\29554\01-Gewerbeproduktion\02_Versionen in Bearbeitung\02_Steuerlager\"/>
    </mc:Choice>
  </mc:AlternateContent>
  <bookViews>
    <workbookView xWindow="0" yWindow="0" windowWidth="28800" windowHeight="12465" tabRatio="945" activeTab="7"/>
  </bookViews>
  <sheets>
    <sheet name="Eingabe Kundendaten" sheetId="14" r:id="rId1"/>
    <sheet name="Aufnahme Offenware - Liter" sheetId="2" r:id="rId2"/>
    <sheet name="Aufnahme Offenware - Kilogramm" sheetId="10" r:id="rId3"/>
    <sheet name="Zusammenzug Flaschen" sheetId="4" state="hidden" r:id="rId4"/>
    <sheet name="Aufnahme Flaschenware" sheetId="11" r:id="rId5"/>
    <sheet name="Aufnahme Holzfass - Meter" sheetId="13" r:id="rId6"/>
    <sheet name="Aufnahme Holzfass - Liter" sheetId="16" r:id="rId7"/>
    <sheet name="Zusammenzug Inventar" sheetId="6" r:id="rId8"/>
    <sheet name="Kontobezeichnung" sheetId="17" r:id="rId9"/>
    <sheet name="Datenbank" sheetId="15" state="hidden" r:id="rId10"/>
  </sheets>
  <definedNames>
    <definedName name="_xlnm._FilterDatabase" localSheetId="5" hidden="1">'Aufnahme Holzfass - Meter'!$A$5:$M$999</definedName>
    <definedName name="_xlnm.Print_Area" localSheetId="4">'Aufnahme Flaschenware'!$A:$H</definedName>
    <definedName name="_xlnm.Print_Area" localSheetId="6">'Aufnahme Holzfass - Liter'!$A$1:$J$400</definedName>
    <definedName name="_xlnm.Print_Area" localSheetId="5">'Aufnahme Holzfass - Meter'!$A$1:$K$999</definedName>
    <definedName name="_xlnm.Print_Area" localSheetId="2">'Aufnahme Offenware - Kilogramm'!$A:$M</definedName>
    <definedName name="_xlnm.Print_Area" localSheetId="1">'Aufnahme Offenware - Liter'!$A:$K</definedName>
    <definedName name="_xlnm.Print_Area" localSheetId="7">'Zusammenzug Inventar'!$A$1:$I$46</definedName>
    <definedName name="_xlnm.Print_Titles" localSheetId="4">'Aufnahme Flaschenware'!$1:$5</definedName>
    <definedName name="_xlnm.Print_Titles" localSheetId="6">'Aufnahme Holzfass - Liter'!$1:$6</definedName>
    <definedName name="_xlnm.Print_Titles" localSheetId="5">'Aufnahme Holzfass - Meter'!$1:$6</definedName>
    <definedName name="_xlnm.Print_Titles" localSheetId="2">'Aufnahme Offenware - Kilogramm'!$1:$6</definedName>
    <definedName name="_xlnm.Print_Titles" localSheetId="1">'Aufnahme Offenware - Liter'!$1:$6</definedName>
    <definedName name="Text15" localSheetId="1">'Aufnahme Offenware - Liter'!$J$2</definedName>
  </definedNames>
  <calcPr calcId="162913"/>
</workbook>
</file>

<file path=xl/calcChain.xml><?xml version="1.0" encoding="utf-8"?>
<calcChain xmlns="http://schemas.openxmlformats.org/spreadsheetml/2006/main">
  <c r="C3" i="13" l="1"/>
  <c r="C3" i="2"/>
  <c r="B3" i="2"/>
  <c r="D1" i="13"/>
  <c r="B3" i="13"/>
  <c r="A7" i="13" l="1"/>
  <c r="A500" i="16" l="1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487" i="13" l="1"/>
  <c r="H7" i="13" l="1"/>
  <c r="I7" i="13" s="1"/>
  <c r="K7" i="13" s="1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28" i="13"/>
  <c r="A429" i="13"/>
  <c r="A430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8" i="13"/>
  <c r="A489" i="13"/>
  <c r="A490" i="13"/>
  <c r="A491" i="13"/>
  <c r="A492" i="13"/>
  <c r="A493" i="13"/>
  <c r="A494" i="13"/>
  <c r="A495" i="13"/>
  <c r="A496" i="13"/>
  <c r="A497" i="13"/>
  <c r="A498" i="13"/>
  <c r="A499" i="13"/>
  <c r="A500" i="13"/>
  <c r="A500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6" i="11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7" i="10"/>
  <c r="M7" i="13" l="1"/>
  <c r="C1" i="2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7" i="2"/>
  <c r="H19" i="13" l="1"/>
  <c r="I19" i="13" s="1"/>
  <c r="C1" i="16" l="1"/>
  <c r="C3" i="16"/>
  <c r="J500" i="16"/>
  <c r="J499" i="16"/>
  <c r="J498" i="16"/>
  <c r="J497" i="16"/>
  <c r="J496" i="16"/>
  <c r="J495" i="16"/>
  <c r="J494" i="16"/>
  <c r="J493" i="16"/>
  <c r="J492" i="16"/>
  <c r="J491" i="16"/>
  <c r="J490" i="16"/>
  <c r="J489" i="16"/>
  <c r="J488" i="16"/>
  <c r="J487" i="16"/>
  <c r="J486" i="16"/>
  <c r="J485" i="16"/>
  <c r="J484" i="16"/>
  <c r="J483" i="16"/>
  <c r="J482" i="16"/>
  <c r="J481" i="16"/>
  <c r="J480" i="16"/>
  <c r="J479" i="16"/>
  <c r="J478" i="16"/>
  <c r="J477" i="16"/>
  <c r="J476" i="16"/>
  <c r="J475" i="16"/>
  <c r="J474" i="16"/>
  <c r="J473" i="16"/>
  <c r="J472" i="16"/>
  <c r="J471" i="16"/>
  <c r="J470" i="16"/>
  <c r="J469" i="16"/>
  <c r="J468" i="16"/>
  <c r="J467" i="16"/>
  <c r="J466" i="16"/>
  <c r="J465" i="16"/>
  <c r="J464" i="16"/>
  <c r="J463" i="16"/>
  <c r="J462" i="16"/>
  <c r="J461" i="16"/>
  <c r="J460" i="16"/>
  <c r="J459" i="16"/>
  <c r="J458" i="16"/>
  <c r="J457" i="16"/>
  <c r="J456" i="16"/>
  <c r="J455" i="16"/>
  <c r="J454" i="16"/>
  <c r="J453" i="16"/>
  <c r="J452" i="16"/>
  <c r="J451" i="16"/>
  <c r="J450" i="16"/>
  <c r="J449" i="16"/>
  <c r="J448" i="16"/>
  <c r="J447" i="16"/>
  <c r="J446" i="16"/>
  <c r="J445" i="16"/>
  <c r="J444" i="16"/>
  <c r="J443" i="16"/>
  <c r="J442" i="16"/>
  <c r="J441" i="16"/>
  <c r="J440" i="16"/>
  <c r="J439" i="16"/>
  <c r="J438" i="16"/>
  <c r="J437" i="16"/>
  <c r="J436" i="16"/>
  <c r="J435" i="16"/>
  <c r="J434" i="16"/>
  <c r="J433" i="16"/>
  <c r="J432" i="16"/>
  <c r="J431" i="16"/>
  <c r="J430" i="16"/>
  <c r="J429" i="16"/>
  <c r="J428" i="16"/>
  <c r="J427" i="16"/>
  <c r="J426" i="16"/>
  <c r="J425" i="16"/>
  <c r="J424" i="16"/>
  <c r="J423" i="16"/>
  <c r="J422" i="16"/>
  <c r="J421" i="16"/>
  <c r="J420" i="16"/>
  <c r="J419" i="16"/>
  <c r="J418" i="16"/>
  <c r="J417" i="16"/>
  <c r="J416" i="16"/>
  <c r="J415" i="16"/>
  <c r="J414" i="16"/>
  <c r="J413" i="16"/>
  <c r="J412" i="16"/>
  <c r="J411" i="16"/>
  <c r="J410" i="16"/>
  <c r="J409" i="16"/>
  <c r="J408" i="16"/>
  <c r="J407" i="16"/>
  <c r="J406" i="16"/>
  <c r="J405" i="16"/>
  <c r="J404" i="16"/>
  <c r="J403" i="16"/>
  <c r="J402" i="16"/>
  <c r="J401" i="16"/>
  <c r="J400" i="16"/>
  <c r="J399" i="16"/>
  <c r="J398" i="16"/>
  <c r="J397" i="16"/>
  <c r="J396" i="16"/>
  <c r="J395" i="16"/>
  <c r="J394" i="16"/>
  <c r="J393" i="16"/>
  <c r="J392" i="16"/>
  <c r="J391" i="16"/>
  <c r="J390" i="16"/>
  <c r="J389" i="16"/>
  <c r="J388" i="16"/>
  <c r="J387" i="16"/>
  <c r="J386" i="16"/>
  <c r="J385" i="16"/>
  <c r="J384" i="16"/>
  <c r="J383" i="16"/>
  <c r="J382" i="16"/>
  <c r="J381" i="16"/>
  <c r="J380" i="16"/>
  <c r="J379" i="16"/>
  <c r="J378" i="16"/>
  <c r="J377" i="16"/>
  <c r="J376" i="16"/>
  <c r="J375" i="16"/>
  <c r="J374" i="16"/>
  <c r="J373" i="16"/>
  <c r="J372" i="16"/>
  <c r="J371" i="16"/>
  <c r="J370" i="16"/>
  <c r="J369" i="16"/>
  <c r="J368" i="16"/>
  <c r="J367" i="16"/>
  <c r="J366" i="16"/>
  <c r="J365" i="16"/>
  <c r="J364" i="16"/>
  <c r="J363" i="16"/>
  <c r="J362" i="16"/>
  <c r="J361" i="16"/>
  <c r="J360" i="16"/>
  <c r="J359" i="16"/>
  <c r="J358" i="16"/>
  <c r="J357" i="16"/>
  <c r="J356" i="16"/>
  <c r="J355" i="16"/>
  <c r="J354" i="16"/>
  <c r="J353" i="16"/>
  <c r="J352" i="16"/>
  <c r="J351" i="16"/>
  <c r="J350" i="16"/>
  <c r="J349" i="16"/>
  <c r="J348" i="16"/>
  <c r="J347" i="16"/>
  <c r="J346" i="16"/>
  <c r="J345" i="16"/>
  <c r="J344" i="16"/>
  <c r="J343" i="16"/>
  <c r="J342" i="16"/>
  <c r="J341" i="16"/>
  <c r="J340" i="16"/>
  <c r="J339" i="16"/>
  <c r="J338" i="16"/>
  <c r="J337" i="16"/>
  <c r="J336" i="16"/>
  <c r="J335" i="16"/>
  <c r="J334" i="16"/>
  <c r="J333" i="16"/>
  <c r="J332" i="16"/>
  <c r="J331" i="16"/>
  <c r="J330" i="16"/>
  <c r="J329" i="16"/>
  <c r="J328" i="16"/>
  <c r="J327" i="16"/>
  <c r="J326" i="16"/>
  <c r="J325" i="16"/>
  <c r="J324" i="16"/>
  <c r="J323" i="16"/>
  <c r="J322" i="16"/>
  <c r="J321" i="16"/>
  <c r="J320" i="16"/>
  <c r="J319" i="16"/>
  <c r="J318" i="16"/>
  <c r="J317" i="16"/>
  <c r="J316" i="16"/>
  <c r="J315" i="16"/>
  <c r="J314" i="16"/>
  <c r="J313" i="16"/>
  <c r="J312" i="16"/>
  <c r="J311" i="16"/>
  <c r="J310" i="16"/>
  <c r="J309" i="16"/>
  <c r="J308" i="16"/>
  <c r="J307" i="16"/>
  <c r="J306" i="16"/>
  <c r="J305" i="16"/>
  <c r="J304" i="16"/>
  <c r="J303" i="16"/>
  <c r="J302" i="16"/>
  <c r="J301" i="16"/>
  <c r="J300" i="16"/>
  <c r="J299" i="16"/>
  <c r="J298" i="16"/>
  <c r="J297" i="16"/>
  <c r="J296" i="16"/>
  <c r="J295" i="16"/>
  <c r="J294" i="16"/>
  <c r="J293" i="16"/>
  <c r="J292" i="16"/>
  <c r="J291" i="16"/>
  <c r="J290" i="16"/>
  <c r="J289" i="16"/>
  <c r="J288" i="16"/>
  <c r="J287" i="16"/>
  <c r="J286" i="16"/>
  <c r="J285" i="16"/>
  <c r="J284" i="16"/>
  <c r="J283" i="16"/>
  <c r="J282" i="16"/>
  <c r="J281" i="16"/>
  <c r="J280" i="16"/>
  <c r="J279" i="16"/>
  <c r="J278" i="16"/>
  <c r="J277" i="16"/>
  <c r="J276" i="16"/>
  <c r="J275" i="16"/>
  <c r="J274" i="16"/>
  <c r="J273" i="16"/>
  <c r="J272" i="16"/>
  <c r="J271" i="16"/>
  <c r="J270" i="16"/>
  <c r="J269" i="16"/>
  <c r="J268" i="16"/>
  <c r="J267" i="16"/>
  <c r="J266" i="16"/>
  <c r="J265" i="16"/>
  <c r="J264" i="16"/>
  <c r="J263" i="16"/>
  <c r="J262" i="16"/>
  <c r="J261" i="16"/>
  <c r="J260" i="16"/>
  <c r="J259" i="16"/>
  <c r="J258" i="16"/>
  <c r="J257" i="16"/>
  <c r="J256" i="16"/>
  <c r="J255" i="16"/>
  <c r="J254" i="16"/>
  <c r="J253" i="16"/>
  <c r="J252" i="16"/>
  <c r="J251" i="16"/>
  <c r="J250" i="16"/>
  <c r="J249" i="16"/>
  <c r="J248" i="16"/>
  <c r="J247" i="16"/>
  <c r="J246" i="16"/>
  <c r="J245" i="16"/>
  <c r="J244" i="16"/>
  <c r="J243" i="16"/>
  <c r="J242" i="16"/>
  <c r="J241" i="16"/>
  <c r="J240" i="16"/>
  <c r="J239" i="16"/>
  <c r="J238" i="16"/>
  <c r="J237" i="16"/>
  <c r="J236" i="16"/>
  <c r="J235" i="16"/>
  <c r="J234" i="16"/>
  <c r="J233" i="16"/>
  <c r="J232" i="16"/>
  <c r="J231" i="16"/>
  <c r="J230" i="16"/>
  <c r="J229" i="16"/>
  <c r="J228" i="16"/>
  <c r="J227" i="16"/>
  <c r="J226" i="16"/>
  <c r="J225" i="16"/>
  <c r="J224" i="16"/>
  <c r="J223" i="16"/>
  <c r="J222" i="16"/>
  <c r="J221" i="16"/>
  <c r="J220" i="16"/>
  <c r="J219" i="16"/>
  <c r="J218" i="16"/>
  <c r="J217" i="16"/>
  <c r="J216" i="16"/>
  <c r="J215" i="16"/>
  <c r="J214" i="16"/>
  <c r="J213" i="16"/>
  <c r="J212" i="16"/>
  <c r="J211" i="16"/>
  <c r="J210" i="16"/>
  <c r="J209" i="16"/>
  <c r="J208" i="16"/>
  <c r="J207" i="16"/>
  <c r="J206" i="16"/>
  <c r="J205" i="16"/>
  <c r="J204" i="16"/>
  <c r="J203" i="16"/>
  <c r="J202" i="16"/>
  <c r="J201" i="16"/>
  <c r="J200" i="16"/>
  <c r="J199" i="16"/>
  <c r="J198" i="16"/>
  <c r="J197" i="16"/>
  <c r="J196" i="16"/>
  <c r="J195" i="16"/>
  <c r="J194" i="16"/>
  <c r="J193" i="16"/>
  <c r="J192" i="16"/>
  <c r="J191" i="16"/>
  <c r="J190" i="16"/>
  <c r="J189" i="16"/>
  <c r="J188" i="16"/>
  <c r="J187" i="16"/>
  <c r="J186" i="16"/>
  <c r="J185" i="16"/>
  <c r="J184" i="16"/>
  <c r="J183" i="16"/>
  <c r="J182" i="16"/>
  <c r="J181" i="16"/>
  <c r="J180" i="16"/>
  <c r="J179" i="16"/>
  <c r="J178" i="16"/>
  <c r="J177" i="16"/>
  <c r="J176" i="16"/>
  <c r="J175" i="16"/>
  <c r="J174" i="16"/>
  <c r="J173" i="16"/>
  <c r="J172" i="16"/>
  <c r="J171" i="16"/>
  <c r="J170" i="16"/>
  <c r="J169" i="16"/>
  <c r="J168" i="16"/>
  <c r="J167" i="16"/>
  <c r="J166" i="16"/>
  <c r="J165" i="16"/>
  <c r="J164" i="16"/>
  <c r="J163" i="16"/>
  <c r="J162" i="16"/>
  <c r="J161" i="16"/>
  <c r="J160" i="16"/>
  <c r="J159" i="16"/>
  <c r="J158" i="16"/>
  <c r="J157" i="16"/>
  <c r="J156" i="16"/>
  <c r="J155" i="16"/>
  <c r="J154" i="16"/>
  <c r="J153" i="16"/>
  <c r="J152" i="16"/>
  <c r="J151" i="16"/>
  <c r="J150" i="16"/>
  <c r="J149" i="16"/>
  <c r="J148" i="16"/>
  <c r="J147" i="16"/>
  <c r="J146" i="16"/>
  <c r="J145" i="16"/>
  <c r="J144" i="16"/>
  <c r="J143" i="16"/>
  <c r="J142" i="16"/>
  <c r="J141" i="16"/>
  <c r="J140" i="16"/>
  <c r="J139" i="16"/>
  <c r="J138" i="16"/>
  <c r="J137" i="16"/>
  <c r="J136" i="16"/>
  <c r="J135" i="16"/>
  <c r="J134" i="16"/>
  <c r="J133" i="16"/>
  <c r="J132" i="16"/>
  <c r="J131" i="16"/>
  <c r="J130" i="16"/>
  <c r="J129" i="16"/>
  <c r="J128" i="16"/>
  <c r="J127" i="16"/>
  <c r="J126" i="16"/>
  <c r="J125" i="16"/>
  <c r="J124" i="16"/>
  <c r="J123" i="16"/>
  <c r="J122" i="16"/>
  <c r="J121" i="16"/>
  <c r="J120" i="16"/>
  <c r="J119" i="16"/>
  <c r="J118" i="16"/>
  <c r="J117" i="16"/>
  <c r="J116" i="16"/>
  <c r="J115" i="16"/>
  <c r="J114" i="16"/>
  <c r="J113" i="16"/>
  <c r="J112" i="16"/>
  <c r="J111" i="16"/>
  <c r="J110" i="16"/>
  <c r="J109" i="16"/>
  <c r="J108" i="16"/>
  <c r="J107" i="16"/>
  <c r="J106" i="16"/>
  <c r="J105" i="16"/>
  <c r="J104" i="16"/>
  <c r="J103" i="16"/>
  <c r="J102" i="16"/>
  <c r="J101" i="16"/>
  <c r="J100" i="16"/>
  <c r="J99" i="16"/>
  <c r="J98" i="16"/>
  <c r="J97" i="16"/>
  <c r="J96" i="16"/>
  <c r="J95" i="16"/>
  <c r="J94" i="16"/>
  <c r="J93" i="16"/>
  <c r="J92" i="16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J76" i="16"/>
  <c r="J75" i="16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L30" i="16" s="1"/>
  <c r="L32" i="16"/>
  <c r="J32" i="16"/>
  <c r="L31" i="16"/>
  <c r="J31" i="16"/>
  <c r="J30" i="16"/>
  <c r="L29" i="16"/>
  <c r="J29" i="16"/>
  <c r="L28" i="16"/>
  <c r="J28" i="16"/>
  <c r="L27" i="16"/>
  <c r="J27" i="16"/>
  <c r="L26" i="16"/>
  <c r="J26" i="16"/>
  <c r="L25" i="16"/>
  <c r="J25" i="16"/>
  <c r="L24" i="16"/>
  <c r="J24" i="16"/>
  <c r="L23" i="16"/>
  <c r="J23" i="16"/>
  <c r="L22" i="16"/>
  <c r="J22" i="16"/>
  <c r="L21" i="16"/>
  <c r="J21" i="16"/>
  <c r="L20" i="16"/>
  <c r="J20" i="16"/>
  <c r="L19" i="16"/>
  <c r="J19" i="16"/>
  <c r="L18" i="16"/>
  <c r="J18" i="16"/>
  <c r="L17" i="16"/>
  <c r="J17" i="16"/>
  <c r="L16" i="16"/>
  <c r="J16" i="16"/>
  <c r="L15" i="16"/>
  <c r="J15" i="16"/>
  <c r="L14" i="16"/>
  <c r="J14" i="16"/>
  <c r="L13" i="16"/>
  <c r="J13" i="16"/>
  <c r="L12" i="16"/>
  <c r="J12" i="16"/>
  <c r="L11" i="16"/>
  <c r="J11" i="16"/>
  <c r="L10" i="16"/>
  <c r="J10" i="16"/>
  <c r="L9" i="16"/>
  <c r="J9" i="16"/>
  <c r="L8" i="16"/>
  <c r="J8" i="16"/>
  <c r="J7" i="16"/>
  <c r="L7" i="16" s="1"/>
  <c r="B3" i="16"/>
  <c r="I2" i="16"/>
  <c r="L33" i="16" l="1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H179" i="10"/>
  <c r="M179" i="10"/>
  <c r="H180" i="10"/>
  <c r="M180" i="10"/>
  <c r="H181" i="10"/>
  <c r="M181" i="10"/>
  <c r="H182" i="10"/>
  <c r="M182" i="10"/>
  <c r="H183" i="10"/>
  <c r="M183" i="10"/>
  <c r="H184" i="10"/>
  <c r="M184" i="10"/>
  <c r="H185" i="10"/>
  <c r="M185" i="10"/>
  <c r="H186" i="10"/>
  <c r="M186" i="10"/>
  <c r="H187" i="10"/>
  <c r="M187" i="10"/>
  <c r="H188" i="10"/>
  <c r="M188" i="10"/>
  <c r="H189" i="10"/>
  <c r="M189" i="10"/>
  <c r="H190" i="10"/>
  <c r="M190" i="10"/>
  <c r="H191" i="10"/>
  <c r="M191" i="10"/>
  <c r="H192" i="10"/>
  <c r="M192" i="10"/>
  <c r="H193" i="10"/>
  <c r="M193" i="10"/>
  <c r="H194" i="10"/>
  <c r="M194" i="10"/>
  <c r="H195" i="10"/>
  <c r="M195" i="10"/>
  <c r="H196" i="10"/>
  <c r="M196" i="10"/>
  <c r="H197" i="10"/>
  <c r="M197" i="10"/>
  <c r="H198" i="10"/>
  <c r="M198" i="10"/>
  <c r="H199" i="10"/>
  <c r="M199" i="10"/>
  <c r="H200" i="10"/>
  <c r="M200" i="10"/>
  <c r="H201" i="10"/>
  <c r="M201" i="10"/>
  <c r="H202" i="10"/>
  <c r="M202" i="10"/>
  <c r="H203" i="10"/>
  <c r="M203" i="10"/>
  <c r="H204" i="10"/>
  <c r="M204" i="10"/>
  <c r="H205" i="10"/>
  <c r="M205" i="10"/>
  <c r="H206" i="10"/>
  <c r="M206" i="10"/>
  <c r="H207" i="10"/>
  <c r="M207" i="10"/>
  <c r="H208" i="10"/>
  <c r="M208" i="10"/>
  <c r="H209" i="10"/>
  <c r="M209" i="10"/>
  <c r="H210" i="10"/>
  <c r="M210" i="10"/>
  <c r="H211" i="10"/>
  <c r="M211" i="10"/>
  <c r="H212" i="10"/>
  <c r="M212" i="10"/>
  <c r="H213" i="10"/>
  <c r="M213" i="10"/>
  <c r="H214" i="10"/>
  <c r="M214" i="10"/>
  <c r="H215" i="10"/>
  <c r="M215" i="10"/>
  <c r="H216" i="10"/>
  <c r="M216" i="10"/>
  <c r="H217" i="10"/>
  <c r="M217" i="10"/>
  <c r="H218" i="10"/>
  <c r="M218" i="10"/>
  <c r="H219" i="10"/>
  <c r="M219" i="10"/>
  <c r="H220" i="10"/>
  <c r="M220" i="10"/>
  <c r="H221" i="10"/>
  <c r="M221" i="10"/>
  <c r="H222" i="10"/>
  <c r="M222" i="10"/>
  <c r="H223" i="10"/>
  <c r="M223" i="10"/>
  <c r="H224" i="10"/>
  <c r="M224" i="10"/>
  <c r="H225" i="10"/>
  <c r="M225" i="10"/>
  <c r="H226" i="10"/>
  <c r="M226" i="10"/>
  <c r="H227" i="10"/>
  <c r="M227" i="10"/>
  <c r="H228" i="10"/>
  <c r="M228" i="10"/>
  <c r="H229" i="10"/>
  <c r="M229" i="10"/>
  <c r="H230" i="10"/>
  <c r="M230" i="10"/>
  <c r="H231" i="10"/>
  <c r="M231" i="10"/>
  <c r="H232" i="10"/>
  <c r="M232" i="10"/>
  <c r="H233" i="10"/>
  <c r="M233" i="10"/>
  <c r="H234" i="10"/>
  <c r="M234" i="10"/>
  <c r="H235" i="10"/>
  <c r="M235" i="10"/>
  <c r="H236" i="10"/>
  <c r="M236" i="10"/>
  <c r="H237" i="10"/>
  <c r="M237" i="10"/>
  <c r="H238" i="10"/>
  <c r="M238" i="10"/>
  <c r="H239" i="10"/>
  <c r="M239" i="10"/>
  <c r="H240" i="10"/>
  <c r="M240" i="10"/>
  <c r="H241" i="10"/>
  <c r="M241" i="10"/>
  <c r="H242" i="10"/>
  <c r="M242" i="10"/>
  <c r="H243" i="10"/>
  <c r="M243" i="10"/>
  <c r="H244" i="10"/>
  <c r="M244" i="10"/>
  <c r="H245" i="10"/>
  <c r="M245" i="10"/>
  <c r="H246" i="10"/>
  <c r="M246" i="10"/>
  <c r="H247" i="10"/>
  <c r="M247" i="10"/>
  <c r="H248" i="10"/>
  <c r="M248" i="10"/>
  <c r="H249" i="10"/>
  <c r="M249" i="10"/>
  <c r="H250" i="10"/>
  <c r="M250" i="10"/>
  <c r="H251" i="10"/>
  <c r="M251" i="10"/>
  <c r="H252" i="10"/>
  <c r="M252" i="10"/>
  <c r="H253" i="10"/>
  <c r="M253" i="10"/>
  <c r="H254" i="10"/>
  <c r="M254" i="10"/>
  <c r="H255" i="10"/>
  <c r="M255" i="10"/>
  <c r="H256" i="10"/>
  <c r="M256" i="10"/>
  <c r="H257" i="10"/>
  <c r="M257" i="10"/>
  <c r="H258" i="10"/>
  <c r="M258" i="10"/>
  <c r="H259" i="10"/>
  <c r="M259" i="10"/>
  <c r="H260" i="10"/>
  <c r="M260" i="10"/>
  <c r="H261" i="10"/>
  <c r="M261" i="10"/>
  <c r="H262" i="10"/>
  <c r="M262" i="10"/>
  <c r="H263" i="10"/>
  <c r="M263" i="10"/>
  <c r="H264" i="10"/>
  <c r="M264" i="10"/>
  <c r="H265" i="10"/>
  <c r="M265" i="10"/>
  <c r="H266" i="10"/>
  <c r="M266" i="10"/>
  <c r="H267" i="10"/>
  <c r="M267" i="10"/>
  <c r="H268" i="10"/>
  <c r="M268" i="10"/>
  <c r="H269" i="10"/>
  <c r="M269" i="10"/>
  <c r="H270" i="10"/>
  <c r="M270" i="10"/>
  <c r="H271" i="10"/>
  <c r="M271" i="10"/>
  <c r="H272" i="10"/>
  <c r="M272" i="10"/>
  <c r="H273" i="10"/>
  <c r="M273" i="10"/>
  <c r="H274" i="10"/>
  <c r="M274" i="10"/>
  <c r="H275" i="10"/>
  <c r="M275" i="10"/>
  <c r="H276" i="10"/>
  <c r="M276" i="10"/>
  <c r="H277" i="10"/>
  <c r="M277" i="10"/>
  <c r="H278" i="10"/>
  <c r="M278" i="10"/>
  <c r="H279" i="10"/>
  <c r="M279" i="10"/>
  <c r="H280" i="10"/>
  <c r="M280" i="10"/>
  <c r="H281" i="10"/>
  <c r="M281" i="10"/>
  <c r="H282" i="10"/>
  <c r="M282" i="10"/>
  <c r="H283" i="10"/>
  <c r="M283" i="10"/>
  <c r="H284" i="10"/>
  <c r="M284" i="10"/>
  <c r="H285" i="10"/>
  <c r="M285" i="10"/>
  <c r="H286" i="10"/>
  <c r="M286" i="10"/>
  <c r="H287" i="10"/>
  <c r="M287" i="10"/>
  <c r="H288" i="10"/>
  <c r="M288" i="10"/>
  <c r="H289" i="10"/>
  <c r="M289" i="10"/>
  <c r="H290" i="10"/>
  <c r="M290" i="10"/>
  <c r="H291" i="10"/>
  <c r="M291" i="10"/>
  <c r="H292" i="10"/>
  <c r="M292" i="10"/>
  <c r="H293" i="10"/>
  <c r="M293" i="10"/>
  <c r="H294" i="10"/>
  <c r="M294" i="10"/>
  <c r="H295" i="10"/>
  <c r="M295" i="10"/>
  <c r="H296" i="10"/>
  <c r="M296" i="10"/>
  <c r="H297" i="10"/>
  <c r="M297" i="10"/>
  <c r="H298" i="10"/>
  <c r="M298" i="10"/>
  <c r="H299" i="10"/>
  <c r="M299" i="10"/>
  <c r="H300" i="10"/>
  <c r="M300" i="10"/>
  <c r="H301" i="10"/>
  <c r="M301" i="10"/>
  <c r="H302" i="10"/>
  <c r="M302" i="10"/>
  <c r="H303" i="10"/>
  <c r="M303" i="10"/>
  <c r="H304" i="10"/>
  <c r="M304" i="10"/>
  <c r="H305" i="10"/>
  <c r="M305" i="10"/>
  <c r="H306" i="10"/>
  <c r="M306" i="10"/>
  <c r="H307" i="10"/>
  <c r="M307" i="10"/>
  <c r="H308" i="10"/>
  <c r="M308" i="10"/>
  <c r="H309" i="10"/>
  <c r="M309" i="10"/>
  <c r="H310" i="10"/>
  <c r="M310" i="10"/>
  <c r="H311" i="10"/>
  <c r="M311" i="10"/>
  <c r="H312" i="10"/>
  <c r="M312" i="10"/>
  <c r="H313" i="10"/>
  <c r="M313" i="10"/>
  <c r="H314" i="10"/>
  <c r="M314" i="10"/>
  <c r="H315" i="10"/>
  <c r="M315" i="10"/>
  <c r="H316" i="10"/>
  <c r="M316" i="10"/>
  <c r="H317" i="10"/>
  <c r="M317" i="10"/>
  <c r="H318" i="10"/>
  <c r="M318" i="10"/>
  <c r="H319" i="10"/>
  <c r="M319" i="10"/>
  <c r="H320" i="10"/>
  <c r="M320" i="10"/>
  <c r="H321" i="10"/>
  <c r="M321" i="10"/>
  <c r="H322" i="10"/>
  <c r="M322" i="10"/>
  <c r="H323" i="10"/>
  <c r="M323" i="10"/>
  <c r="H324" i="10"/>
  <c r="M324" i="10"/>
  <c r="H325" i="10"/>
  <c r="M325" i="10"/>
  <c r="H326" i="10"/>
  <c r="M326" i="10"/>
  <c r="H327" i="10"/>
  <c r="M327" i="10"/>
  <c r="H328" i="10"/>
  <c r="M328" i="10"/>
  <c r="H329" i="10"/>
  <c r="M329" i="10"/>
  <c r="H330" i="10"/>
  <c r="M330" i="10"/>
  <c r="H331" i="10"/>
  <c r="M331" i="10"/>
  <c r="H332" i="10"/>
  <c r="M332" i="10"/>
  <c r="H333" i="10"/>
  <c r="M333" i="10"/>
  <c r="H334" i="10"/>
  <c r="M334" i="10"/>
  <c r="H335" i="10"/>
  <c r="M335" i="10"/>
  <c r="H336" i="10"/>
  <c r="M336" i="10"/>
  <c r="H337" i="10"/>
  <c r="M337" i="10"/>
  <c r="H338" i="10"/>
  <c r="M338" i="10"/>
  <c r="H339" i="10"/>
  <c r="M339" i="10"/>
  <c r="H340" i="10"/>
  <c r="M340" i="10"/>
  <c r="H341" i="10"/>
  <c r="M341" i="10"/>
  <c r="H342" i="10"/>
  <c r="M342" i="10"/>
  <c r="H343" i="10"/>
  <c r="M343" i="10"/>
  <c r="H344" i="10"/>
  <c r="M344" i="10"/>
  <c r="H345" i="10"/>
  <c r="M345" i="10"/>
  <c r="H346" i="10"/>
  <c r="M346" i="10"/>
  <c r="H347" i="10"/>
  <c r="M347" i="10"/>
  <c r="H348" i="10"/>
  <c r="M348" i="10"/>
  <c r="H349" i="10"/>
  <c r="M349" i="10"/>
  <c r="H350" i="10"/>
  <c r="M350" i="10"/>
  <c r="H351" i="10"/>
  <c r="M351" i="10"/>
  <c r="H352" i="10"/>
  <c r="M352" i="10"/>
  <c r="H353" i="10"/>
  <c r="M353" i="10"/>
  <c r="H354" i="10"/>
  <c r="M354" i="10"/>
  <c r="H355" i="10"/>
  <c r="M355" i="10"/>
  <c r="H356" i="10"/>
  <c r="M356" i="10"/>
  <c r="H357" i="10"/>
  <c r="M357" i="10"/>
  <c r="H358" i="10"/>
  <c r="M358" i="10"/>
  <c r="H359" i="10"/>
  <c r="M359" i="10"/>
  <c r="H360" i="10"/>
  <c r="M360" i="10"/>
  <c r="H361" i="10"/>
  <c r="M361" i="10"/>
  <c r="H362" i="10"/>
  <c r="M362" i="10"/>
  <c r="H363" i="10"/>
  <c r="M363" i="10"/>
  <c r="H364" i="10"/>
  <c r="M364" i="10"/>
  <c r="H365" i="10"/>
  <c r="M365" i="10"/>
  <c r="H366" i="10"/>
  <c r="M366" i="10"/>
  <c r="H367" i="10"/>
  <c r="M367" i="10"/>
  <c r="H368" i="10"/>
  <c r="M368" i="10"/>
  <c r="H369" i="10"/>
  <c r="M369" i="10"/>
  <c r="H370" i="10"/>
  <c r="M370" i="10"/>
  <c r="H371" i="10"/>
  <c r="M371" i="10"/>
  <c r="H372" i="10"/>
  <c r="M372" i="10"/>
  <c r="H373" i="10"/>
  <c r="M373" i="10"/>
  <c r="H374" i="10"/>
  <c r="M374" i="10"/>
  <c r="H375" i="10"/>
  <c r="M375" i="10"/>
  <c r="H376" i="10"/>
  <c r="M376" i="10"/>
  <c r="H377" i="10"/>
  <c r="M377" i="10"/>
  <c r="H378" i="10"/>
  <c r="M378" i="10"/>
  <c r="H379" i="10"/>
  <c r="M379" i="10"/>
  <c r="H380" i="10"/>
  <c r="M380" i="10"/>
  <c r="H381" i="10"/>
  <c r="M381" i="10"/>
  <c r="H382" i="10"/>
  <c r="M382" i="10"/>
  <c r="H383" i="10"/>
  <c r="M383" i="10"/>
  <c r="H384" i="10"/>
  <c r="M384" i="10"/>
  <c r="H385" i="10"/>
  <c r="M385" i="10"/>
  <c r="H386" i="10"/>
  <c r="M386" i="10"/>
  <c r="H387" i="10"/>
  <c r="M387" i="10"/>
  <c r="H388" i="10"/>
  <c r="M388" i="10"/>
  <c r="H389" i="10"/>
  <c r="M389" i="10"/>
  <c r="H390" i="10"/>
  <c r="M390" i="10"/>
  <c r="H391" i="10"/>
  <c r="M391" i="10"/>
  <c r="H392" i="10"/>
  <c r="M392" i="10"/>
  <c r="H393" i="10"/>
  <c r="M393" i="10"/>
  <c r="H394" i="10"/>
  <c r="M394" i="10"/>
  <c r="H395" i="10"/>
  <c r="M395" i="10"/>
  <c r="H396" i="10"/>
  <c r="M396" i="10"/>
  <c r="H397" i="10"/>
  <c r="M397" i="10"/>
  <c r="H398" i="10"/>
  <c r="M398" i="10"/>
  <c r="H399" i="10"/>
  <c r="M399" i="10"/>
  <c r="H400" i="10"/>
  <c r="M400" i="10"/>
  <c r="H401" i="10"/>
  <c r="M401" i="10"/>
  <c r="H402" i="10"/>
  <c r="M402" i="10"/>
  <c r="H403" i="10"/>
  <c r="M403" i="10"/>
  <c r="H404" i="10"/>
  <c r="M404" i="10"/>
  <c r="H405" i="10"/>
  <c r="M405" i="10"/>
  <c r="H406" i="10"/>
  <c r="M406" i="10"/>
  <c r="H407" i="10"/>
  <c r="M407" i="10"/>
  <c r="H408" i="10"/>
  <c r="M408" i="10"/>
  <c r="H409" i="10"/>
  <c r="M409" i="10"/>
  <c r="H410" i="10"/>
  <c r="M410" i="10"/>
  <c r="H411" i="10"/>
  <c r="M411" i="10"/>
  <c r="H412" i="10"/>
  <c r="M412" i="10"/>
  <c r="H413" i="10"/>
  <c r="M413" i="10"/>
  <c r="H414" i="10"/>
  <c r="M414" i="10"/>
  <c r="H415" i="10"/>
  <c r="M415" i="10"/>
  <c r="H416" i="10"/>
  <c r="M416" i="10"/>
  <c r="H417" i="10"/>
  <c r="M417" i="10"/>
  <c r="H418" i="10"/>
  <c r="M418" i="10"/>
  <c r="H419" i="10"/>
  <c r="M419" i="10"/>
  <c r="H420" i="10"/>
  <c r="M420" i="10"/>
  <c r="H421" i="10"/>
  <c r="M421" i="10"/>
  <c r="H422" i="10"/>
  <c r="M422" i="10"/>
  <c r="H423" i="10"/>
  <c r="M423" i="10"/>
  <c r="H424" i="10"/>
  <c r="M424" i="10"/>
  <c r="H425" i="10"/>
  <c r="M425" i="10"/>
  <c r="H426" i="10"/>
  <c r="M426" i="10"/>
  <c r="H427" i="10"/>
  <c r="M427" i="10"/>
  <c r="H428" i="10"/>
  <c r="M428" i="10"/>
  <c r="H429" i="10"/>
  <c r="M429" i="10"/>
  <c r="H430" i="10"/>
  <c r="M430" i="10"/>
  <c r="H431" i="10"/>
  <c r="M431" i="10"/>
  <c r="H432" i="10"/>
  <c r="M432" i="10"/>
  <c r="H433" i="10"/>
  <c r="M433" i="10"/>
  <c r="H434" i="10"/>
  <c r="M434" i="10"/>
  <c r="H435" i="10"/>
  <c r="M435" i="10"/>
  <c r="H436" i="10"/>
  <c r="M436" i="10"/>
  <c r="H437" i="10"/>
  <c r="M437" i="10"/>
  <c r="H438" i="10"/>
  <c r="M438" i="10"/>
  <c r="H439" i="10"/>
  <c r="M439" i="10"/>
  <c r="H440" i="10"/>
  <c r="M440" i="10"/>
  <c r="H441" i="10"/>
  <c r="M441" i="10"/>
  <c r="H442" i="10"/>
  <c r="M442" i="10"/>
  <c r="H443" i="10"/>
  <c r="M443" i="10"/>
  <c r="H444" i="10"/>
  <c r="M444" i="10"/>
  <c r="H445" i="10"/>
  <c r="M445" i="10"/>
  <c r="H446" i="10"/>
  <c r="M446" i="10"/>
  <c r="H447" i="10"/>
  <c r="M447" i="10"/>
  <c r="H448" i="10"/>
  <c r="M448" i="10"/>
  <c r="H449" i="10"/>
  <c r="M449" i="10"/>
  <c r="H450" i="10"/>
  <c r="M450" i="10"/>
  <c r="H451" i="10"/>
  <c r="M451" i="10"/>
  <c r="H452" i="10"/>
  <c r="M452" i="10"/>
  <c r="H453" i="10"/>
  <c r="M453" i="10"/>
  <c r="H454" i="10"/>
  <c r="M454" i="10"/>
  <c r="H455" i="10"/>
  <c r="M455" i="10"/>
  <c r="H456" i="10"/>
  <c r="M456" i="10"/>
  <c r="H457" i="10"/>
  <c r="M457" i="10"/>
  <c r="H458" i="10"/>
  <c r="M458" i="10"/>
  <c r="H459" i="10"/>
  <c r="M459" i="10"/>
  <c r="H460" i="10"/>
  <c r="M460" i="10"/>
  <c r="H461" i="10"/>
  <c r="M461" i="10"/>
  <c r="H462" i="10"/>
  <c r="M462" i="10"/>
  <c r="H463" i="10"/>
  <c r="M463" i="10"/>
  <c r="H464" i="10"/>
  <c r="M464" i="10"/>
  <c r="H465" i="10"/>
  <c r="M465" i="10"/>
  <c r="H466" i="10"/>
  <c r="M466" i="10"/>
  <c r="H467" i="10"/>
  <c r="M467" i="10"/>
  <c r="H468" i="10"/>
  <c r="M468" i="10"/>
  <c r="H469" i="10"/>
  <c r="M469" i="10"/>
  <c r="H470" i="10"/>
  <c r="M470" i="10"/>
  <c r="H471" i="10"/>
  <c r="M471" i="10"/>
  <c r="H472" i="10"/>
  <c r="M472" i="10"/>
  <c r="H473" i="10"/>
  <c r="M473" i="10"/>
  <c r="H474" i="10"/>
  <c r="M474" i="10"/>
  <c r="H475" i="10"/>
  <c r="M475" i="10"/>
  <c r="H476" i="10"/>
  <c r="M476" i="10"/>
  <c r="H477" i="10"/>
  <c r="M477" i="10"/>
  <c r="H478" i="10"/>
  <c r="M478" i="10"/>
  <c r="H479" i="10"/>
  <c r="M479" i="10"/>
  <c r="H480" i="10"/>
  <c r="M480" i="10"/>
  <c r="H481" i="10"/>
  <c r="M481" i="10"/>
  <c r="H482" i="10"/>
  <c r="M482" i="10"/>
  <c r="H483" i="10"/>
  <c r="M483" i="10"/>
  <c r="H484" i="10"/>
  <c r="M484" i="10"/>
  <c r="H485" i="10"/>
  <c r="M485" i="10"/>
  <c r="H486" i="10"/>
  <c r="M486" i="10"/>
  <c r="H487" i="10"/>
  <c r="M487" i="10"/>
  <c r="H488" i="10"/>
  <c r="M488" i="10"/>
  <c r="H489" i="10"/>
  <c r="M489" i="10"/>
  <c r="H490" i="10"/>
  <c r="M490" i="10"/>
  <c r="H491" i="10"/>
  <c r="M491" i="10"/>
  <c r="H492" i="10"/>
  <c r="M492" i="10"/>
  <c r="H493" i="10"/>
  <c r="M493" i="10"/>
  <c r="H494" i="10"/>
  <c r="M494" i="10"/>
  <c r="H495" i="10"/>
  <c r="M495" i="10"/>
  <c r="H496" i="10"/>
  <c r="M496" i="10"/>
  <c r="H497" i="10"/>
  <c r="M497" i="10"/>
  <c r="H498" i="10"/>
  <c r="M498" i="10"/>
  <c r="H499" i="10"/>
  <c r="M499" i="10"/>
  <c r="H500" i="10"/>
  <c r="M500" i="10"/>
  <c r="J8" i="11" l="1"/>
  <c r="J10" i="11"/>
  <c r="J11" i="11"/>
  <c r="J12" i="11"/>
  <c r="J13" i="11"/>
  <c r="J14" i="11"/>
  <c r="J15" i="11"/>
  <c r="J16" i="11"/>
  <c r="J17" i="11"/>
  <c r="J19" i="11"/>
  <c r="J21" i="11"/>
  <c r="J22" i="11"/>
  <c r="J23" i="11"/>
  <c r="J24" i="11"/>
  <c r="J25" i="11"/>
  <c r="J26" i="11"/>
  <c r="J27" i="11"/>
  <c r="J28" i="11"/>
  <c r="J29" i="11"/>
  <c r="J30" i="11"/>
  <c r="F111" i="11"/>
  <c r="H111" i="11" s="1"/>
  <c r="F112" i="11"/>
  <c r="H112" i="11" s="1"/>
  <c r="F113" i="11"/>
  <c r="H113" i="11" s="1"/>
  <c r="F114" i="11"/>
  <c r="H114" i="11" s="1"/>
  <c r="F115" i="11"/>
  <c r="H115" i="11" s="1"/>
  <c r="F116" i="11"/>
  <c r="H116" i="11" s="1"/>
  <c r="F117" i="11"/>
  <c r="H117" i="11" s="1"/>
  <c r="F118" i="11"/>
  <c r="H118" i="11" s="1"/>
  <c r="F119" i="11"/>
  <c r="H119" i="11" s="1"/>
  <c r="F120" i="11"/>
  <c r="H120" i="11" s="1"/>
  <c r="F121" i="11"/>
  <c r="H121" i="11" s="1"/>
  <c r="F122" i="11"/>
  <c r="H122" i="11" s="1"/>
  <c r="F123" i="11"/>
  <c r="H123" i="11" s="1"/>
  <c r="F124" i="11"/>
  <c r="H124" i="11" s="1"/>
  <c r="F125" i="11"/>
  <c r="H125" i="11" s="1"/>
  <c r="F126" i="11"/>
  <c r="H126" i="11" s="1"/>
  <c r="F127" i="11"/>
  <c r="H127" i="11" s="1"/>
  <c r="F128" i="11"/>
  <c r="H128" i="11" s="1"/>
  <c r="F129" i="11"/>
  <c r="H129" i="11" s="1"/>
  <c r="F130" i="11"/>
  <c r="H130" i="11" s="1"/>
  <c r="F131" i="11"/>
  <c r="H131" i="11" s="1"/>
  <c r="F132" i="11"/>
  <c r="H132" i="11" s="1"/>
  <c r="F133" i="11"/>
  <c r="H133" i="11" s="1"/>
  <c r="F134" i="11"/>
  <c r="H134" i="11" s="1"/>
  <c r="F135" i="11"/>
  <c r="H135" i="11" s="1"/>
  <c r="F136" i="11"/>
  <c r="H136" i="11" s="1"/>
  <c r="F137" i="11"/>
  <c r="H137" i="11" s="1"/>
  <c r="F138" i="11"/>
  <c r="H138" i="11" s="1"/>
  <c r="F139" i="11"/>
  <c r="H139" i="11" s="1"/>
  <c r="F140" i="11"/>
  <c r="H140" i="11" s="1"/>
  <c r="F141" i="11"/>
  <c r="H141" i="11" s="1"/>
  <c r="F142" i="11"/>
  <c r="H142" i="11" s="1"/>
  <c r="F143" i="11"/>
  <c r="H143" i="11"/>
  <c r="F144" i="11"/>
  <c r="H144" i="11" s="1"/>
  <c r="F145" i="11"/>
  <c r="H145" i="11" s="1"/>
  <c r="F146" i="11"/>
  <c r="H146" i="11" s="1"/>
  <c r="F147" i="11"/>
  <c r="H147" i="11" s="1"/>
  <c r="F148" i="11"/>
  <c r="H148" i="11" s="1"/>
  <c r="F149" i="11"/>
  <c r="H149" i="11" s="1"/>
  <c r="F150" i="11"/>
  <c r="H150" i="11" s="1"/>
  <c r="F151" i="11"/>
  <c r="H151" i="11" s="1"/>
  <c r="F152" i="11"/>
  <c r="H152" i="11" s="1"/>
  <c r="F153" i="11"/>
  <c r="H153" i="11" s="1"/>
  <c r="F154" i="11"/>
  <c r="H154" i="11" s="1"/>
  <c r="F155" i="11"/>
  <c r="H155" i="11" s="1"/>
  <c r="F156" i="11"/>
  <c r="H156" i="11" s="1"/>
  <c r="F157" i="11"/>
  <c r="H157" i="11" s="1"/>
  <c r="F158" i="11"/>
  <c r="H158" i="11" s="1"/>
  <c r="F159" i="11"/>
  <c r="H159" i="11" s="1"/>
  <c r="F160" i="11"/>
  <c r="H160" i="11" s="1"/>
  <c r="F161" i="11"/>
  <c r="H161" i="11" s="1"/>
  <c r="F162" i="11"/>
  <c r="H162" i="11" s="1"/>
  <c r="F163" i="11"/>
  <c r="H163" i="11" s="1"/>
  <c r="F164" i="11"/>
  <c r="H164" i="11" s="1"/>
  <c r="F165" i="11"/>
  <c r="H165" i="11" s="1"/>
  <c r="F166" i="11"/>
  <c r="H166" i="11" s="1"/>
  <c r="F167" i="11"/>
  <c r="H167" i="11" s="1"/>
  <c r="F168" i="11"/>
  <c r="H168" i="11" s="1"/>
  <c r="F169" i="11"/>
  <c r="H169" i="11" s="1"/>
  <c r="F170" i="11"/>
  <c r="H170" i="11" s="1"/>
  <c r="F171" i="11"/>
  <c r="H171" i="11" s="1"/>
  <c r="F172" i="11"/>
  <c r="H172" i="11" s="1"/>
  <c r="F173" i="11"/>
  <c r="H173" i="11" s="1"/>
  <c r="F174" i="11"/>
  <c r="H174" i="11" s="1"/>
  <c r="F175" i="11"/>
  <c r="H175" i="11" s="1"/>
  <c r="F176" i="11"/>
  <c r="H176" i="11" s="1"/>
  <c r="F177" i="11"/>
  <c r="H177" i="11" s="1"/>
  <c r="F178" i="11"/>
  <c r="H178" i="11" s="1"/>
  <c r="F179" i="11"/>
  <c r="H179" i="11" s="1"/>
  <c r="F180" i="11"/>
  <c r="H180" i="11" s="1"/>
  <c r="F181" i="11"/>
  <c r="H181" i="11" s="1"/>
  <c r="F182" i="11"/>
  <c r="H182" i="11" s="1"/>
  <c r="F183" i="11"/>
  <c r="H183" i="11" s="1"/>
  <c r="F184" i="11"/>
  <c r="H184" i="11" s="1"/>
  <c r="F185" i="11"/>
  <c r="H185" i="11" s="1"/>
  <c r="F186" i="11"/>
  <c r="H186" i="11" s="1"/>
  <c r="F187" i="11"/>
  <c r="H187" i="11" s="1"/>
  <c r="F188" i="11"/>
  <c r="H188" i="11" s="1"/>
  <c r="F189" i="11"/>
  <c r="H189" i="11" s="1"/>
  <c r="F190" i="11"/>
  <c r="H190" i="11" s="1"/>
  <c r="F191" i="11"/>
  <c r="H191" i="11" s="1"/>
  <c r="F192" i="11"/>
  <c r="H192" i="11" s="1"/>
  <c r="F193" i="11"/>
  <c r="H193" i="11" s="1"/>
  <c r="F194" i="11"/>
  <c r="H194" i="11" s="1"/>
  <c r="F195" i="11"/>
  <c r="H195" i="11" s="1"/>
  <c r="F196" i="11"/>
  <c r="H196" i="11" s="1"/>
  <c r="F197" i="11"/>
  <c r="H197" i="11" s="1"/>
  <c r="F198" i="11"/>
  <c r="H198" i="11" s="1"/>
  <c r="F199" i="11"/>
  <c r="H199" i="11" s="1"/>
  <c r="F200" i="11"/>
  <c r="H200" i="11" s="1"/>
  <c r="F201" i="11"/>
  <c r="H201" i="11" s="1"/>
  <c r="F202" i="11"/>
  <c r="H202" i="11" s="1"/>
  <c r="F203" i="11"/>
  <c r="H203" i="11" s="1"/>
  <c r="F204" i="11"/>
  <c r="H204" i="11" s="1"/>
  <c r="F205" i="11"/>
  <c r="H205" i="11" s="1"/>
  <c r="F206" i="11"/>
  <c r="H206" i="11" s="1"/>
  <c r="F207" i="11"/>
  <c r="H207" i="11" s="1"/>
  <c r="F208" i="11"/>
  <c r="H208" i="11" s="1"/>
  <c r="F209" i="11"/>
  <c r="H209" i="11" s="1"/>
  <c r="F210" i="11"/>
  <c r="H210" i="11" s="1"/>
  <c r="F211" i="11"/>
  <c r="H211" i="11" s="1"/>
  <c r="F212" i="11"/>
  <c r="H212" i="11" s="1"/>
  <c r="F213" i="11"/>
  <c r="H213" i="11" s="1"/>
  <c r="F214" i="11"/>
  <c r="H214" i="11" s="1"/>
  <c r="F215" i="11"/>
  <c r="H215" i="11" s="1"/>
  <c r="F216" i="11"/>
  <c r="H216" i="11" s="1"/>
  <c r="F217" i="11"/>
  <c r="H217" i="11" s="1"/>
  <c r="F218" i="11"/>
  <c r="H218" i="11" s="1"/>
  <c r="F219" i="11"/>
  <c r="H219" i="11" s="1"/>
  <c r="F220" i="11"/>
  <c r="H220" i="11" s="1"/>
  <c r="F221" i="11"/>
  <c r="H221" i="11" s="1"/>
  <c r="F222" i="11"/>
  <c r="H222" i="11" s="1"/>
  <c r="F223" i="11"/>
  <c r="H223" i="11" s="1"/>
  <c r="F224" i="11"/>
  <c r="H224" i="11" s="1"/>
  <c r="F225" i="11"/>
  <c r="H225" i="11" s="1"/>
  <c r="F226" i="11"/>
  <c r="H226" i="11" s="1"/>
  <c r="F227" i="11"/>
  <c r="H227" i="11" s="1"/>
  <c r="F228" i="11"/>
  <c r="H228" i="11" s="1"/>
  <c r="F229" i="11"/>
  <c r="H229" i="11" s="1"/>
  <c r="F230" i="11"/>
  <c r="H230" i="11" s="1"/>
  <c r="F231" i="11"/>
  <c r="H231" i="11" s="1"/>
  <c r="F232" i="11"/>
  <c r="H232" i="11" s="1"/>
  <c r="F233" i="11"/>
  <c r="H233" i="11" s="1"/>
  <c r="F234" i="11"/>
  <c r="H234" i="11" s="1"/>
  <c r="F235" i="11"/>
  <c r="H235" i="11" s="1"/>
  <c r="F236" i="11"/>
  <c r="H236" i="11" s="1"/>
  <c r="F237" i="11"/>
  <c r="H237" i="11" s="1"/>
  <c r="F238" i="11"/>
  <c r="H238" i="11" s="1"/>
  <c r="F239" i="11"/>
  <c r="H239" i="11" s="1"/>
  <c r="F240" i="11"/>
  <c r="H240" i="11" s="1"/>
  <c r="F241" i="11"/>
  <c r="H241" i="11" s="1"/>
  <c r="F242" i="11"/>
  <c r="H242" i="11" s="1"/>
  <c r="F243" i="11"/>
  <c r="H243" i="11" s="1"/>
  <c r="F244" i="11"/>
  <c r="H244" i="11" s="1"/>
  <c r="F245" i="11"/>
  <c r="H245" i="11" s="1"/>
  <c r="F246" i="11"/>
  <c r="H246" i="11" s="1"/>
  <c r="F247" i="11"/>
  <c r="H247" i="11" s="1"/>
  <c r="F248" i="11"/>
  <c r="H248" i="11" s="1"/>
  <c r="F249" i="11"/>
  <c r="H249" i="11" s="1"/>
  <c r="F250" i="11"/>
  <c r="H250" i="11" s="1"/>
  <c r="F251" i="11"/>
  <c r="H251" i="11" s="1"/>
  <c r="F252" i="11"/>
  <c r="H252" i="11" s="1"/>
  <c r="F253" i="11"/>
  <c r="H253" i="11" s="1"/>
  <c r="F254" i="11"/>
  <c r="H254" i="11" s="1"/>
  <c r="F255" i="11"/>
  <c r="H255" i="11" s="1"/>
  <c r="F256" i="11"/>
  <c r="H256" i="11" s="1"/>
  <c r="F257" i="11"/>
  <c r="H257" i="11" s="1"/>
  <c r="F258" i="11"/>
  <c r="H258" i="11" s="1"/>
  <c r="F259" i="11"/>
  <c r="H259" i="11" s="1"/>
  <c r="F260" i="11"/>
  <c r="H260" i="11" s="1"/>
  <c r="F261" i="11"/>
  <c r="H261" i="11" s="1"/>
  <c r="F262" i="11"/>
  <c r="H262" i="11" s="1"/>
  <c r="F263" i="11"/>
  <c r="H263" i="11" s="1"/>
  <c r="F264" i="11"/>
  <c r="H264" i="11" s="1"/>
  <c r="F265" i="11"/>
  <c r="H265" i="11" s="1"/>
  <c r="F266" i="11"/>
  <c r="H266" i="11" s="1"/>
  <c r="F267" i="11"/>
  <c r="H267" i="11" s="1"/>
  <c r="F268" i="11"/>
  <c r="H268" i="11"/>
  <c r="F269" i="11"/>
  <c r="H269" i="11" s="1"/>
  <c r="F270" i="11"/>
  <c r="H270" i="11" s="1"/>
  <c r="F271" i="11"/>
  <c r="H271" i="11" s="1"/>
  <c r="F272" i="11"/>
  <c r="H272" i="11" s="1"/>
  <c r="F273" i="11"/>
  <c r="H273" i="11" s="1"/>
  <c r="F274" i="11"/>
  <c r="H274" i="11" s="1"/>
  <c r="F275" i="11"/>
  <c r="H275" i="11" s="1"/>
  <c r="F276" i="11"/>
  <c r="H276" i="11" s="1"/>
  <c r="F277" i="11"/>
  <c r="H277" i="11" s="1"/>
  <c r="F278" i="11"/>
  <c r="H278" i="11" s="1"/>
  <c r="F279" i="11"/>
  <c r="H279" i="11" s="1"/>
  <c r="F280" i="11"/>
  <c r="H280" i="11" s="1"/>
  <c r="F281" i="11"/>
  <c r="H281" i="11" s="1"/>
  <c r="F282" i="11"/>
  <c r="H282" i="11" s="1"/>
  <c r="F283" i="11"/>
  <c r="H283" i="11" s="1"/>
  <c r="F284" i="11"/>
  <c r="H284" i="11" s="1"/>
  <c r="F285" i="11"/>
  <c r="H285" i="11" s="1"/>
  <c r="F286" i="11"/>
  <c r="H286" i="11" s="1"/>
  <c r="F287" i="11"/>
  <c r="H287" i="11" s="1"/>
  <c r="F288" i="11"/>
  <c r="H288" i="11" s="1"/>
  <c r="F289" i="11"/>
  <c r="H289" i="11" s="1"/>
  <c r="F290" i="11"/>
  <c r="H290" i="11" s="1"/>
  <c r="F291" i="11"/>
  <c r="H291" i="11" s="1"/>
  <c r="F292" i="11"/>
  <c r="H292" i="11" s="1"/>
  <c r="F293" i="11"/>
  <c r="H293" i="11" s="1"/>
  <c r="F294" i="11"/>
  <c r="H294" i="11" s="1"/>
  <c r="F295" i="11"/>
  <c r="H295" i="11" s="1"/>
  <c r="F296" i="11"/>
  <c r="H296" i="11" s="1"/>
  <c r="F297" i="11"/>
  <c r="H297" i="11" s="1"/>
  <c r="F298" i="11"/>
  <c r="H298" i="11" s="1"/>
  <c r="F299" i="11"/>
  <c r="H299" i="11" s="1"/>
  <c r="F300" i="11"/>
  <c r="H300" i="11" s="1"/>
  <c r="F301" i="11"/>
  <c r="H301" i="11" s="1"/>
  <c r="F302" i="11"/>
  <c r="H302" i="11" s="1"/>
  <c r="F303" i="11"/>
  <c r="H303" i="11" s="1"/>
  <c r="F304" i="11"/>
  <c r="H304" i="11" s="1"/>
  <c r="F305" i="11"/>
  <c r="H305" i="11" s="1"/>
  <c r="F306" i="11"/>
  <c r="H306" i="11" s="1"/>
  <c r="F307" i="11"/>
  <c r="H307" i="11" s="1"/>
  <c r="F308" i="11"/>
  <c r="H308" i="11" s="1"/>
  <c r="F309" i="11"/>
  <c r="H309" i="11" s="1"/>
  <c r="F310" i="11"/>
  <c r="H310" i="11" s="1"/>
  <c r="F311" i="11"/>
  <c r="H311" i="11" s="1"/>
  <c r="F312" i="11"/>
  <c r="H312" i="11" s="1"/>
  <c r="F313" i="11"/>
  <c r="H313" i="11" s="1"/>
  <c r="F314" i="11"/>
  <c r="H314" i="11" s="1"/>
  <c r="F315" i="11"/>
  <c r="H315" i="11" s="1"/>
  <c r="F316" i="11"/>
  <c r="H316" i="11" s="1"/>
  <c r="F317" i="11"/>
  <c r="H317" i="11" s="1"/>
  <c r="F318" i="11"/>
  <c r="H318" i="11" s="1"/>
  <c r="F319" i="11"/>
  <c r="H319" i="11" s="1"/>
  <c r="F320" i="11"/>
  <c r="H320" i="11" s="1"/>
  <c r="F321" i="11"/>
  <c r="H321" i="11" s="1"/>
  <c r="F322" i="11"/>
  <c r="H322" i="11" s="1"/>
  <c r="F323" i="11"/>
  <c r="H323" i="11" s="1"/>
  <c r="F324" i="11"/>
  <c r="H324" i="11" s="1"/>
  <c r="F325" i="11"/>
  <c r="H325" i="11" s="1"/>
  <c r="F326" i="11"/>
  <c r="H326" i="11" s="1"/>
  <c r="F327" i="11"/>
  <c r="H327" i="11" s="1"/>
  <c r="F328" i="11"/>
  <c r="H328" i="11" s="1"/>
  <c r="F329" i="11"/>
  <c r="H329" i="11" s="1"/>
  <c r="F330" i="11"/>
  <c r="H330" i="11" s="1"/>
  <c r="F331" i="11"/>
  <c r="H331" i="11" s="1"/>
  <c r="F332" i="11"/>
  <c r="H332" i="11" s="1"/>
  <c r="F333" i="11"/>
  <c r="H333" i="11" s="1"/>
  <c r="F334" i="11"/>
  <c r="H334" i="11" s="1"/>
  <c r="F335" i="11"/>
  <c r="H335" i="11" s="1"/>
  <c r="F336" i="11"/>
  <c r="H336" i="11" s="1"/>
  <c r="F337" i="11"/>
  <c r="H337" i="11" s="1"/>
  <c r="F338" i="11"/>
  <c r="H338" i="11" s="1"/>
  <c r="F339" i="11"/>
  <c r="H339" i="11" s="1"/>
  <c r="F340" i="11"/>
  <c r="H340" i="11" s="1"/>
  <c r="F341" i="11"/>
  <c r="H341" i="11" s="1"/>
  <c r="F342" i="11"/>
  <c r="H342" i="11" s="1"/>
  <c r="F343" i="11"/>
  <c r="H343" i="11" s="1"/>
  <c r="F344" i="11"/>
  <c r="H344" i="11" s="1"/>
  <c r="F345" i="11"/>
  <c r="H345" i="11" s="1"/>
  <c r="F346" i="11"/>
  <c r="H346" i="11" s="1"/>
  <c r="F347" i="11"/>
  <c r="H347" i="11" s="1"/>
  <c r="F348" i="11"/>
  <c r="H348" i="11" s="1"/>
  <c r="F349" i="11"/>
  <c r="H349" i="11" s="1"/>
  <c r="F350" i="11"/>
  <c r="H350" i="11"/>
  <c r="F351" i="11"/>
  <c r="H351" i="11" s="1"/>
  <c r="F352" i="11"/>
  <c r="H352" i="11" s="1"/>
  <c r="F353" i="11"/>
  <c r="H353" i="11" s="1"/>
  <c r="F354" i="11"/>
  <c r="H354" i="11" s="1"/>
  <c r="F355" i="11"/>
  <c r="H355" i="11" s="1"/>
  <c r="F356" i="11"/>
  <c r="H356" i="11" s="1"/>
  <c r="F357" i="11"/>
  <c r="H357" i="11" s="1"/>
  <c r="F358" i="11"/>
  <c r="H358" i="11" s="1"/>
  <c r="F359" i="11"/>
  <c r="H359" i="11" s="1"/>
  <c r="F360" i="11"/>
  <c r="H360" i="11" s="1"/>
  <c r="F361" i="11"/>
  <c r="H361" i="11" s="1"/>
  <c r="F362" i="11"/>
  <c r="H362" i="11" s="1"/>
  <c r="F363" i="11"/>
  <c r="H363" i="11" s="1"/>
  <c r="F364" i="11"/>
  <c r="H364" i="11" s="1"/>
  <c r="F365" i="11"/>
  <c r="H365" i="11"/>
  <c r="F366" i="11"/>
  <c r="H366" i="11" s="1"/>
  <c r="F367" i="11"/>
  <c r="H367" i="11" s="1"/>
  <c r="F368" i="11"/>
  <c r="H368" i="11" s="1"/>
  <c r="F369" i="11"/>
  <c r="H369" i="11" s="1"/>
  <c r="F370" i="11"/>
  <c r="H370" i="11" s="1"/>
  <c r="F371" i="11"/>
  <c r="H371" i="11" s="1"/>
  <c r="F372" i="11"/>
  <c r="H372" i="11" s="1"/>
  <c r="F373" i="11"/>
  <c r="H373" i="11"/>
  <c r="F374" i="11"/>
  <c r="H374" i="11" s="1"/>
  <c r="F375" i="11"/>
  <c r="H375" i="11"/>
  <c r="F376" i="11"/>
  <c r="H376" i="11" s="1"/>
  <c r="F377" i="11"/>
  <c r="H377" i="11" s="1"/>
  <c r="F378" i="11"/>
  <c r="H378" i="11" s="1"/>
  <c r="F379" i="11"/>
  <c r="H379" i="11" s="1"/>
  <c r="F380" i="11"/>
  <c r="H380" i="11" s="1"/>
  <c r="F381" i="11"/>
  <c r="H381" i="11" s="1"/>
  <c r="F382" i="11"/>
  <c r="H382" i="11" s="1"/>
  <c r="F383" i="11"/>
  <c r="H383" i="11" s="1"/>
  <c r="F384" i="11"/>
  <c r="H384" i="11" s="1"/>
  <c r="F385" i="11"/>
  <c r="H385" i="11" s="1"/>
  <c r="F386" i="11"/>
  <c r="H386" i="11" s="1"/>
  <c r="F387" i="11"/>
  <c r="H387" i="11" s="1"/>
  <c r="F388" i="11"/>
  <c r="H388" i="11" s="1"/>
  <c r="F389" i="11"/>
  <c r="H389" i="11" s="1"/>
  <c r="F390" i="11"/>
  <c r="H390" i="11" s="1"/>
  <c r="F391" i="11"/>
  <c r="H391" i="11"/>
  <c r="F392" i="11"/>
  <c r="H392" i="11" s="1"/>
  <c r="F393" i="11"/>
  <c r="H393" i="11" s="1"/>
  <c r="F394" i="11"/>
  <c r="H394" i="11" s="1"/>
  <c r="F395" i="11"/>
  <c r="H395" i="11" s="1"/>
  <c r="F396" i="11"/>
  <c r="H396" i="11" s="1"/>
  <c r="F397" i="11"/>
  <c r="H397" i="11" s="1"/>
  <c r="F398" i="11"/>
  <c r="H398" i="11" s="1"/>
  <c r="F399" i="11"/>
  <c r="H399" i="11" s="1"/>
  <c r="F400" i="11"/>
  <c r="H400" i="11" s="1"/>
  <c r="F401" i="11"/>
  <c r="H401" i="11" s="1"/>
  <c r="F402" i="11"/>
  <c r="H402" i="11" s="1"/>
  <c r="F403" i="11"/>
  <c r="H403" i="11" s="1"/>
  <c r="F404" i="11"/>
  <c r="H404" i="11" s="1"/>
  <c r="F405" i="11"/>
  <c r="H405" i="11" s="1"/>
  <c r="F406" i="11"/>
  <c r="H406" i="11" s="1"/>
  <c r="F407" i="11"/>
  <c r="H407" i="11" s="1"/>
  <c r="F408" i="11"/>
  <c r="H408" i="11" s="1"/>
  <c r="F409" i="11"/>
  <c r="H409" i="11" s="1"/>
  <c r="F410" i="11"/>
  <c r="H410" i="11" s="1"/>
  <c r="F411" i="11"/>
  <c r="H411" i="11" s="1"/>
  <c r="F412" i="11"/>
  <c r="H412" i="11" s="1"/>
  <c r="F413" i="11"/>
  <c r="H413" i="11" s="1"/>
  <c r="F414" i="11"/>
  <c r="H414" i="11" s="1"/>
  <c r="F415" i="11"/>
  <c r="H415" i="11" s="1"/>
  <c r="F416" i="11"/>
  <c r="H416" i="11" s="1"/>
  <c r="F417" i="11"/>
  <c r="H417" i="11" s="1"/>
  <c r="F418" i="11"/>
  <c r="H418" i="11" s="1"/>
  <c r="F419" i="11"/>
  <c r="H419" i="11" s="1"/>
  <c r="F420" i="11"/>
  <c r="H420" i="11" s="1"/>
  <c r="F421" i="11"/>
  <c r="H421" i="11" s="1"/>
  <c r="F422" i="11"/>
  <c r="H422" i="11" s="1"/>
  <c r="F423" i="11"/>
  <c r="H423" i="11" s="1"/>
  <c r="F424" i="11"/>
  <c r="H424" i="11" s="1"/>
  <c r="F425" i="11"/>
  <c r="H425" i="11" s="1"/>
  <c r="F426" i="11"/>
  <c r="H426" i="11" s="1"/>
  <c r="F427" i="11"/>
  <c r="H427" i="11"/>
  <c r="F428" i="11"/>
  <c r="H428" i="11" s="1"/>
  <c r="F429" i="11"/>
  <c r="H429" i="11" s="1"/>
  <c r="F430" i="11"/>
  <c r="H430" i="11" s="1"/>
  <c r="F431" i="11"/>
  <c r="H431" i="11" s="1"/>
  <c r="F432" i="11"/>
  <c r="H432" i="11" s="1"/>
  <c r="F433" i="11"/>
  <c r="H433" i="11" s="1"/>
  <c r="F434" i="11"/>
  <c r="H434" i="11" s="1"/>
  <c r="F435" i="11"/>
  <c r="H435" i="11" s="1"/>
  <c r="F436" i="11"/>
  <c r="H436" i="11" s="1"/>
  <c r="F437" i="11"/>
  <c r="H437" i="11" s="1"/>
  <c r="F438" i="11"/>
  <c r="H438" i="11" s="1"/>
  <c r="F439" i="11"/>
  <c r="H439" i="11" s="1"/>
  <c r="F440" i="11"/>
  <c r="H440" i="11" s="1"/>
  <c r="F441" i="11"/>
  <c r="H441" i="11" s="1"/>
  <c r="F442" i="11"/>
  <c r="H442" i="11" s="1"/>
  <c r="F443" i="11"/>
  <c r="H443" i="11"/>
  <c r="F444" i="11"/>
  <c r="H444" i="11" s="1"/>
  <c r="F445" i="11"/>
  <c r="H445" i="11"/>
  <c r="F446" i="11"/>
  <c r="H446" i="11" s="1"/>
  <c r="F447" i="11"/>
  <c r="H447" i="11" s="1"/>
  <c r="F448" i="11"/>
  <c r="H448" i="11" s="1"/>
  <c r="F449" i="11"/>
  <c r="H449" i="11" s="1"/>
  <c r="F450" i="11"/>
  <c r="H450" i="11"/>
  <c r="F451" i="11"/>
  <c r="H451" i="11" s="1"/>
  <c r="F452" i="11"/>
  <c r="H452" i="11" s="1"/>
  <c r="F453" i="11"/>
  <c r="H453" i="11" s="1"/>
  <c r="F454" i="11"/>
  <c r="H454" i="11" s="1"/>
  <c r="F455" i="11"/>
  <c r="H455" i="11" s="1"/>
  <c r="F456" i="11"/>
  <c r="H456" i="11" s="1"/>
  <c r="F457" i="11"/>
  <c r="H457" i="11"/>
  <c r="F458" i="11"/>
  <c r="H458" i="11" s="1"/>
  <c r="F459" i="11"/>
  <c r="H459" i="11" s="1"/>
  <c r="F460" i="11"/>
  <c r="H460" i="11" s="1"/>
  <c r="F461" i="11"/>
  <c r="H461" i="11" s="1"/>
  <c r="F462" i="11"/>
  <c r="H462" i="11"/>
  <c r="F463" i="11"/>
  <c r="H463" i="11" s="1"/>
  <c r="F464" i="11"/>
  <c r="H464" i="11" s="1"/>
  <c r="F465" i="11"/>
  <c r="H465" i="11" s="1"/>
  <c r="F466" i="11"/>
  <c r="H466" i="11" s="1"/>
  <c r="F467" i="11"/>
  <c r="H467" i="11" s="1"/>
  <c r="F468" i="11"/>
  <c r="H468" i="11" s="1"/>
  <c r="F469" i="11"/>
  <c r="H469" i="11" s="1"/>
  <c r="F470" i="11"/>
  <c r="H470" i="11" s="1"/>
  <c r="F471" i="11"/>
  <c r="H471" i="11" s="1"/>
  <c r="F472" i="11"/>
  <c r="H472" i="11" s="1"/>
  <c r="F473" i="11"/>
  <c r="H473" i="11" s="1"/>
  <c r="F474" i="11"/>
  <c r="H474" i="11" s="1"/>
  <c r="F475" i="11"/>
  <c r="H475" i="11" s="1"/>
  <c r="F476" i="11"/>
  <c r="H476" i="11" s="1"/>
  <c r="F477" i="11"/>
  <c r="H477" i="11" s="1"/>
  <c r="F478" i="11"/>
  <c r="H478" i="11" s="1"/>
  <c r="F479" i="11"/>
  <c r="H479" i="11" s="1"/>
  <c r="F480" i="11"/>
  <c r="H480" i="11" s="1"/>
  <c r="F481" i="11"/>
  <c r="H481" i="11" s="1"/>
  <c r="F482" i="11"/>
  <c r="H482" i="11" s="1"/>
  <c r="F483" i="11"/>
  <c r="H483" i="11" s="1"/>
  <c r="F484" i="11"/>
  <c r="H484" i="11" s="1"/>
  <c r="F485" i="11"/>
  <c r="H485" i="11" s="1"/>
  <c r="F486" i="11"/>
  <c r="H486" i="11" s="1"/>
  <c r="F487" i="11"/>
  <c r="H487" i="11" s="1"/>
  <c r="F488" i="11"/>
  <c r="H488" i="11" s="1"/>
  <c r="F489" i="11"/>
  <c r="H489" i="11" s="1"/>
  <c r="F490" i="11"/>
  <c r="H490" i="11" s="1"/>
  <c r="F491" i="11"/>
  <c r="H491" i="11" s="1"/>
  <c r="F492" i="11"/>
  <c r="H492" i="11" s="1"/>
  <c r="F493" i="11"/>
  <c r="H493" i="11" s="1"/>
  <c r="F494" i="11"/>
  <c r="H494" i="11" s="1"/>
  <c r="F495" i="11"/>
  <c r="H495" i="11" s="1"/>
  <c r="F496" i="11"/>
  <c r="H496" i="11" s="1"/>
  <c r="F497" i="11"/>
  <c r="H497" i="11" s="1"/>
  <c r="F498" i="11"/>
  <c r="H498" i="11" s="1"/>
  <c r="F499" i="11"/>
  <c r="H499" i="11" s="1"/>
  <c r="F500" i="11"/>
  <c r="H500" i="11" s="1"/>
  <c r="J20" i="11"/>
  <c r="M32" i="13" l="1"/>
  <c r="E35" i="6" s="1"/>
  <c r="M9" i="13"/>
  <c r="E11" i="6" s="1"/>
  <c r="M10" i="13"/>
  <c r="E12" i="6" s="1"/>
  <c r="M11" i="13"/>
  <c r="E13" i="6" s="1"/>
  <c r="M12" i="13"/>
  <c r="E14" i="6" s="1"/>
  <c r="M14" i="13"/>
  <c r="E16" i="6" s="1"/>
  <c r="M15" i="13"/>
  <c r="E17" i="6" s="1"/>
  <c r="M16" i="13"/>
  <c r="E18" i="6" s="1"/>
  <c r="M17" i="13"/>
  <c r="E19" i="6" s="1"/>
  <c r="M18" i="13"/>
  <c r="E20" i="6" s="1"/>
  <c r="M19" i="13"/>
  <c r="E21" i="6" s="1"/>
  <c r="M20" i="13"/>
  <c r="E22" i="6" s="1"/>
  <c r="M21" i="13"/>
  <c r="E23" i="6" s="1"/>
  <c r="M22" i="13"/>
  <c r="E24" i="6" s="1"/>
  <c r="M23" i="13"/>
  <c r="E25" i="6" s="1"/>
  <c r="M24" i="13"/>
  <c r="E26" i="6" s="1"/>
  <c r="M25" i="13"/>
  <c r="E27" i="6" s="1"/>
  <c r="M26" i="13"/>
  <c r="E28" i="6" s="1"/>
  <c r="M27" i="13"/>
  <c r="E29" i="6" s="1"/>
  <c r="M28" i="13"/>
  <c r="E30" i="6" s="1"/>
  <c r="M29" i="13"/>
  <c r="E31" i="6" s="1"/>
  <c r="M31" i="13"/>
  <c r="E33" i="6" s="1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25" i="13"/>
  <c r="H326" i="13"/>
  <c r="H327" i="13"/>
  <c r="H328" i="13"/>
  <c r="H329" i="13"/>
  <c r="H330" i="13"/>
  <c r="H331" i="13"/>
  <c r="H332" i="13"/>
  <c r="H333" i="13"/>
  <c r="H334" i="13"/>
  <c r="H335" i="13"/>
  <c r="H336" i="13"/>
  <c r="H337" i="13"/>
  <c r="H338" i="13"/>
  <c r="H339" i="13"/>
  <c r="H340" i="13"/>
  <c r="H341" i="13"/>
  <c r="H342" i="13"/>
  <c r="H343" i="13"/>
  <c r="H344" i="13"/>
  <c r="H345" i="13"/>
  <c r="H346" i="13"/>
  <c r="H347" i="13"/>
  <c r="H348" i="13"/>
  <c r="H349" i="13"/>
  <c r="H350" i="13"/>
  <c r="H351" i="13"/>
  <c r="H352" i="13"/>
  <c r="H353" i="13"/>
  <c r="H354" i="13"/>
  <c r="H355" i="13"/>
  <c r="H356" i="13"/>
  <c r="H357" i="13"/>
  <c r="H358" i="13"/>
  <c r="H359" i="13"/>
  <c r="H360" i="13"/>
  <c r="H361" i="13"/>
  <c r="H362" i="13"/>
  <c r="H363" i="13"/>
  <c r="H364" i="13"/>
  <c r="H365" i="13"/>
  <c r="H366" i="13"/>
  <c r="H367" i="13"/>
  <c r="H368" i="13"/>
  <c r="H369" i="13"/>
  <c r="H370" i="13"/>
  <c r="H371" i="13"/>
  <c r="H372" i="13"/>
  <c r="H373" i="13"/>
  <c r="H374" i="13"/>
  <c r="H375" i="13"/>
  <c r="H376" i="13"/>
  <c r="H377" i="13"/>
  <c r="H378" i="13"/>
  <c r="H379" i="13"/>
  <c r="H380" i="13"/>
  <c r="H381" i="13"/>
  <c r="H382" i="13"/>
  <c r="H383" i="13"/>
  <c r="H384" i="13"/>
  <c r="H385" i="13"/>
  <c r="H386" i="13"/>
  <c r="H387" i="13"/>
  <c r="H388" i="13"/>
  <c r="H389" i="13"/>
  <c r="H390" i="13"/>
  <c r="H391" i="13"/>
  <c r="H392" i="13"/>
  <c r="H393" i="13"/>
  <c r="H394" i="13"/>
  <c r="H395" i="13"/>
  <c r="H396" i="13"/>
  <c r="H397" i="13"/>
  <c r="H398" i="13"/>
  <c r="H399" i="13"/>
  <c r="H400" i="13"/>
  <c r="H401" i="13"/>
  <c r="H402" i="13"/>
  <c r="H403" i="13"/>
  <c r="H404" i="13"/>
  <c r="H405" i="13"/>
  <c r="H406" i="13"/>
  <c r="H407" i="13"/>
  <c r="H408" i="13"/>
  <c r="H409" i="13"/>
  <c r="H410" i="13"/>
  <c r="H411" i="13"/>
  <c r="H412" i="13"/>
  <c r="H413" i="13"/>
  <c r="H414" i="13"/>
  <c r="H415" i="13"/>
  <c r="H416" i="13"/>
  <c r="H417" i="13"/>
  <c r="H418" i="13"/>
  <c r="H419" i="13"/>
  <c r="H420" i="13"/>
  <c r="H421" i="13"/>
  <c r="H422" i="13"/>
  <c r="H423" i="13"/>
  <c r="H424" i="13"/>
  <c r="H425" i="13"/>
  <c r="H426" i="13"/>
  <c r="H427" i="13"/>
  <c r="H428" i="13"/>
  <c r="H429" i="13"/>
  <c r="H430" i="13"/>
  <c r="H431" i="13"/>
  <c r="H432" i="13"/>
  <c r="H433" i="13"/>
  <c r="H434" i="13"/>
  <c r="H435" i="13"/>
  <c r="H436" i="13"/>
  <c r="H437" i="13"/>
  <c r="H438" i="13"/>
  <c r="H439" i="13"/>
  <c r="H440" i="13"/>
  <c r="H441" i="13"/>
  <c r="H442" i="13"/>
  <c r="H443" i="13"/>
  <c r="H444" i="13"/>
  <c r="H445" i="13"/>
  <c r="H446" i="13"/>
  <c r="H447" i="13"/>
  <c r="H448" i="13"/>
  <c r="H449" i="13"/>
  <c r="H450" i="13"/>
  <c r="H451" i="13"/>
  <c r="H452" i="13"/>
  <c r="H453" i="13"/>
  <c r="H454" i="13"/>
  <c r="H455" i="13"/>
  <c r="H456" i="13"/>
  <c r="H457" i="13"/>
  <c r="H458" i="13"/>
  <c r="H459" i="13"/>
  <c r="H460" i="13"/>
  <c r="H461" i="13"/>
  <c r="H462" i="13"/>
  <c r="H463" i="13"/>
  <c r="H464" i="13"/>
  <c r="H465" i="13"/>
  <c r="H466" i="13"/>
  <c r="H467" i="13"/>
  <c r="H468" i="13"/>
  <c r="H469" i="13"/>
  <c r="H470" i="13"/>
  <c r="H471" i="13"/>
  <c r="H472" i="13"/>
  <c r="H473" i="13"/>
  <c r="H474" i="13"/>
  <c r="H475" i="13"/>
  <c r="H476" i="13"/>
  <c r="H477" i="13"/>
  <c r="H478" i="13"/>
  <c r="H479" i="13"/>
  <c r="H480" i="13"/>
  <c r="H481" i="13"/>
  <c r="H482" i="13"/>
  <c r="H483" i="13"/>
  <c r="H484" i="13"/>
  <c r="H485" i="13"/>
  <c r="H486" i="13"/>
  <c r="H487" i="13"/>
  <c r="H488" i="13"/>
  <c r="H489" i="13"/>
  <c r="H490" i="13"/>
  <c r="H491" i="13"/>
  <c r="H492" i="13"/>
  <c r="H493" i="13"/>
  <c r="H494" i="13"/>
  <c r="H495" i="13"/>
  <c r="H496" i="13"/>
  <c r="H497" i="13"/>
  <c r="H498" i="13"/>
  <c r="H499" i="13"/>
  <c r="H500" i="13"/>
  <c r="I494" i="13" l="1"/>
  <c r="K494" i="13" s="1"/>
  <c r="I482" i="13"/>
  <c r="K482" i="13" s="1"/>
  <c r="I474" i="13"/>
  <c r="K474" i="13" s="1"/>
  <c r="I466" i="13"/>
  <c r="K466" i="13" s="1"/>
  <c r="I458" i="13"/>
  <c r="K458" i="13" s="1"/>
  <c r="I450" i="13"/>
  <c r="K450" i="13" s="1"/>
  <c r="I442" i="13"/>
  <c r="K442" i="13" s="1"/>
  <c r="I434" i="13"/>
  <c r="K434" i="13" s="1"/>
  <c r="I426" i="13"/>
  <c r="K426" i="13" s="1"/>
  <c r="I418" i="13"/>
  <c r="K418" i="13" s="1"/>
  <c r="I414" i="13"/>
  <c r="K414" i="13" s="1"/>
  <c r="I498" i="13"/>
  <c r="K498" i="13" s="1"/>
  <c r="I490" i="13"/>
  <c r="K490" i="13" s="1"/>
  <c r="I486" i="13"/>
  <c r="K486" i="13" s="1"/>
  <c r="I478" i="13"/>
  <c r="K478" i="13" s="1"/>
  <c r="I470" i="13"/>
  <c r="K470" i="13" s="1"/>
  <c r="I462" i="13"/>
  <c r="K462" i="13" s="1"/>
  <c r="I454" i="13"/>
  <c r="K454" i="13" s="1"/>
  <c r="I446" i="13"/>
  <c r="K446" i="13" s="1"/>
  <c r="I438" i="13"/>
  <c r="K438" i="13" s="1"/>
  <c r="I430" i="13"/>
  <c r="K430" i="13" s="1"/>
  <c r="I422" i="13"/>
  <c r="K422" i="13" s="1"/>
  <c r="I410" i="13"/>
  <c r="K410" i="13" s="1"/>
  <c r="I398" i="13"/>
  <c r="K398" i="13" s="1"/>
  <c r="I390" i="13"/>
  <c r="K390" i="13" s="1"/>
  <c r="I382" i="13"/>
  <c r="K382" i="13" s="1"/>
  <c r="I374" i="13"/>
  <c r="K374" i="13" s="1"/>
  <c r="I366" i="13"/>
  <c r="K366" i="13" s="1"/>
  <c r="I358" i="13"/>
  <c r="K358" i="13" s="1"/>
  <c r="I350" i="13"/>
  <c r="K350" i="13" s="1"/>
  <c r="I342" i="13"/>
  <c r="K342" i="13" s="1"/>
  <c r="I334" i="13"/>
  <c r="K334" i="13" s="1"/>
  <c r="I326" i="13"/>
  <c r="K326" i="13" s="1"/>
  <c r="I318" i="13"/>
  <c r="K318" i="13" s="1"/>
  <c r="I310" i="13"/>
  <c r="K310" i="13" s="1"/>
  <c r="I302" i="13"/>
  <c r="K302" i="13" s="1"/>
  <c r="I294" i="13"/>
  <c r="K294" i="13" s="1"/>
  <c r="I286" i="13"/>
  <c r="K286" i="13" s="1"/>
  <c r="I278" i="13"/>
  <c r="K278" i="13" s="1"/>
  <c r="I270" i="13"/>
  <c r="K270" i="13" s="1"/>
  <c r="I262" i="13"/>
  <c r="K262" i="13" s="1"/>
  <c r="I254" i="13"/>
  <c r="K254" i="13" s="1"/>
  <c r="I246" i="13"/>
  <c r="K246" i="13" s="1"/>
  <c r="I238" i="13"/>
  <c r="K238" i="13" s="1"/>
  <c r="I226" i="13"/>
  <c r="K226" i="13" s="1"/>
  <c r="I218" i="13"/>
  <c r="K218" i="13" s="1"/>
  <c r="I210" i="13"/>
  <c r="K210" i="13" s="1"/>
  <c r="I206" i="13"/>
  <c r="K206" i="13" s="1"/>
  <c r="I202" i="13"/>
  <c r="K202" i="13" s="1"/>
  <c r="I194" i="13"/>
  <c r="K194" i="13" s="1"/>
  <c r="I186" i="13"/>
  <c r="K186" i="13" s="1"/>
  <c r="I182" i="13"/>
  <c r="K182" i="13" s="1"/>
  <c r="I178" i="13"/>
  <c r="K178" i="13" s="1"/>
  <c r="I174" i="13"/>
  <c r="K174" i="13" s="1"/>
  <c r="I166" i="13"/>
  <c r="K166" i="13" s="1"/>
  <c r="I162" i="13"/>
  <c r="K162" i="13" s="1"/>
  <c r="I158" i="13"/>
  <c r="K158" i="13" s="1"/>
  <c r="I154" i="13"/>
  <c r="K154" i="13" s="1"/>
  <c r="I150" i="13"/>
  <c r="K150" i="13" s="1"/>
  <c r="I146" i="13"/>
  <c r="K146" i="13" s="1"/>
  <c r="I142" i="13"/>
  <c r="K142" i="13" s="1"/>
  <c r="I138" i="13"/>
  <c r="K138" i="13" s="1"/>
  <c r="I134" i="13"/>
  <c r="K134" i="13" s="1"/>
  <c r="I130" i="13"/>
  <c r="K130" i="13" s="1"/>
  <c r="I126" i="13"/>
  <c r="K126" i="13" s="1"/>
  <c r="I122" i="13"/>
  <c r="K122" i="13" s="1"/>
  <c r="I118" i="13"/>
  <c r="K118" i="13" s="1"/>
  <c r="I114" i="13"/>
  <c r="K114" i="13" s="1"/>
  <c r="I110" i="13"/>
  <c r="K110" i="13" s="1"/>
  <c r="I106" i="13"/>
  <c r="K106" i="13" s="1"/>
  <c r="I102" i="13"/>
  <c r="K102" i="13" s="1"/>
  <c r="I98" i="13"/>
  <c r="K98" i="13" s="1"/>
  <c r="I406" i="13"/>
  <c r="K406" i="13" s="1"/>
  <c r="I402" i="13"/>
  <c r="K402" i="13" s="1"/>
  <c r="I394" i="13"/>
  <c r="K394" i="13" s="1"/>
  <c r="I386" i="13"/>
  <c r="K386" i="13" s="1"/>
  <c r="I378" i="13"/>
  <c r="K378" i="13" s="1"/>
  <c r="I370" i="13"/>
  <c r="K370" i="13" s="1"/>
  <c r="I362" i="13"/>
  <c r="K362" i="13" s="1"/>
  <c r="I354" i="13"/>
  <c r="K354" i="13" s="1"/>
  <c r="I346" i="13"/>
  <c r="K346" i="13" s="1"/>
  <c r="I338" i="13"/>
  <c r="K338" i="13" s="1"/>
  <c r="I330" i="13"/>
  <c r="K330" i="13" s="1"/>
  <c r="I322" i="13"/>
  <c r="K322" i="13" s="1"/>
  <c r="I314" i="13"/>
  <c r="K314" i="13" s="1"/>
  <c r="I306" i="13"/>
  <c r="K306" i="13" s="1"/>
  <c r="I298" i="13"/>
  <c r="K298" i="13" s="1"/>
  <c r="I290" i="13"/>
  <c r="K290" i="13" s="1"/>
  <c r="I282" i="13"/>
  <c r="K282" i="13" s="1"/>
  <c r="I274" i="13"/>
  <c r="K274" i="13" s="1"/>
  <c r="I266" i="13"/>
  <c r="K266" i="13" s="1"/>
  <c r="I258" i="13"/>
  <c r="K258" i="13" s="1"/>
  <c r="I250" i="13"/>
  <c r="K250" i="13" s="1"/>
  <c r="I242" i="13"/>
  <c r="K242" i="13" s="1"/>
  <c r="I234" i="13"/>
  <c r="K234" i="13" s="1"/>
  <c r="I230" i="13"/>
  <c r="K230" i="13" s="1"/>
  <c r="I222" i="13"/>
  <c r="K222" i="13" s="1"/>
  <c r="I214" i="13"/>
  <c r="K214" i="13" s="1"/>
  <c r="I198" i="13"/>
  <c r="K198" i="13" s="1"/>
  <c r="I190" i="13"/>
  <c r="K190" i="13" s="1"/>
  <c r="I170" i="13"/>
  <c r="K170" i="13" s="1"/>
  <c r="I497" i="13"/>
  <c r="K497" i="13" s="1"/>
  <c r="I493" i="13"/>
  <c r="K493" i="13" s="1"/>
  <c r="I489" i="13"/>
  <c r="K489" i="13" s="1"/>
  <c r="I485" i="13"/>
  <c r="K485" i="13" s="1"/>
  <c r="I481" i="13"/>
  <c r="K481" i="13" s="1"/>
  <c r="I477" i="13"/>
  <c r="K477" i="13" s="1"/>
  <c r="I473" i="13"/>
  <c r="K473" i="13" s="1"/>
  <c r="I469" i="13"/>
  <c r="K469" i="13" s="1"/>
  <c r="I465" i="13"/>
  <c r="K465" i="13" s="1"/>
  <c r="I461" i="13"/>
  <c r="K461" i="13" s="1"/>
  <c r="I457" i="13"/>
  <c r="K457" i="13" s="1"/>
  <c r="I453" i="13"/>
  <c r="K453" i="13" s="1"/>
  <c r="I449" i="13"/>
  <c r="K449" i="13" s="1"/>
  <c r="I445" i="13"/>
  <c r="K445" i="13" s="1"/>
  <c r="I441" i="13"/>
  <c r="K441" i="13" s="1"/>
  <c r="I437" i="13"/>
  <c r="K437" i="13" s="1"/>
  <c r="I433" i="13"/>
  <c r="K433" i="13" s="1"/>
  <c r="I429" i="13"/>
  <c r="K429" i="13" s="1"/>
  <c r="I425" i="13"/>
  <c r="K425" i="13" s="1"/>
  <c r="I421" i="13"/>
  <c r="K421" i="13" s="1"/>
  <c r="I417" i="13"/>
  <c r="K417" i="13" s="1"/>
  <c r="I413" i="13"/>
  <c r="K413" i="13" s="1"/>
  <c r="I409" i="13"/>
  <c r="K409" i="13" s="1"/>
  <c r="I405" i="13"/>
  <c r="K405" i="13" s="1"/>
  <c r="I401" i="13"/>
  <c r="K401" i="13" s="1"/>
  <c r="I397" i="13"/>
  <c r="K397" i="13" s="1"/>
  <c r="I393" i="13"/>
  <c r="K393" i="13" s="1"/>
  <c r="I389" i="13"/>
  <c r="K389" i="13" s="1"/>
  <c r="I385" i="13"/>
  <c r="K385" i="13" s="1"/>
  <c r="I381" i="13"/>
  <c r="K381" i="13" s="1"/>
  <c r="I377" i="13"/>
  <c r="K377" i="13" s="1"/>
  <c r="I373" i="13"/>
  <c r="K373" i="13" s="1"/>
  <c r="I369" i="13"/>
  <c r="K369" i="13" s="1"/>
  <c r="I365" i="13"/>
  <c r="K365" i="13" s="1"/>
  <c r="I361" i="13"/>
  <c r="K361" i="13" s="1"/>
  <c r="I357" i="13"/>
  <c r="K357" i="13" s="1"/>
  <c r="I353" i="13"/>
  <c r="K353" i="13" s="1"/>
  <c r="I349" i="13"/>
  <c r="K349" i="13" s="1"/>
  <c r="I345" i="13"/>
  <c r="K345" i="13" s="1"/>
  <c r="I341" i="13"/>
  <c r="K341" i="13" s="1"/>
  <c r="I337" i="13"/>
  <c r="K337" i="13" s="1"/>
  <c r="I333" i="13"/>
  <c r="K333" i="13" s="1"/>
  <c r="I329" i="13"/>
  <c r="K329" i="13" s="1"/>
  <c r="I325" i="13"/>
  <c r="K325" i="13" s="1"/>
  <c r="I321" i="13"/>
  <c r="K321" i="13" s="1"/>
  <c r="I317" i="13"/>
  <c r="K317" i="13" s="1"/>
  <c r="I313" i="13"/>
  <c r="K313" i="13" s="1"/>
  <c r="I309" i="13"/>
  <c r="K309" i="13" s="1"/>
  <c r="I305" i="13"/>
  <c r="K305" i="13" s="1"/>
  <c r="I301" i="13"/>
  <c r="K301" i="13" s="1"/>
  <c r="I297" i="13"/>
  <c r="K297" i="13" s="1"/>
  <c r="I293" i="13"/>
  <c r="K293" i="13" s="1"/>
  <c r="I289" i="13"/>
  <c r="K289" i="13" s="1"/>
  <c r="I285" i="13"/>
  <c r="K285" i="13" s="1"/>
  <c r="I281" i="13"/>
  <c r="K281" i="13" s="1"/>
  <c r="I277" i="13"/>
  <c r="K277" i="13" s="1"/>
  <c r="I273" i="13"/>
  <c r="K273" i="13" s="1"/>
  <c r="I269" i="13"/>
  <c r="K269" i="13" s="1"/>
  <c r="I265" i="13"/>
  <c r="K265" i="13" s="1"/>
  <c r="I261" i="13"/>
  <c r="K261" i="13" s="1"/>
  <c r="I257" i="13"/>
  <c r="K257" i="13" s="1"/>
  <c r="I253" i="13"/>
  <c r="K253" i="13" s="1"/>
  <c r="I249" i="13"/>
  <c r="K249" i="13" s="1"/>
  <c r="I245" i="13"/>
  <c r="K245" i="13" s="1"/>
  <c r="I241" i="13"/>
  <c r="K241" i="13" s="1"/>
  <c r="I237" i="13"/>
  <c r="K237" i="13" s="1"/>
  <c r="I233" i="13"/>
  <c r="K233" i="13" s="1"/>
  <c r="I229" i="13"/>
  <c r="K229" i="13" s="1"/>
  <c r="I225" i="13"/>
  <c r="K225" i="13" s="1"/>
  <c r="I221" i="13"/>
  <c r="K221" i="13" s="1"/>
  <c r="I217" i="13"/>
  <c r="K217" i="13" s="1"/>
  <c r="I213" i="13"/>
  <c r="K213" i="13" s="1"/>
  <c r="I209" i="13"/>
  <c r="K209" i="13" s="1"/>
  <c r="I205" i="13"/>
  <c r="K205" i="13" s="1"/>
  <c r="I201" i="13"/>
  <c r="K201" i="13" s="1"/>
  <c r="I197" i="13"/>
  <c r="K197" i="13" s="1"/>
  <c r="I193" i="13"/>
  <c r="K193" i="13" s="1"/>
  <c r="I189" i="13"/>
  <c r="K189" i="13" s="1"/>
  <c r="I185" i="13"/>
  <c r="K185" i="13" s="1"/>
  <c r="I181" i="13"/>
  <c r="K181" i="13" s="1"/>
  <c r="I177" i="13"/>
  <c r="K177" i="13" s="1"/>
  <c r="I173" i="13"/>
  <c r="K173" i="13" s="1"/>
  <c r="I169" i="13"/>
  <c r="K169" i="13" s="1"/>
  <c r="I165" i="13"/>
  <c r="K165" i="13" s="1"/>
  <c r="I161" i="13"/>
  <c r="K161" i="13" s="1"/>
  <c r="I157" i="13"/>
  <c r="K157" i="13" s="1"/>
  <c r="I153" i="13"/>
  <c r="K153" i="13" s="1"/>
  <c r="I149" i="13"/>
  <c r="K149" i="13" s="1"/>
  <c r="I145" i="13"/>
  <c r="K145" i="13" s="1"/>
  <c r="I141" i="13"/>
  <c r="K141" i="13" s="1"/>
  <c r="I137" i="13"/>
  <c r="K137" i="13" s="1"/>
  <c r="I133" i="13"/>
  <c r="K133" i="13" s="1"/>
  <c r="I129" i="13"/>
  <c r="K129" i="13" s="1"/>
  <c r="I125" i="13"/>
  <c r="K125" i="13" s="1"/>
  <c r="I121" i="13"/>
  <c r="K121" i="13" s="1"/>
  <c r="I117" i="13"/>
  <c r="K117" i="13" s="1"/>
  <c r="I113" i="13"/>
  <c r="K113" i="13" s="1"/>
  <c r="I109" i="13"/>
  <c r="K109" i="13" s="1"/>
  <c r="I105" i="13"/>
  <c r="K105" i="13" s="1"/>
  <c r="I101" i="13"/>
  <c r="K101" i="13" s="1"/>
  <c r="I97" i="13"/>
  <c r="K97" i="13" s="1"/>
  <c r="I500" i="13"/>
  <c r="K500" i="13" s="1"/>
  <c r="I496" i="13"/>
  <c r="K496" i="13" s="1"/>
  <c r="I492" i="13"/>
  <c r="K492" i="13" s="1"/>
  <c r="I488" i="13"/>
  <c r="K488" i="13" s="1"/>
  <c r="I484" i="13"/>
  <c r="K484" i="13" s="1"/>
  <c r="I480" i="13"/>
  <c r="K480" i="13" s="1"/>
  <c r="I476" i="13"/>
  <c r="K476" i="13" s="1"/>
  <c r="I472" i="13"/>
  <c r="K472" i="13" s="1"/>
  <c r="I468" i="13"/>
  <c r="K468" i="13" s="1"/>
  <c r="I464" i="13"/>
  <c r="K464" i="13" s="1"/>
  <c r="I460" i="13"/>
  <c r="K460" i="13" s="1"/>
  <c r="I456" i="13"/>
  <c r="K456" i="13" s="1"/>
  <c r="I452" i="13"/>
  <c r="K452" i="13" s="1"/>
  <c r="I448" i="13"/>
  <c r="K448" i="13" s="1"/>
  <c r="I444" i="13"/>
  <c r="K444" i="13" s="1"/>
  <c r="I440" i="13"/>
  <c r="K440" i="13" s="1"/>
  <c r="I436" i="13"/>
  <c r="K436" i="13" s="1"/>
  <c r="I432" i="13"/>
  <c r="K432" i="13" s="1"/>
  <c r="I428" i="13"/>
  <c r="K428" i="13" s="1"/>
  <c r="I424" i="13"/>
  <c r="K424" i="13" s="1"/>
  <c r="I420" i="13"/>
  <c r="K420" i="13" s="1"/>
  <c r="I416" i="13"/>
  <c r="K416" i="13" s="1"/>
  <c r="I412" i="13"/>
  <c r="K412" i="13" s="1"/>
  <c r="I408" i="13"/>
  <c r="K408" i="13" s="1"/>
  <c r="I404" i="13"/>
  <c r="K404" i="13" s="1"/>
  <c r="I400" i="13"/>
  <c r="K400" i="13" s="1"/>
  <c r="I396" i="13"/>
  <c r="K396" i="13" s="1"/>
  <c r="I392" i="13"/>
  <c r="K392" i="13" s="1"/>
  <c r="I388" i="13"/>
  <c r="K388" i="13" s="1"/>
  <c r="I384" i="13"/>
  <c r="K384" i="13" s="1"/>
  <c r="I380" i="13"/>
  <c r="K380" i="13" s="1"/>
  <c r="I376" i="13"/>
  <c r="K376" i="13" s="1"/>
  <c r="I372" i="13"/>
  <c r="K372" i="13" s="1"/>
  <c r="I368" i="13"/>
  <c r="K368" i="13" s="1"/>
  <c r="I364" i="13"/>
  <c r="K364" i="13" s="1"/>
  <c r="I360" i="13"/>
  <c r="K360" i="13" s="1"/>
  <c r="I356" i="13"/>
  <c r="K356" i="13" s="1"/>
  <c r="I352" i="13"/>
  <c r="K352" i="13" s="1"/>
  <c r="I348" i="13"/>
  <c r="K348" i="13" s="1"/>
  <c r="I344" i="13"/>
  <c r="K344" i="13" s="1"/>
  <c r="I340" i="13"/>
  <c r="K340" i="13" s="1"/>
  <c r="I336" i="13"/>
  <c r="K336" i="13" s="1"/>
  <c r="I332" i="13"/>
  <c r="K332" i="13" s="1"/>
  <c r="I328" i="13"/>
  <c r="K328" i="13" s="1"/>
  <c r="I324" i="13"/>
  <c r="K324" i="13" s="1"/>
  <c r="I320" i="13"/>
  <c r="K320" i="13" s="1"/>
  <c r="I316" i="13"/>
  <c r="K316" i="13" s="1"/>
  <c r="I312" i="13"/>
  <c r="K312" i="13" s="1"/>
  <c r="I308" i="13"/>
  <c r="K308" i="13" s="1"/>
  <c r="I304" i="13"/>
  <c r="K304" i="13" s="1"/>
  <c r="I300" i="13"/>
  <c r="K300" i="13" s="1"/>
  <c r="I296" i="13"/>
  <c r="K296" i="13" s="1"/>
  <c r="I292" i="13"/>
  <c r="K292" i="13" s="1"/>
  <c r="I288" i="13"/>
  <c r="K288" i="13" s="1"/>
  <c r="I284" i="13"/>
  <c r="K284" i="13" s="1"/>
  <c r="I280" i="13"/>
  <c r="K280" i="13" s="1"/>
  <c r="I276" i="13"/>
  <c r="K276" i="13" s="1"/>
  <c r="I272" i="13"/>
  <c r="K272" i="13" s="1"/>
  <c r="I268" i="13"/>
  <c r="K268" i="13" s="1"/>
  <c r="I264" i="13"/>
  <c r="K264" i="13" s="1"/>
  <c r="I260" i="13"/>
  <c r="K260" i="13" s="1"/>
  <c r="I256" i="13"/>
  <c r="K256" i="13" s="1"/>
  <c r="I252" i="13"/>
  <c r="K252" i="13" s="1"/>
  <c r="I248" i="13"/>
  <c r="K248" i="13" s="1"/>
  <c r="I244" i="13"/>
  <c r="K244" i="13" s="1"/>
  <c r="I240" i="13"/>
  <c r="K240" i="13" s="1"/>
  <c r="I236" i="13"/>
  <c r="K236" i="13" s="1"/>
  <c r="I232" i="13"/>
  <c r="K232" i="13" s="1"/>
  <c r="I228" i="13"/>
  <c r="K228" i="13" s="1"/>
  <c r="I224" i="13"/>
  <c r="K224" i="13" s="1"/>
  <c r="I220" i="13"/>
  <c r="K220" i="13" s="1"/>
  <c r="I216" i="13"/>
  <c r="K216" i="13" s="1"/>
  <c r="I212" i="13"/>
  <c r="K212" i="13" s="1"/>
  <c r="I208" i="13"/>
  <c r="K208" i="13" s="1"/>
  <c r="I204" i="13"/>
  <c r="K204" i="13" s="1"/>
  <c r="I200" i="13"/>
  <c r="K200" i="13" s="1"/>
  <c r="I196" i="13"/>
  <c r="K196" i="13" s="1"/>
  <c r="I192" i="13"/>
  <c r="K192" i="13" s="1"/>
  <c r="I188" i="13"/>
  <c r="K188" i="13" s="1"/>
  <c r="I184" i="13"/>
  <c r="K184" i="13" s="1"/>
  <c r="I180" i="13"/>
  <c r="K180" i="13" s="1"/>
  <c r="I176" i="13"/>
  <c r="K176" i="13" s="1"/>
  <c r="I172" i="13"/>
  <c r="K172" i="13" s="1"/>
  <c r="I168" i="13"/>
  <c r="K168" i="13" s="1"/>
  <c r="I164" i="13"/>
  <c r="K164" i="13" s="1"/>
  <c r="I160" i="13"/>
  <c r="K160" i="13" s="1"/>
  <c r="I156" i="13"/>
  <c r="K156" i="13" s="1"/>
  <c r="I152" i="13"/>
  <c r="K152" i="13" s="1"/>
  <c r="I148" i="13"/>
  <c r="K148" i="13" s="1"/>
  <c r="I144" i="13"/>
  <c r="K144" i="13" s="1"/>
  <c r="I140" i="13"/>
  <c r="K140" i="13" s="1"/>
  <c r="I136" i="13"/>
  <c r="K136" i="13" s="1"/>
  <c r="I132" i="13"/>
  <c r="K132" i="13" s="1"/>
  <c r="I128" i="13"/>
  <c r="K128" i="13" s="1"/>
  <c r="I124" i="13"/>
  <c r="K124" i="13" s="1"/>
  <c r="I120" i="13"/>
  <c r="K120" i="13" s="1"/>
  <c r="I116" i="13"/>
  <c r="K116" i="13" s="1"/>
  <c r="I112" i="13"/>
  <c r="K112" i="13" s="1"/>
  <c r="I108" i="13"/>
  <c r="K108" i="13" s="1"/>
  <c r="I104" i="13"/>
  <c r="K104" i="13" s="1"/>
  <c r="I100" i="13"/>
  <c r="K100" i="13" s="1"/>
  <c r="M13" i="13" s="1"/>
  <c r="E15" i="6" s="1"/>
  <c r="I96" i="13"/>
  <c r="K96" i="13" s="1"/>
  <c r="I499" i="13"/>
  <c r="K499" i="13" s="1"/>
  <c r="I495" i="13"/>
  <c r="K495" i="13" s="1"/>
  <c r="I491" i="13"/>
  <c r="K491" i="13" s="1"/>
  <c r="I487" i="13"/>
  <c r="K487" i="13" s="1"/>
  <c r="I483" i="13"/>
  <c r="K483" i="13" s="1"/>
  <c r="I479" i="13"/>
  <c r="K479" i="13" s="1"/>
  <c r="I475" i="13"/>
  <c r="K475" i="13" s="1"/>
  <c r="I471" i="13"/>
  <c r="K471" i="13" s="1"/>
  <c r="I467" i="13"/>
  <c r="K467" i="13" s="1"/>
  <c r="I463" i="13"/>
  <c r="K463" i="13" s="1"/>
  <c r="I459" i="13"/>
  <c r="K459" i="13" s="1"/>
  <c r="I455" i="13"/>
  <c r="K455" i="13" s="1"/>
  <c r="I451" i="13"/>
  <c r="K451" i="13" s="1"/>
  <c r="I447" i="13"/>
  <c r="K447" i="13" s="1"/>
  <c r="I443" i="13"/>
  <c r="K443" i="13" s="1"/>
  <c r="I439" i="13"/>
  <c r="K439" i="13" s="1"/>
  <c r="I435" i="13"/>
  <c r="K435" i="13" s="1"/>
  <c r="I431" i="13"/>
  <c r="K431" i="13" s="1"/>
  <c r="I427" i="13"/>
  <c r="K427" i="13" s="1"/>
  <c r="I423" i="13"/>
  <c r="K423" i="13" s="1"/>
  <c r="I419" i="13"/>
  <c r="K419" i="13" s="1"/>
  <c r="I415" i="13"/>
  <c r="K415" i="13" s="1"/>
  <c r="I411" i="13"/>
  <c r="K411" i="13" s="1"/>
  <c r="I407" i="13"/>
  <c r="K407" i="13" s="1"/>
  <c r="I403" i="13"/>
  <c r="K403" i="13" s="1"/>
  <c r="I399" i="13"/>
  <c r="K399" i="13" s="1"/>
  <c r="I395" i="13"/>
  <c r="K395" i="13" s="1"/>
  <c r="I391" i="13"/>
  <c r="K391" i="13" s="1"/>
  <c r="I387" i="13"/>
  <c r="K387" i="13" s="1"/>
  <c r="I383" i="13"/>
  <c r="K383" i="13" s="1"/>
  <c r="I379" i="13"/>
  <c r="K379" i="13" s="1"/>
  <c r="I375" i="13"/>
  <c r="K375" i="13" s="1"/>
  <c r="I371" i="13"/>
  <c r="K371" i="13" s="1"/>
  <c r="I367" i="13"/>
  <c r="K367" i="13" s="1"/>
  <c r="I363" i="13"/>
  <c r="K363" i="13" s="1"/>
  <c r="I359" i="13"/>
  <c r="K359" i="13" s="1"/>
  <c r="I355" i="13"/>
  <c r="K355" i="13" s="1"/>
  <c r="I351" i="13"/>
  <c r="K351" i="13" s="1"/>
  <c r="I347" i="13"/>
  <c r="K347" i="13" s="1"/>
  <c r="I343" i="13"/>
  <c r="K343" i="13" s="1"/>
  <c r="I339" i="13"/>
  <c r="K339" i="13" s="1"/>
  <c r="I335" i="13"/>
  <c r="K335" i="13" s="1"/>
  <c r="I331" i="13"/>
  <c r="K331" i="13" s="1"/>
  <c r="I327" i="13"/>
  <c r="K327" i="13" s="1"/>
  <c r="I323" i="13"/>
  <c r="K323" i="13" s="1"/>
  <c r="I319" i="13"/>
  <c r="K319" i="13" s="1"/>
  <c r="I315" i="13"/>
  <c r="K315" i="13" s="1"/>
  <c r="I311" i="13"/>
  <c r="K311" i="13" s="1"/>
  <c r="I307" i="13"/>
  <c r="K307" i="13" s="1"/>
  <c r="I303" i="13"/>
  <c r="K303" i="13" s="1"/>
  <c r="I299" i="13"/>
  <c r="K299" i="13" s="1"/>
  <c r="I295" i="13"/>
  <c r="K295" i="13" s="1"/>
  <c r="I291" i="13"/>
  <c r="K291" i="13" s="1"/>
  <c r="I287" i="13"/>
  <c r="K287" i="13" s="1"/>
  <c r="I283" i="13"/>
  <c r="K283" i="13" s="1"/>
  <c r="I279" i="13"/>
  <c r="K279" i="13" s="1"/>
  <c r="I275" i="13"/>
  <c r="K275" i="13" s="1"/>
  <c r="I271" i="13"/>
  <c r="K271" i="13" s="1"/>
  <c r="I267" i="13"/>
  <c r="K267" i="13" s="1"/>
  <c r="I263" i="13"/>
  <c r="K263" i="13" s="1"/>
  <c r="I259" i="13"/>
  <c r="K259" i="13" s="1"/>
  <c r="I255" i="13"/>
  <c r="K255" i="13" s="1"/>
  <c r="I251" i="13"/>
  <c r="K251" i="13" s="1"/>
  <c r="I247" i="13"/>
  <c r="K247" i="13" s="1"/>
  <c r="I243" i="13"/>
  <c r="K243" i="13" s="1"/>
  <c r="I239" i="13"/>
  <c r="K239" i="13" s="1"/>
  <c r="I235" i="13"/>
  <c r="K235" i="13" s="1"/>
  <c r="I231" i="13"/>
  <c r="K231" i="13" s="1"/>
  <c r="I227" i="13"/>
  <c r="K227" i="13" s="1"/>
  <c r="I223" i="13"/>
  <c r="K223" i="13" s="1"/>
  <c r="I219" i="13"/>
  <c r="K219" i="13" s="1"/>
  <c r="I215" i="13"/>
  <c r="K215" i="13" s="1"/>
  <c r="I211" i="13"/>
  <c r="K211" i="13" s="1"/>
  <c r="I207" i="13"/>
  <c r="K207" i="13" s="1"/>
  <c r="I203" i="13"/>
  <c r="K203" i="13" s="1"/>
  <c r="I199" i="13"/>
  <c r="K199" i="13" s="1"/>
  <c r="I195" i="13"/>
  <c r="K195" i="13" s="1"/>
  <c r="I191" i="13"/>
  <c r="K191" i="13" s="1"/>
  <c r="I187" i="13"/>
  <c r="K187" i="13" s="1"/>
  <c r="I183" i="13"/>
  <c r="K183" i="13" s="1"/>
  <c r="I179" i="13"/>
  <c r="K179" i="13" s="1"/>
  <c r="I175" i="13"/>
  <c r="K175" i="13" s="1"/>
  <c r="I171" i="13"/>
  <c r="K171" i="13" s="1"/>
  <c r="I167" i="13"/>
  <c r="K167" i="13" s="1"/>
  <c r="I163" i="13"/>
  <c r="K163" i="13" s="1"/>
  <c r="I159" i="13"/>
  <c r="K159" i="13" s="1"/>
  <c r="I155" i="13"/>
  <c r="K155" i="13" s="1"/>
  <c r="I151" i="13"/>
  <c r="K151" i="13" s="1"/>
  <c r="I147" i="13"/>
  <c r="K147" i="13" s="1"/>
  <c r="I143" i="13"/>
  <c r="K143" i="13" s="1"/>
  <c r="I139" i="13"/>
  <c r="K139" i="13" s="1"/>
  <c r="I135" i="13"/>
  <c r="K135" i="13" s="1"/>
  <c r="I131" i="13"/>
  <c r="K131" i="13" s="1"/>
  <c r="I127" i="13"/>
  <c r="K127" i="13" s="1"/>
  <c r="I123" i="13"/>
  <c r="K123" i="13" s="1"/>
  <c r="I119" i="13"/>
  <c r="K119" i="13" s="1"/>
  <c r="I115" i="13"/>
  <c r="K115" i="13" s="1"/>
  <c r="I111" i="13"/>
  <c r="K111" i="13" s="1"/>
  <c r="I107" i="13"/>
  <c r="K107" i="13" s="1"/>
  <c r="I103" i="13"/>
  <c r="K103" i="13" s="1"/>
  <c r="I99" i="13"/>
  <c r="K99" i="13" s="1"/>
  <c r="M8" i="13"/>
  <c r="E10" i="6" s="1"/>
  <c r="E9" i="6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I50" i="13" l="1"/>
  <c r="K50" i="13" s="1"/>
  <c r="I54" i="13"/>
  <c r="K54" i="13" s="1"/>
  <c r="I58" i="13"/>
  <c r="K58" i="13" s="1"/>
  <c r="I57" i="13"/>
  <c r="K57" i="13" s="1"/>
  <c r="I49" i="13"/>
  <c r="K49" i="13" s="1"/>
  <c r="I60" i="13"/>
  <c r="K60" i="13" s="1"/>
  <c r="I48" i="13"/>
  <c r="K48" i="13" s="1"/>
  <c r="I62" i="13"/>
  <c r="K62" i="13" s="1"/>
  <c r="I61" i="13"/>
  <c r="K61" i="13" s="1"/>
  <c r="I53" i="13"/>
  <c r="K53" i="13" s="1"/>
  <c r="I64" i="13"/>
  <c r="K64" i="13" s="1"/>
  <c r="I56" i="13"/>
  <c r="K56" i="13" s="1"/>
  <c r="I52" i="13"/>
  <c r="K52" i="13" s="1"/>
  <c r="I63" i="13"/>
  <c r="K63" i="13" s="1"/>
  <c r="I59" i="13"/>
  <c r="K59" i="13" s="1"/>
  <c r="I55" i="13"/>
  <c r="K55" i="13" s="1"/>
  <c r="I51" i="13"/>
  <c r="K51" i="13" s="1"/>
  <c r="I47" i="13"/>
  <c r="K47" i="13" s="1"/>
  <c r="H3" i="6" l="1"/>
  <c r="C1" i="6"/>
  <c r="C3" i="6"/>
  <c r="J2" i="13"/>
  <c r="H89" i="13"/>
  <c r="H90" i="13"/>
  <c r="H91" i="13"/>
  <c r="H92" i="13"/>
  <c r="H93" i="13"/>
  <c r="H94" i="13"/>
  <c r="H95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43" i="13"/>
  <c r="H44" i="13"/>
  <c r="H45" i="13"/>
  <c r="H46" i="13"/>
  <c r="H65" i="13"/>
  <c r="H66" i="13"/>
  <c r="H67" i="13"/>
  <c r="H68" i="13"/>
  <c r="H69" i="13"/>
  <c r="H70" i="13"/>
  <c r="H71" i="13"/>
  <c r="H72" i="13"/>
  <c r="H73" i="13"/>
  <c r="H36" i="13"/>
  <c r="H37" i="13"/>
  <c r="H38" i="13"/>
  <c r="H39" i="13"/>
  <c r="H40" i="13"/>
  <c r="H41" i="13"/>
  <c r="H42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12" i="13"/>
  <c r="H13" i="13"/>
  <c r="H14" i="13"/>
  <c r="H15" i="13"/>
  <c r="H16" i="13"/>
  <c r="H17" i="13"/>
  <c r="H18" i="13"/>
  <c r="K19" i="13"/>
  <c r="H20" i="13"/>
  <c r="H9" i="13"/>
  <c r="H10" i="13"/>
  <c r="H11" i="13"/>
  <c r="H8" i="13"/>
  <c r="C1" i="11"/>
  <c r="G2" i="11"/>
  <c r="J2" i="2"/>
  <c r="L2" i="10"/>
  <c r="C3" i="11"/>
  <c r="B3" i="11"/>
  <c r="C1" i="10"/>
  <c r="C3" i="10"/>
  <c r="B3" i="10"/>
  <c r="I8" i="13" l="1"/>
  <c r="K8" i="13" s="1"/>
  <c r="I9" i="13"/>
  <c r="K9" i="13" s="1"/>
  <c r="I12" i="13"/>
  <c r="K12" i="13" s="1"/>
  <c r="I32" i="13"/>
  <c r="K32" i="13" s="1"/>
  <c r="I28" i="13"/>
  <c r="K28" i="13" s="1"/>
  <c r="I24" i="13"/>
  <c r="K24" i="13" s="1"/>
  <c r="I42" i="13"/>
  <c r="K42" i="13" s="1"/>
  <c r="I38" i="13"/>
  <c r="K38" i="13" s="1"/>
  <c r="I72" i="13"/>
  <c r="K72" i="13" s="1"/>
  <c r="I68" i="13"/>
  <c r="K68" i="13" s="1"/>
  <c r="I46" i="13"/>
  <c r="K46" i="13" s="1"/>
  <c r="I88" i="13"/>
  <c r="K88" i="13" s="1"/>
  <c r="I84" i="13"/>
  <c r="K84" i="13" s="1"/>
  <c r="I80" i="13"/>
  <c r="K80" i="13" s="1"/>
  <c r="I76" i="13"/>
  <c r="K76" i="13" s="1"/>
  <c r="I94" i="13"/>
  <c r="K94" i="13" s="1"/>
  <c r="I90" i="13"/>
  <c r="K90" i="13" s="1"/>
  <c r="I16" i="13"/>
  <c r="K16" i="13" s="1"/>
  <c r="I11" i="13"/>
  <c r="K11" i="13" s="1"/>
  <c r="I15" i="13"/>
  <c r="K15" i="13" s="1"/>
  <c r="I35" i="13"/>
  <c r="K35" i="13" s="1"/>
  <c r="I31" i="13"/>
  <c r="K31" i="13" s="1"/>
  <c r="I27" i="13"/>
  <c r="K27" i="13" s="1"/>
  <c r="I23" i="13"/>
  <c r="K23" i="13" s="1"/>
  <c r="I41" i="13"/>
  <c r="K41" i="13" s="1"/>
  <c r="I37" i="13"/>
  <c r="K37" i="13" s="1"/>
  <c r="I71" i="13"/>
  <c r="K71" i="13" s="1"/>
  <c r="I67" i="13"/>
  <c r="K67" i="13" s="1"/>
  <c r="I45" i="13"/>
  <c r="K45" i="13" s="1"/>
  <c r="I87" i="13"/>
  <c r="K87" i="13" s="1"/>
  <c r="I83" i="13"/>
  <c r="K83" i="13" s="1"/>
  <c r="I79" i="13"/>
  <c r="K79" i="13" s="1"/>
  <c r="I75" i="13"/>
  <c r="K75" i="13" s="1"/>
  <c r="I93" i="13"/>
  <c r="K93" i="13" s="1"/>
  <c r="I89" i="13"/>
  <c r="K89" i="13" s="1"/>
  <c r="I20" i="13"/>
  <c r="K20" i="13" s="1"/>
  <c r="I18" i="13"/>
  <c r="K18" i="13" s="1"/>
  <c r="I14" i="13"/>
  <c r="K14" i="13" s="1"/>
  <c r="I34" i="13"/>
  <c r="K34" i="13" s="1"/>
  <c r="I30" i="13"/>
  <c r="K30" i="13" s="1"/>
  <c r="I26" i="13"/>
  <c r="K26" i="13" s="1"/>
  <c r="I22" i="13"/>
  <c r="K22" i="13" s="1"/>
  <c r="I40" i="13"/>
  <c r="K40" i="13" s="1"/>
  <c r="I36" i="13"/>
  <c r="K36" i="13" s="1"/>
  <c r="I70" i="13"/>
  <c r="K70" i="13" s="1"/>
  <c r="I66" i="13"/>
  <c r="K66" i="13" s="1"/>
  <c r="I44" i="13"/>
  <c r="K44" i="13" s="1"/>
  <c r="I86" i="13"/>
  <c r="K86" i="13" s="1"/>
  <c r="I82" i="13"/>
  <c r="K82" i="13" s="1"/>
  <c r="I78" i="13"/>
  <c r="K78" i="13" s="1"/>
  <c r="I74" i="13"/>
  <c r="K74" i="13" s="1"/>
  <c r="I92" i="13"/>
  <c r="K92" i="13" s="1"/>
  <c r="I17" i="13"/>
  <c r="K17" i="13" s="1"/>
  <c r="M30" i="13" s="1"/>
  <c r="E32" i="6" s="1"/>
  <c r="E34" i="6" s="1"/>
  <c r="E37" i="6" s="1"/>
  <c r="I13" i="13"/>
  <c r="K13" i="13" s="1"/>
  <c r="I33" i="13"/>
  <c r="K33" i="13" s="1"/>
  <c r="I29" i="13"/>
  <c r="K29" i="13" s="1"/>
  <c r="I25" i="13"/>
  <c r="K25" i="13" s="1"/>
  <c r="I21" i="13"/>
  <c r="K21" i="13" s="1"/>
  <c r="I39" i="13"/>
  <c r="K39" i="13" s="1"/>
  <c r="I73" i="13"/>
  <c r="K73" i="13" s="1"/>
  <c r="I69" i="13"/>
  <c r="K69" i="13" s="1"/>
  <c r="I65" i="13"/>
  <c r="K65" i="13" s="1"/>
  <c r="I43" i="13"/>
  <c r="K43" i="13" s="1"/>
  <c r="I85" i="13"/>
  <c r="K85" i="13" s="1"/>
  <c r="I81" i="13"/>
  <c r="K81" i="13" s="1"/>
  <c r="I77" i="13"/>
  <c r="K77" i="13" s="1"/>
  <c r="I95" i="13"/>
  <c r="K95" i="13" s="1"/>
  <c r="I91" i="13"/>
  <c r="K91" i="13" s="1"/>
  <c r="I10" i="13"/>
  <c r="K10" i="13" s="1"/>
  <c r="M40" i="10"/>
  <c r="F62" i="11" l="1"/>
  <c r="F61" i="11"/>
  <c r="H29" i="10" l="1"/>
  <c r="H33" i="10"/>
  <c r="H24" i="10"/>
  <c r="H36" i="10"/>
  <c r="H30" i="10"/>
  <c r="H34" i="10"/>
  <c r="H32" i="10"/>
  <c r="H35" i="10"/>
  <c r="H10" i="10"/>
  <c r="H19" i="10"/>
  <c r="H21" i="10"/>
  <c r="H41" i="10"/>
  <c r="H22" i="10"/>
  <c r="H20" i="10"/>
  <c r="H7" i="10"/>
  <c r="H13" i="10"/>
  <c r="H14" i="10"/>
  <c r="H15" i="10"/>
  <c r="H16" i="10"/>
  <c r="H17" i="10"/>
  <c r="H18" i="10"/>
  <c r="H12" i="10"/>
  <c r="H26" i="10"/>
  <c r="H25" i="10"/>
  <c r="H31" i="10"/>
  <c r="H37" i="10"/>
  <c r="H38" i="10"/>
  <c r="H40" i="10"/>
  <c r="H42" i="10"/>
  <c r="H43" i="10"/>
  <c r="H8" i="10"/>
  <c r="H9" i="10"/>
  <c r="H27" i="10"/>
  <c r="H23" i="10"/>
  <c r="H28" i="10"/>
  <c r="H39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1" i="10"/>
  <c r="F15" i="6"/>
  <c r="F16" i="6"/>
  <c r="F18" i="6"/>
  <c r="F20" i="6"/>
  <c r="F23" i="6"/>
  <c r="F24" i="6"/>
  <c r="F25" i="6"/>
  <c r="F28" i="6"/>
  <c r="F31" i="6"/>
  <c r="F32" i="6"/>
  <c r="F33" i="6"/>
  <c r="O13" i="10"/>
  <c r="D15" i="6" s="1"/>
  <c r="O14" i="10"/>
  <c r="D16" i="6" s="1"/>
  <c r="O16" i="10"/>
  <c r="D18" i="6" s="1"/>
  <c r="O19" i="10"/>
  <c r="D21" i="6" s="1"/>
  <c r="O21" i="10"/>
  <c r="D23" i="6" s="1"/>
  <c r="O22" i="10"/>
  <c r="D24" i="6" s="1"/>
  <c r="O23" i="10"/>
  <c r="D25" i="6" s="1"/>
  <c r="O24" i="10"/>
  <c r="D26" i="6" s="1"/>
  <c r="O25" i="10"/>
  <c r="D27" i="6" s="1"/>
  <c r="O26" i="10"/>
  <c r="D28" i="6" s="1"/>
  <c r="O28" i="10"/>
  <c r="D30" i="6" s="1"/>
  <c r="O29" i="10"/>
  <c r="D31" i="6" s="1"/>
  <c r="O30" i="10"/>
  <c r="D32" i="6" s="1"/>
  <c r="O31" i="10"/>
  <c r="D33" i="6" s="1"/>
  <c r="O32" i="10"/>
  <c r="D35" i="6" s="1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8" i="2"/>
  <c r="C10" i="6" s="1"/>
  <c r="M9" i="2"/>
  <c r="C11" i="6" s="1"/>
  <c r="M13" i="2"/>
  <c r="C15" i="6" s="1"/>
  <c r="M14" i="2"/>
  <c r="C16" i="6" s="1"/>
  <c r="M16" i="2"/>
  <c r="C18" i="6" s="1"/>
  <c r="M17" i="2"/>
  <c r="C19" i="6" s="1"/>
  <c r="M19" i="2"/>
  <c r="C21" i="6" s="1"/>
  <c r="M21" i="2"/>
  <c r="C23" i="6" s="1"/>
  <c r="M22" i="2"/>
  <c r="C24" i="6" s="1"/>
  <c r="M23" i="2"/>
  <c r="C25" i="6" s="1"/>
  <c r="M25" i="2"/>
  <c r="C27" i="6" s="1"/>
  <c r="M26" i="2"/>
  <c r="C28" i="6" s="1"/>
  <c r="M28" i="2"/>
  <c r="C30" i="6" s="1"/>
  <c r="M29" i="2"/>
  <c r="C31" i="6" s="1"/>
  <c r="M30" i="2"/>
  <c r="C32" i="6" s="1"/>
  <c r="M31" i="2"/>
  <c r="C33" i="6" s="1"/>
  <c r="F36" i="6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K194" i="2"/>
  <c r="K195" i="2"/>
  <c r="K196" i="2"/>
  <c r="K197" i="2"/>
  <c r="K198" i="2"/>
  <c r="K199" i="2"/>
  <c r="K200" i="2"/>
  <c r="K185" i="2"/>
  <c r="K186" i="2"/>
  <c r="K187" i="2"/>
  <c r="K188" i="2"/>
  <c r="K189" i="2"/>
  <c r="K190" i="2"/>
  <c r="K191" i="2"/>
  <c r="K192" i="2"/>
  <c r="K193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B3" i="6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M11" i="10"/>
  <c r="K16" i="2"/>
  <c r="F49" i="11"/>
  <c r="H49" i="11" s="1"/>
  <c r="F45" i="11"/>
  <c r="H45" i="11" s="1"/>
  <c r="F11" i="6" s="1"/>
  <c r="F72" i="11"/>
  <c r="H72" i="11" s="1"/>
  <c r="F50" i="11"/>
  <c r="H50" i="11" s="1"/>
  <c r="F52" i="11"/>
  <c r="H52" i="11" s="1"/>
  <c r="F53" i="11"/>
  <c r="H53" i="11" s="1"/>
  <c r="F8" i="11"/>
  <c r="H8" i="11" s="1"/>
  <c r="F51" i="11"/>
  <c r="H51" i="11" s="1"/>
  <c r="F7" i="11"/>
  <c r="H7" i="11" s="1"/>
  <c r="F29" i="11"/>
  <c r="H29" i="11" s="1"/>
  <c r="F28" i="11"/>
  <c r="H28" i="11" s="1"/>
  <c r="F9" i="11"/>
  <c r="H9" i="11" s="1"/>
  <c r="J31" i="11" s="1"/>
  <c r="F41" i="11"/>
  <c r="H41" i="11" s="1"/>
  <c r="F40" i="11"/>
  <c r="H40" i="11" s="1"/>
  <c r="F44" i="11"/>
  <c r="H44" i="11" s="1"/>
  <c r="F22" i="11"/>
  <c r="H22" i="11" s="1"/>
  <c r="F32" i="11"/>
  <c r="H32" i="11" s="1"/>
  <c r="F19" i="11"/>
  <c r="H19" i="11" s="1"/>
  <c r="F25" i="11"/>
  <c r="H25" i="11" s="1"/>
  <c r="F20" i="11"/>
  <c r="H20" i="11" s="1"/>
  <c r="F31" i="11"/>
  <c r="H31" i="11" s="1"/>
  <c r="F33" i="11"/>
  <c r="H33" i="11" s="1"/>
  <c r="F26" i="11"/>
  <c r="H26" i="11" s="1"/>
  <c r="F30" i="11"/>
  <c r="H30" i="11" s="1"/>
  <c r="F27" i="11"/>
  <c r="H27" i="11" s="1"/>
  <c r="F23" i="11"/>
  <c r="H23" i="11" s="1"/>
  <c r="F73" i="11"/>
  <c r="H73" i="11" s="1"/>
  <c r="F24" i="11"/>
  <c r="H24" i="11" s="1"/>
  <c r="F21" i="11"/>
  <c r="H21" i="11" s="1"/>
  <c r="F74" i="11"/>
  <c r="H74" i="11" s="1"/>
  <c r="F56" i="11"/>
  <c r="H56" i="11" s="1"/>
  <c r="F38" i="11"/>
  <c r="H38" i="11" s="1"/>
  <c r="F59" i="11"/>
  <c r="H59" i="11" s="1"/>
  <c r="F57" i="11"/>
  <c r="H57" i="11" s="1"/>
  <c r="F58" i="11"/>
  <c r="H58" i="11" s="1"/>
  <c r="F55" i="11"/>
  <c r="H55" i="11" s="1"/>
  <c r="F42" i="11"/>
  <c r="H42" i="11" s="1"/>
  <c r="F43" i="11"/>
  <c r="H43" i="11" s="1"/>
  <c r="F34" i="11"/>
  <c r="H34" i="11" s="1"/>
  <c r="F36" i="11"/>
  <c r="H36" i="11" s="1"/>
  <c r="F35" i="11"/>
  <c r="H35" i="11" s="1"/>
  <c r="F37" i="11"/>
  <c r="H37" i="11" s="1"/>
  <c r="F39" i="11"/>
  <c r="H39" i="11" s="1"/>
  <c r="F71" i="11"/>
  <c r="H71" i="11" s="1"/>
  <c r="F75" i="11"/>
  <c r="H75" i="11" s="1"/>
  <c r="F67" i="11"/>
  <c r="H67" i="11" s="1"/>
  <c r="F14" i="11"/>
  <c r="H14" i="11" s="1"/>
  <c r="F63" i="11"/>
  <c r="H63" i="11" s="1"/>
  <c r="F47" i="11"/>
  <c r="H47" i="11" s="1"/>
  <c r="F66" i="11"/>
  <c r="H66" i="11" s="1"/>
  <c r="F48" i="11"/>
  <c r="H48" i="11" s="1"/>
  <c r="F70" i="11"/>
  <c r="H70" i="11" s="1"/>
  <c r="F68" i="11"/>
  <c r="H68" i="11" s="1"/>
  <c r="F64" i="11"/>
  <c r="H64" i="11" s="1"/>
  <c r="F69" i="11"/>
  <c r="H69" i="11" s="1"/>
  <c r="F13" i="11"/>
  <c r="H13" i="11" s="1"/>
  <c r="F15" i="11"/>
  <c r="H15" i="11" s="1"/>
  <c r="F6" i="11"/>
  <c r="H6" i="11" s="1"/>
  <c r="F11" i="11"/>
  <c r="H11" i="11" s="1"/>
  <c r="F12" i="11"/>
  <c r="H12" i="11" s="1"/>
  <c r="F46" i="11"/>
  <c r="H46" i="11" s="1"/>
  <c r="H62" i="11"/>
  <c r="F60" i="11"/>
  <c r="H60" i="11" s="1"/>
  <c r="H61" i="11"/>
  <c r="F65" i="11"/>
  <c r="H65" i="11" s="1"/>
  <c r="F10" i="11"/>
  <c r="H10" i="11" s="1"/>
  <c r="F18" i="11"/>
  <c r="H18" i="11" s="1"/>
  <c r="F16" i="11"/>
  <c r="H16" i="11" s="1"/>
  <c r="F17" i="11"/>
  <c r="H17" i="11" s="1"/>
  <c r="F76" i="11"/>
  <c r="H76" i="11" s="1"/>
  <c r="F77" i="11"/>
  <c r="H77" i="11" s="1"/>
  <c r="F78" i="11"/>
  <c r="H78" i="11" s="1"/>
  <c r="F79" i="11"/>
  <c r="H79" i="11" s="1"/>
  <c r="F80" i="11"/>
  <c r="H80" i="11" s="1"/>
  <c r="F81" i="11"/>
  <c r="H81" i="11" s="1"/>
  <c r="F82" i="11"/>
  <c r="H82" i="11" s="1"/>
  <c r="F83" i="11"/>
  <c r="H83" i="11" s="1"/>
  <c r="F84" i="11"/>
  <c r="H84" i="11" s="1"/>
  <c r="F85" i="11"/>
  <c r="H85" i="11" s="1"/>
  <c r="F86" i="11"/>
  <c r="H86" i="11" s="1"/>
  <c r="F87" i="11"/>
  <c r="H87" i="11" s="1"/>
  <c r="F88" i="11"/>
  <c r="H88" i="11" s="1"/>
  <c r="F89" i="11"/>
  <c r="H89" i="11" s="1"/>
  <c r="F90" i="11"/>
  <c r="H90" i="11" s="1"/>
  <c r="F91" i="11"/>
  <c r="H91" i="11" s="1"/>
  <c r="F92" i="11"/>
  <c r="H92" i="11" s="1"/>
  <c r="F93" i="11"/>
  <c r="H93" i="11" s="1"/>
  <c r="F94" i="11"/>
  <c r="H94" i="11" s="1"/>
  <c r="F95" i="11"/>
  <c r="H95" i="11" s="1"/>
  <c r="F96" i="11"/>
  <c r="H96" i="11" s="1"/>
  <c r="F97" i="11"/>
  <c r="H97" i="11" s="1"/>
  <c r="F98" i="11"/>
  <c r="H98" i="11" s="1"/>
  <c r="F99" i="11"/>
  <c r="H99" i="11" s="1"/>
  <c r="F100" i="11"/>
  <c r="H100" i="11" s="1"/>
  <c r="J18" i="11" s="1"/>
  <c r="F21" i="6" s="1"/>
  <c r="F101" i="11"/>
  <c r="H101" i="11" s="1"/>
  <c r="F102" i="11"/>
  <c r="H102" i="11" s="1"/>
  <c r="F103" i="11"/>
  <c r="H103" i="11" s="1"/>
  <c r="F104" i="11"/>
  <c r="H104" i="11" s="1"/>
  <c r="F105" i="11"/>
  <c r="H105" i="11" s="1"/>
  <c r="F106" i="11"/>
  <c r="H106" i="11" s="1"/>
  <c r="F107" i="11"/>
  <c r="H107" i="11" s="1"/>
  <c r="F108" i="11"/>
  <c r="H108" i="11" s="1"/>
  <c r="F109" i="11"/>
  <c r="H109" i="11" s="1"/>
  <c r="F110" i="11"/>
  <c r="H110" i="11" s="1"/>
  <c r="M137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F54" i="11"/>
  <c r="H54" i="11" s="1"/>
  <c r="M109" i="10"/>
  <c r="M108" i="10"/>
  <c r="M107" i="10"/>
  <c r="M106" i="10"/>
  <c r="M105" i="10"/>
  <c r="M104" i="10"/>
  <c r="M103" i="10"/>
  <c r="M102" i="10"/>
  <c r="M101" i="10"/>
  <c r="M100" i="10"/>
  <c r="O9" i="10" s="1"/>
  <c r="D11" i="6" s="1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39" i="10"/>
  <c r="M28" i="10"/>
  <c r="M23" i="10"/>
  <c r="M27" i="10"/>
  <c r="M9" i="10"/>
  <c r="M8" i="10"/>
  <c r="M43" i="10"/>
  <c r="M42" i="10"/>
  <c r="M38" i="10"/>
  <c r="M37" i="10"/>
  <c r="O17" i="10" s="1"/>
  <c r="D19" i="6" s="1"/>
  <c r="M31" i="10"/>
  <c r="M25" i="10"/>
  <c r="O12" i="10" s="1"/>
  <c r="D14" i="6" s="1"/>
  <c r="M26" i="10"/>
  <c r="M12" i="10"/>
  <c r="M18" i="10"/>
  <c r="M17" i="10"/>
  <c r="M16" i="10"/>
  <c r="M15" i="10"/>
  <c r="M14" i="10"/>
  <c r="M13" i="10"/>
  <c r="O18" i="10"/>
  <c r="D20" i="6" s="1"/>
  <c r="M7" i="10"/>
  <c r="O11" i="10" s="1"/>
  <c r="M20" i="10"/>
  <c r="M22" i="10"/>
  <c r="M41" i="10"/>
  <c r="M21" i="10"/>
  <c r="M19" i="10"/>
  <c r="M10" i="10"/>
  <c r="M35" i="10"/>
  <c r="M32" i="10"/>
  <c r="M34" i="10"/>
  <c r="M30" i="10"/>
  <c r="M36" i="10"/>
  <c r="M24" i="10"/>
  <c r="M33" i="10"/>
  <c r="M29" i="10"/>
  <c r="K14" i="2"/>
  <c r="K18" i="2"/>
  <c r="K19" i="2"/>
  <c r="K13" i="2"/>
  <c r="K12" i="2"/>
  <c r="K15" i="2"/>
  <c r="K20" i="2"/>
  <c r="K21" i="2"/>
  <c r="K22" i="2"/>
  <c r="K23" i="2"/>
  <c r="K24" i="2"/>
  <c r="K9" i="2"/>
  <c r="K17" i="2"/>
  <c r="M24" i="2" s="1"/>
  <c r="C26" i="6" s="1"/>
  <c r="K8" i="2"/>
  <c r="M18" i="2" s="1"/>
  <c r="C20" i="6" s="1"/>
  <c r="K7" i="2"/>
  <c r="M7" i="2" s="1"/>
  <c r="C9" i="6" s="1"/>
  <c r="K11" i="2"/>
  <c r="K10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C35" i="4"/>
  <c r="E35" i="4"/>
  <c r="E36" i="4" s="1"/>
  <c r="C9" i="4"/>
  <c r="C34" i="4"/>
  <c r="C38" i="4" s="1"/>
  <c r="C10" i="4"/>
  <c r="E10" i="4" s="1"/>
  <c r="C11" i="4"/>
  <c r="E11" i="4"/>
  <c r="C12" i="4"/>
  <c r="E12" i="4" s="1"/>
  <c r="C13" i="4"/>
  <c r="E13" i="4" s="1"/>
  <c r="C14" i="4"/>
  <c r="E14" i="4" s="1"/>
  <c r="C15" i="4"/>
  <c r="E15" i="4"/>
  <c r="C16" i="4"/>
  <c r="E16" i="4" s="1"/>
  <c r="C17" i="4"/>
  <c r="E17" i="4" s="1"/>
  <c r="C18" i="4"/>
  <c r="E18" i="4" s="1"/>
  <c r="C19" i="4"/>
  <c r="E19" i="4"/>
  <c r="C20" i="4"/>
  <c r="E20" i="4" s="1"/>
  <c r="C21" i="4"/>
  <c r="E21" i="4" s="1"/>
  <c r="C22" i="4"/>
  <c r="E22" i="4" s="1"/>
  <c r="C23" i="4"/>
  <c r="E23" i="4" s="1"/>
  <c r="C24" i="4"/>
  <c r="E24" i="4" s="1"/>
  <c r="C25" i="4"/>
  <c r="E25" i="4"/>
  <c r="C26" i="4"/>
  <c r="E26" i="4" s="1"/>
  <c r="C27" i="4"/>
  <c r="E27" i="4" s="1"/>
  <c r="C28" i="4"/>
  <c r="E28" i="4" s="1"/>
  <c r="C29" i="4"/>
  <c r="E29" i="4"/>
  <c r="C30" i="4"/>
  <c r="E30" i="4" s="1"/>
  <c r="C31" i="4"/>
  <c r="E31" i="4" s="1"/>
  <c r="C32" i="4"/>
  <c r="E32" i="4" s="1"/>
  <c r="C33" i="4"/>
  <c r="E33" i="4"/>
  <c r="C36" i="4"/>
  <c r="E2" i="4"/>
  <c r="D2" i="4"/>
  <c r="A3" i="4"/>
  <c r="A2" i="4"/>
  <c r="C1" i="4"/>
  <c r="E9" i="4"/>
  <c r="E34" i="4" s="1"/>
  <c r="J7" i="11" l="1"/>
  <c r="F10" i="6" s="1"/>
  <c r="J9" i="11"/>
  <c r="F12" i="6" s="1"/>
  <c r="M10" i="2"/>
  <c r="C12" i="6" s="1"/>
  <c r="M11" i="2"/>
  <c r="C13" i="6" s="1"/>
  <c r="F35" i="6"/>
  <c r="J6" i="11"/>
  <c r="F9" i="6" s="1"/>
  <c r="M33" i="13"/>
  <c r="M15" i="2"/>
  <c r="C17" i="6" s="1"/>
  <c r="F30" i="6"/>
  <c r="G30" i="6" s="1"/>
  <c r="I30" i="6" s="1"/>
  <c r="M12" i="2"/>
  <c r="C14" i="6" s="1"/>
  <c r="M32" i="2"/>
  <c r="C35" i="6" s="1"/>
  <c r="M20" i="2"/>
  <c r="M27" i="2"/>
  <c r="O10" i="10"/>
  <c r="D12" i="6" s="1"/>
  <c r="O27" i="10"/>
  <c r="D29" i="6" s="1"/>
  <c r="O20" i="10"/>
  <c r="D22" i="6" s="1"/>
  <c r="F26" i="6"/>
  <c r="G26" i="6" s="1"/>
  <c r="I26" i="6" s="1"/>
  <c r="F27" i="6"/>
  <c r="G27" i="6" s="1"/>
  <c r="F19" i="6"/>
  <c r="G19" i="6" s="1"/>
  <c r="I19" i="6" s="1"/>
  <c r="F14" i="6"/>
  <c r="F29" i="6"/>
  <c r="O8" i="10"/>
  <c r="D10" i="6" s="1"/>
  <c r="O7" i="10"/>
  <c r="D9" i="6" s="1"/>
  <c r="O15" i="10"/>
  <c r="D17" i="6" s="1"/>
  <c r="F22" i="6"/>
  <c r="F17" i="6"/>
  <c r="E38" i="4"/>
  <c r="F13" i="6"/>
  <c r="D13" i="6"/>
  <c r="G25" i="6"/>
  <c r="G23" i="6"/>
  <c r="G11" i="6"/>
  <c r="I11" i="6" s="1"/>
  <c r="G32" i="6"/>
  <c r="I32" i="6" s="1"/>
  <c r="G15" i="6"/>
  <c r="I15" i="6" s="1"/>
  <c r="G18" i="6"/>
  <c r="I18" i="6" s="1"/>
  <c r="G31" i="6"/>
  <c r="G24" i="6"/>
  <c r="G20" i="6"/>
  <c r="I20" i="6" s="1"/>
  <c r="G16" i="6"/>
  <c r="G35" i="6" l="1"/>
  <c r="I35" i="6" s="1"/>
  <c r="G17" i="6"/>
  <c r="G21" i="6"/>
  <c r="I21" i="6" s="1"/>
  <c r="C22" i="6"/>
  <c r="G28" i="6"/>
  <c r="C29" i="6"/>
  <c r="G29" i="6" s="1"/>
  <c r="G14" i="6"/>
  <c r="G33" i="6"/>
  <c r="I33" i="6" s="1"/>
  <c r="M33" i="2"/>
  <c r="G12" i="6"/>
  <c r="I12" i="6" s="1"/>
  <c r="G9" i="6"/>
  <c r="D34" i="6"/>
  <c r="D37" i="6" s="1"/>
  <c r="O33" i="10"/>
  <c r="J32" i="11"/>
  <c r="F34" i="6"/>
  <c r="F37" i="6" s="1"/>
  <c r="I27" i="6"/>
  <c r="G10" i="6"/>
  <c r="I10" i="6" s="1"/>
  <c r="I25" i="6"/>
  <c r="I23" i="6"/>
  <c r="G13" i="6"/>
  <c r="I31" i="6"/>
  <c r="I24" i="6"/>
  <c r="I16" i="6"/>
  <c r="I9" i="6" l="1"/>
  <c r="I28" i="6"/>
  <c r="C34" i="6"/>
  <c r="C37" i="6" s="1"/>
  <c r="G22" i="6"/>
  <c r="I14" i="6"/>
  <c r="I29" i="6"/>
  <c r="I17" i="6"/>
  <c r="I13" i="6"/>
  <c r="G34" i="6" l="1"/>
  <c r="G37" i="6" s="1"/>
  <c r="I22" i="6"/>
  <c r="I34" i="6" s="1"/>
  <c r="I37" i="6" s="1"/>
</calcChain>
</file>

<file path=xl/sharedStrings.xml><?xml version="1.0" encoding="utf-8"?>
<sst xmlns="http://schemas.openxmlformats.org/spreadsheetml/2006/main" count="243" uniqueCount="125">
  <si>
    <t xml:space="preserve">Inventaraufnahme vom: </t>
  </si>
  <si>
    <t>Gemeinde Nr.</t>
  </si>
  <si>
    <t>Betrieb:</t>
  </si>
  <si>
    <t>Konto Nr.</t>
  </si>
  <si>
    <t>Gebinde Nr.</t>
  </si>
  <si>
    <t>Produzenten Nr.</t>
  </si>
  <si>
    <t xml:space="preserve">    Inventar-Zusammenzug per: 00.00.0000</t>
  </si>
  <si>
    <t>Zusammenzug Aufnahme Flaschen:</t>
  </si>
  <si>
    <t>Konto</t>
  </si>
  <si>
    <t>Sorten</t>
  </si>
  <si>
    <t xml:space="preserve"> Liter 100% </t>
  </si>
  <si>
    <t>Ansatz</t>
  </si>
  <si>
    <t>Total Steuern</t>
  </si>
  <si>
    <t>Kernobst, Kräuter, Birnenträsch, Gravensteiner, Golden</t>
  </si>
  <si>
    <t>Williams inländisch</t>
  </si>
  <si>
    <t>Williams ausländisch</t>
  </si>
  <si>
    <t>Kirsch inländisch</t>
  </si>
  <si>
    <t>Kirsch ausländisch</t>
  </si>
  <si>
    <t>Zwetschgen, Pflümli, Mirabellen inländisch</t>
  </si>
  <si>
    <t>Zwetschgen, Pflümli, Mirabellen, Sliwowitz ausländisch</t>
  </si>
  <si>
    <t>Aprikosen inländisch</t>
  </si>
  <si>
    <t>Marc, Grappa, Hefebrand inländisch</t>
  </si>
  <si>
    <t>Marc, Grappa, Hefebrand ausländisch</t>
  </si>
  <si>
    <r>
      <t>Andere inl. gebrannte Wasser (</t>
    </r>
    <r>
      <rPr>
        <sz val="6"/>
        <rFont val="Arial"/>
        <family val="2"/>
      </rPr>
      <t>Enzian, Génépi, Quitten, Wachholder, Kartoffel, Himbeer, Getreide</t>
    </r>
    <r>
      <rPr>
        <sz val="10"/>
        <rFont val="Arial"/>
        <family val="2"/>
      </rPr>
      <t>)</t>
    </r>
  </si>
  <si>
    <t>Trinksprit</t>
  </si>
  <si>
    <t>Aperitifs, Bitter</t>
  </si>
  <si>
    <r>
      <t>Liköre (</t>
    </r>
    <r>
      <rPr>
        <sz val="8"/>
        <rFont val="Arial"/>
        <family val="2"/>
      </rPr>
      <t>Bailey's Irish Cream, Batida de Coco, Cointreau, Eiercognac, Grand Marnier</t>
    </r>
    <r>
      <rPr>
        <sz val="10"/>
        <rFont val="Arial"/>
        <family val="2"/>
      </rPr>
      <t>)</t>
    </r>
  </si>
  <si>
    <t>Cognac, Armagnac</t>
  </si>
  <si>
    <t>Weinbrand, Brandy</t>
  </si>
  <si>
    <t>Rum</t>
  </si>
  <si>
    <t>Whisky</t>
  </si>
  <si>
    <t>Aquavit, Genever, Gin, Ginepro, Korn, Steinhäger, Wodka</t>
  </si>
  <si>
    <r>
      <t>Andere ausl. gebrannte Wasser (</t>
    </r>
    <r>
      <rPr>
        <sz val="6"/>
        <rFont val="Arial"/>
        <family val="2"/>
      </rPr>
      <t>Aprikosen, Arak, Himbeergeist, Kartoffelbrand, Tequila</t>
    </r>
    <r>
      <rPr>
        <sz val="10"/>
        <rFont val="Arial"/>
        <family val="2"/>
      </rPr>
      <t>)</t>
    </r>
  </si>
  <si>
    <t>Spirituosenhaltige Mischgetränke</t>
  </si>
  <si>
    <r>
      <t>Portionenflacons (</t>
    </r>
    <r>
      <rPr>
        <sz val="8.5"/>
        <rFont val="Arial"/>
        <family val="2"/>
      </rPr>
      <t>sämtliche gebrannte Wasser mit weniger als 35cl Inhalt</t>
    </r>
    <r>
      <rPr>
        <sz val="10"/>
        <rFont val="Arial"/>
        <family val="2"/>
      </rPr>
      <t>)</t>
    </r>
  </si>
  <si>
    <r>
      <t>Assortimente und Geschenkpackungen (</t>
    </r>
    <r>
      <rPr>
        <sz val="9"/>
        <rFont val="Arial"/>
        <family val="2"/>
      </rPr>
      <t>sämtliche gebrannte Wasser</t>
    </r>
    <r>
      <rPr>
        <sz val="10"/>
        <rFont val="Arial"/>
        <family val="2"/>
      </rPr>
      <t>)</t>
    </r>
  </si>
  <si>
    <t>Calvados</t>
  </si>
  <si>
    <t>Halbfabrikate, Aromen</t>
  </si>
  <si>
    <t>Zwischentotal der Konten 01-25</t>
  </si>
  <si>
    <t>Süssweine, Wermuth</t>
  </si>
  <si>
    <t>Zwischentotal des Konto 26</t>
  </si>
  <si>
    <t>Total Aufnahme Flaschen:</t>
  </si>
  <si>
    <t>Unterschrift des/der Kontrollbeamten</t>
  </si>
  <si>
    <t>Unterschrift des/der Verantwortlichen</t>
  </si>
  <si>
    <t>................................................................</t>
  </si>
  <si>
    <t>...............................................................</t>
  </si>
  <si>
    <t xml:space="preserve">Konto </t>
  </si>
  <si>
    <t>Vol%</t>
  </si>
  <si>
    <t>Abgelesen</t>
  </si>
  <si>
    <t>Lt. 100%</t>
  </si>
  <si>
    <t>Total Liter 100%</t>
  </si>
  <si>
    <t>Total</t>
  </si>
  <si>
    <t>Total Aufnahme :</t>
  </si>
  <si>
    <t>T O T A L</t>
  </si>
  <si>
    <t xml:space="preserve">Inventaraufnahme Flaschen vom: </t>
  </si>
  <si>
    <t>Konto-Nr.</t>
  </si>
  <si>
    <t>Lt.100%</t>
  </si>
  <si>
    <t>%</t>
  </si>
  <si>
    <t>Temp. °C</t>
  </si>
  <si>
    <t>Gebinde Art</t>
  </si>
  <si>
    <t>Tara</t>
  </si>
  <si>
    <t>Inhalt</t>
  </si>
  <si>
    <t>cm</t>
  </si>
  <si>
    <t>Kundennummer</t>
  </si>
  <si>
    <t>Name/Firma</t>
  </si>
  <si>
    <t>PLZ/Ort</t>
  </si>
  <si>
    <t>F/S</t>
  </si>
  <si>
    <t>Füllmenge</t>
  </si>
  <si>
    <t>Achtung:</t>
  </si>
  <si>
    <t>Flaschenware</t>
  </si>
  <si>
    <t>Total Inventar</t>
  </si>
  <si>
    <t>Auf Holzfassliste nur ganze Zentimeter ohne Kommastellen erfassen. Es ist kaufmännisch zu runden (0.1 - 0.4cm abrunden / 0.5 - 0.9cm aufrunden)</t>
  </si>
  <si>
    <t>__________________________________________________</t>
  </si>
  <si>
    <t>Datum, Unterschrift des/der Verantwortlichen</t>
  </si>
  <si>
    <t>CHF</t>
  </si>
  <si>
    <t xml:space="preserve">Leere Fässer erfassen mit Füllmenge 1cm und 0% Vol.
</t>
  </si>
  <si>
    <t>Drucken: Die Seitenzahl muss manuell festgelegt werden (z.B. Druck --&gt; Seiten 1 - 12). Leerseiten werden sonst auch gedruckt.</t>
  </si>
  <si>
    <t>EZV-Nummer</t>
  </si>
  <si>
    <t>Offenware Kilogramm</t>
  </si>
  <si>
    <t>Offenware      Liter</t>
  </si>
  <si>
    <t>(Gebinde über 10 Liter Inhalt)</t>
  </si>
  <si>
    <t>Holzfass</t>
  </si>
  <si>
    <t xml:space="preserve">Inventaraufnahme Holzfass in Liter vom: </t>
  </si>
  <si>
    <t xml:space="preserve">Inventaraufnahme Offenware in Liter vom: </t>
  </si>
  <si>
    <t xml:space="preserve">Inventaraufnahme Offenware in Kilo vom: </t>
  </si>
  <si>
    <t>Werte bei Referenz von 20°</t>
  </si>
  <si>
    <t>(Eingabe durch den Kunden)</t>
  </si>
  <si>
    <r>
      <rPr>
        <b/>
        <u/>
        <sz val="14"/>
        <rFont val="Arial"/>
        <family val="2"/>
      </rPr>
      <t>Zusammenzug</t>
    </r>
    <r>
      <rPr>
        <b/>
        <sz val="14"/>
        <rFont val="Arial"/>
        <family val="2"/>
      </rPr>
      <t xml:space="preserve">   Inventaraufnahme vom: </t>
    </r>
  </si>
  <si>
    <t>Inventaraufname per</t>
  </si>
  <si>
    <r>
      <rPr>
        <b/>
        <sz val="10"/>
        <rFont val="Arial"/>
        <family val="2"/>
      </rPr>
      <t>Kernobst</t>
    </r>
    <r>
      <rPr>
        <sz val="10"/>
        <rFont val="Arial"/>
        <family val="2"/>
      </rPr>
      <t>, Kräuter, Birnenträsch, Gravensteiner, Golden</t>
    </r>
  </si>
  <si>
    <t>Produktbezeichnung (Firmenintern)</t>
  </si>
  <si>
    <t>Kontobezeichnungen</t>
  </si>
  <si>
    <t>Kg 
brutto</t>
  </si>
  <si>
    <t>Kg 
netto</t>
  </si>
  <si>
    <t>Spirituosen-Konto (Dropdown)*</t>
  </si>
  <si>
    <t>Vol%*</t>
  </si>
  <si>
    <t>Anzahl Flaschen*</t>
  </si>
  <si>
    <r>
      <t>Inhalt pro Flasche</t>
    </r>
    <r>
      <rPr>
        <sz val="10"/>
        <rFont val="Arial"/>
        <family val="2"/>
      </rPr>
      <t xml:space="preserve"> in Liter*</t>
    </r>
  </si>
  <si>
    <t>Produktebezeichnung (Firmenintern)</t>
  </si>
  <si>
    <t>Inventaraufnahme: Holzfass     (Füllmenge in cm) vom</t>
  </si>
  <si>
    <t>Fass-Nummer*</t>
  </si>
  <si>
    <t>Nass *</t>
  </si>
  <si>
    <t>Volumen* bei 20°</t>
  </si>
  <si>
    <t>Spirituosen-Konto* (Dropdown)</t>
  </si>
  <si>
    <t>Vol% 
bei 20°*</t>
  </si>
  <si>
    <t>Total Liter
 effektiv</t>
  </si>
  <si>
    <t>Liter effektiv*</t>
  </si>
  <si>
    <t>Liter effektiv</t>
  </si>
  <si>
    <t>Maximale* Füllmenge vom Fass</t>
  </si>
  <si>
    <t>Liter. eff.</t>
  </si>
  <si>
    <t>Spundtiefe  *
in</t>
  </si>
  <si>
    <t>Fass Nr.</t>
  </si>
  <si>
    <t>Lt. 100%*</t>
  </si>
  <si>
    <t xml:space="preserve"> </t>
  </si>
  <si>
    <t>Andere ausl. gebrannte Wasser (Aprikosen, Arak, Himbeergeist, Kartoffelbrand, Tequila)</t>
  </si>
  <si>
    <t>Portionenflacons (sämtliche gebrannte Wasser mit weniger als 35cl Inhalt)</t>
  </si>
  <si>
    <t>Assortimente und Geschenkpackungen (sämtliche gebrannte Wasser)</t>
  </si>
  <si>
    <r>
      <rPr>
        <b/>
        <sz val="11"/>
        <rFont val="Arial"/>
        <family val="2"/>
      </rPr>
      <t>Kernobst</t>
    </r>
    <r>
      <rPr>
        <sz val="11"/>
        <rFont val="Arial"/>
        <family val="2"/>
      </rPr>
      <t>, Kräuter, Birnenträsch, Gravensteiner, Golden</t>
    </r>
  </si>
  <si>
    <r>
      <rPr>
        <b/>
        <sz val="11"/>
        <rFont val="Arial"/>
        <family val="2"/>
      </rPr>
      <t>Andere inl. gebrannte Wasser</t>
    </r>
    <r>
      <rPr>
        <sz val="11"/>
        <rFont val="Arial"/>
        <family val="2"/>
      </rPr>
      <t xml:space="preserve"> (Enzian, Génépi, Quitten, Wachholder, Kartoffel, Himbeer, Getreide)</t>
    </r>
  </si>
  <si>
    <r>
      <rPr>
        <b/>
        <sz val="11"/>
        <rFont val="Arial"/>
        <family val="2"/>
      </rPr>
      <t>Liköre</t>
    </r>
    <r>
      <rPr>
        <sz val="11"/>
        <rFont val="Arial"/>
        <family val="2"/>
      </rPr>
      <t xml:space="preserve"> (Bailey's Irish Cream, Batida de Coco, Cointreau, Eiercognac, Grand Marnier)</t>
    </r>
  </si>
  <si>
    <t>Erfasste Werte</t>
  </si>
  <si>
    <t>Werte bei der Referenztemperatur von 20C°</t>
  </si>
  <si>
    <t>Werte bei Referenztemperatur von 20C°</t>
  </si>
  <si>
    <t>Lt.  100%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</si>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</sst>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0.0"/>
    <numFmt numFmtId="166" formatCode="00"/>
    <numFmt numFmtId="167" formatCode="00.0"/>
    <numFmt numFmtId="168" formatCode="#,##0.0"/>
    <numFmt numFmtId="169" formatCode="00000"/>
    <numFmt numFmtId="170" formatCode="dd/mm/yyyy;@"/>
    <numFmt numFmtId="171" formatCode="0.0%"/>
    <numFmt numFmtId="172" formatCode="#,##0.00_ ;\-#,##0.00\ "/>
  </numFmts>
  <fonts count="3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Century Schoolbook"/>
      <family val="1"/>
    </font>
    <font>
      <sz val="14"/>
      <name val="Arial"/>
      <family val="2"/>
    </font>
    <font>
      <b/>
      <i/>
      <u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i/>
      <u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sz val="6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i/>
      <u/>
      <sz val="10"/>
      <name val="Arial"/>
      <family val="2"/>
    </font>
    <font>
      <b/>
      <i/>
      <sz val="12"/>
      <color rgb="FFFF0000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b/>
      <sz val="12"/>
      <name val="Century Schoolbook"/>
      <family val="1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9" fontId="27" fillId="0" borderId="0" applyFont="0" applyFill="0" applyBorder="0" applyAlignment="0" applyProtection="0"/>
  </cellStyleXfs>
  <cellXfs count="485">
    <xf numFmtId="0" fontId="0" fillId="0" borderId="0" xfId="0"/>
    <xf numFmtId="166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66" fontId="7" fillId="0" borderId="0" xfId="0" quotePrefix="1" applyNumberFormat="1" applyFont="1" applyAlignment="1" applyProtection="1">
      <alignment horizontal="left"/>
    </xf>
    <xf numFmtId="166" fontId="9" fillId="0" borderId="0" xfId="0" quotePrefix="1" applyNumberFormat="1" applyFont="1" applyAlignment="1" applyProtection="1">
      <alignment horizontal="left"/>
    </xf>
    <xf numFmtId="2" fontId="10" fillId="0" borderId="1" xfId="0" applyNumberFormat="1" applyFont="1" applyBorder="1" applyAlignment="1" applyProtection="1">
      <alignment horizontal="center"/>
    </xf>
    <xf numFmtId="2" fontId="10" fillId="0" borderId="2" xfId="0" applyNumberFormat="1" applyFont="1" applyBorder="1" applyAlignment="1" applyProtection="1">
      <alignment horizontal="center"/>
    </xf>
    <xf numFmtId="0" fontId="0" fillId="0" borderId="0" xfId="0" applyProtection="1"/>
    <xf numFmtId="14" fontId="6" fillId="0" borderId="0" xfId="0" applyNumberFormat="1" applyFont="1" applyAlignment="1" applyProtection="1"/>
    <xf numFmtId="0" fontId="8" fillId="0" borderId="0" xfId="0" applyFont="1" applyProtection="1"/>
    <xf numFmtId="165" fontId="8" fillId="0" borderId="0" xfId="0" applyNumberFormat="1" applyFont="1" applyProtection="1"/>
    <xf numFmtId="165" fontId="6" fillId="0" borderId="0" xfId="0" applyNumberFormat="1" applyFont="1" applyProtection="1"/>
    <xf numFmtId="2" fontId="6" fillId="0" borderId="0" xfId="1" applyNumberFormat="1" applyFont="1" applyAlignment="1" applyProtection="1">
      <alignment horizontal="center"/>
    </xf>
    <xf numFmtId="167" fontId="9" fillId="0" borderId="0" xfId="0" applyNumberFormat="1" applyFont="1" applyAlignment="1" applyProtection="1">
      <alignment vertical="center"/>
    </xf>
    <xf numFmtId="166" fontId="9" fillId="0" borderId="0" xfId="0" applyNumberFormat="1" applyFont="1" applyAlignment="1" applyProtection="1">
      <alignment vertical="center"/>
    </xf>
    <xf numFmtId="165" fontId="5" fillId="0" borderId="0" xfId="0" applyNumberFormat="1" applyFont="1" applyAlignment="1" applyProtection="1">
      <alignment vertical="center"/>
    </xf>
    <xf numFmtId="2" fontId="9" fillId="0" borderId="0" xfId="0" applyNumberFormat="1" applyFont="1" applyAlignment="1" applyProtection="1">
      <alignment vertical="center"/>
    </xf>
    <xf numFmtId="166" fontId="1" fillId="0" borderId="3" xfId="0" applyNumberFormat="1" applyFont="1" applyBorder="1" applyAlignment="1" applyProtection="1">
      <alignment horizontal="center"/>
    </xf>
    <xf numFmtId="166" fontId="8" fillId="0" borderId="3" xfId="0" applyNumberFormat="1" applyFont="1" applyBorder="1" applyAlignment="1" applyProtection="1">
      <alignment horizontal="center"/>
    </xf>
    <xf numFmtId="165" fontId="8" fillId="0" borderId="3" xfId="0" applyNumberFormat="1" applyFont="1" applyBorder="1" applyAlignment="1" applyProtection="1"/>
    <xf numFmtId="164" fontId="8" fillId="0" borderId="3" xfId="0" applyNumberFormat="1" applyFont="1" applyBorder="1" applyProtection="1"/>
    <xf numFmtId="166" fontId="0" fillId="0" borderId="0" xfId="0" applyNumberFormat="1" applyAlignment="1" applyProtection="1">
      <alignment horizontal="center"/>
    </xf>
    <xf numFmtId="165" fontId="0" fillId="0" borderId="0" xfId="0" applyNumberFormat="1" applyProtection="1"/>
    <xf numFmtId="167" fontId="0" fillId="0" borderId="0" xfId="0" applyNumberFormat="1" applyProtection="1"/>
    <xf numFmtId="0" fontId="16" fillId="0" borderId="0" xfId="0" applyFont="1" applyProtection="1"/>
    <xf numFmtId="165" fontId="16" fillId="0" borderId="0" xfId="0" applyNumberFormat="1" applyFont="1" applyProtection="1"/>
    <xf numFmtId="165" fontId="8" fillId="0" borderId="3" xfId="0" quotePrefix="1" applyNumberFormat="1" applyFont="1" applyBorder="1" applyAlignment="1" applyProtection="1">
      <alignment horizontal="left"/>
    </xf>
    <xf numFmtId="1" fontId="4" fillId="0" borderId="4" xfId="0" applyNumberFormat="1" applyFont="1" applyBorder="1" applyAlignment="1" applyProtection="1">
      <alignment horizontal="center"/>
    </xf>
    <xf numFmtId="1" fontId="4" fillId="0" borderId="5" xfId="0" applyNumberFormat="1" applyFont="1" applyBorder="1" applyAlignment="1" applyProtection="1">
      <alignment horizontal="center"/>
    </xf>
    <xf numFmtId="164" fontId="1" fillId="0" borderId="3" xfId="0" applyNumberFormat="1" applyFont="1" applyBorder="1" applyAlignment="1" applyProtection="1">
      <alignment horizontal="center"/>
    </xf>
    <xf numFmtId="2" fontId="1" fillId="0" borderId="3" xfId="0" applyNumberFormat="1" applyFont="1" applyBorder="1" applyAlignment="1" applyProtection="1">
      <alignment horizontal="center"/>
    </xf>
    <xf numFmtId="14" fontId="16" fillId="0" borderId="0" xfId="0" applyNumberFormat="1" applyFont="1" applyAlignment="1" applyProtection="1"/>
    <xf numFmtId="165" fontId="1" fillId="0" borderId="3" xfId="0" quotePrefix="1" applyNumberFormat="1" applyFont="1" applyBorder="1" applyAlignment="1" applyProtection="1">
      <alignment horizontal="center"/>
    </xf>
    <xf numFmtId="166" fontId="11" fillId="0" borderId="0" xfId="0" applyNumberFormat="1" applyFont="1" applyAlignment="1" applyProtection="1">
      <alignment vertical="center"/>
    </xf>
    <xf numFmtId="165" fontId="8" fillId="0" borderId="3" xfId="0" applyNumberFormat="1" applyFont="1" applyBorder="1" applyAlignment="1" applyProtection="1">
      <alignment horizontal="left"/>
    </xf>
    <xf numFmtId="0" fontId="1" fillId="0" borderId="0" xfId="0" applyFont="1"/>
    <xf numFmtId="0" fontId="2" fillId="0" borderId="0" xfId="0" applyFont="1"/>
    <xf numFmtId="49" fontId="19" fillId="2" borderId="6" xfId="0" quotePrefix="1" applyNumberFormat="1" applyFont="1" applyFill="1" applyBorder="1" applyAlignment="1" applyProtection="1">
      <alignment horizontal="left" vertical="center"/>
    </xf>
    <xf numFmtId="166" fontId="11" fillId="2" borderId="7" xfId="0" applyNumberFormat="1" applyFont="1" applyFill="1" applyBorder="1" applyAlignment="1" applyProtection="1">
      <alignment vertical="center"/>
    </xf>
    <xf numFmtId="165" fontId="12" fillId="2" borderId="7" xfId="0" applyNumberFormat="1" applyFont="1" applyFill="1" applyBorder="1" applyAlignment="1" applyProtection="1">
      <alignment vertical="center"/>
    </xf>
    <xf numFmtId="2" fontId="11" fillId="2" borderId="7" xfId="0" applyNumberFormat="1" applyFont="1" applyFill="1" applyBorder="1" applyAlignment="1" applyProtection="1">
      <alignment vertical="center"/>
    </xf>
    <xf numFmtId="167" fontId="9" fillId="2" borderId="8" xfId="0" applyNumberFormat="1" applyFont="1" applyFill="1" applyBorder="1" applyAlignment="1" applyProtection="1">
      <alignment vertical="center"/>
    </xf>
    <xf numFmtId="165" fontId="7" fillId="0" borderId="3" xfId="0" applyNumberFormat="1" applyFont="1" applyBorder="1" applyAlignment="1" applyProtection="1"/>
    <xf numFmtId="164" fontId="8" fillId="0" borderId="3" xfId="0" applyNumberFormat="1" applyFont="1" applyBorder="1" applyAlignment="1" applyProtection="1">
      <alignment horizontal="center"/>
    </xf>
    <xf numFmtId="168" fontId="8" fillId="0" borderId="3" xfId="0" applyNumberFormat="1" applyFont="1" applyBorder="1" applyAlignment="1" applyProtection="1">
      <alignment horizontal="right"/>
    </xf>
    <xf numFmtId="168" fontId="15" fillId="2" borderId="3" xfId="0" applyNumberFormat="1" applyFont="1" applyFill="1" applyBorder="1" applyAlignment="1" applyProtection="1">
      <alignment horizontal="right"/>
    </xf>
    <xf numFmtId="2" fontId="8" fillId="0" borderId="3" xfId="0" applyNumberFormat="1" applyFont="1" applyBorder="1" applyAlignment="1" applyProtection="1">
      <alignment horizontal="right"/>
    </xf>
    <xf numFmtId="164" fontId="18" fillId="0" borderId="3" xfId="0" applyNumberFormat="1" applyFont="1" applyBorder="1" applyAlignment="1" applyProtection="1">
      <alignment horizontal="center"/>
    </xf>
    <xf numFmtId="2" fontId="18" fillId="0" borderId="3" xfId="0" applyNumberFormat="1" applyFont="1" applyBorder="1" applyAlignment="1" applyProtection="1">
      <alignment horizontal="right"/>
    </xf>
    <xf numFmtId="165" fontId="18" fillId="0" borderId="0" xfId="0" applyNumberFormat="1" applyFont="1" applyAlignment="1" applyProtection="1">
      <alignment horizontal="right"/>
    </xf>
    <xf numFmtId="14" fontId="6" fillId="0" borderId="0" xfId="0" applyNumberFormat="1" applyFont="1" applyAlignment="1" applyProtection="1">
      <alignment horizontal="left"/>
    </xf>
    <xf numFmtId="1" fontId="8" fillId="0" borderId="3" xfId="0" applyNumberFormat="1" applyFont="1" applyBorder="1" applyAlignment="1" applyProtection="1">
      <alignment horizontal="center"/>
    </xf>
    <xf numFmtId="1" fontId="2" fillId="0" borderId="3" xfId="0" applyNumberFormat="1" applyFont="1" applyBorder="1" applyAlignment="1" applyProtection="1">
      <alignment horizontal="center"/>
    </xf>
    <xf numFmtId="165" fontId="18" fillId="0" borderId="3" xfId="0" applyNumberFormat="1" applyFont="1" applyBorder="1" applyAlignment="1" applyProtection="1">
      <alignment horizontal="left"/>
    </xf>
    <xf numFmtId="168" fontId="18" fillId="0" borderId="3" xfId="0" applyNumberFormat="1" applyFont="1" applyBorder="1" applyAlignment="1" applyProtection="1">
      <alignment horizontal="right"/>
    </xf>
    <xf numFmtId="43" fontId="8" fillId="0" borderId="3" xfId="1" applyFont="1" applyBorder="1" applyAlignment="1" applyProtection="1">
      <alignment horizontal="center"/>
    </xf>
    <xf numFmtId="43" fontId="8" fillId="0" borderId="3" xfId="1" applyFont="1" applyBorder="1" applyProtection="1"/>
    <xf numFmtId="43" fontId="8" fillId="0" borderId="3" xfId="1" applyFont="1" applyBorder="1" applyAlignment="1" applyProtection="1">
      <alignment horizontal="right"/>
    </xf>
    <xf numFmtId="0" fontId="0" fillId="0" borderId="0" xfId="0" applyProtection="1">
      <protection locked="0"/>
    </xf>
    <xf numFmtId="166" fontId="7" fillId="0" borderId="0" xfId="0" quotePrefix="1" applyNumberFormat="1" applyFont="1" applyAlignment="1" applyProtection="1">
      <alignment horizontal="left" vertical="center"/>
      <protection locked="0"/>
    </xf>
    <xf numFmtId="166" fontId="7" fillId="0" borderId="0" xfId="0" applyNumberFormat="1" applyFont="1" applyAlignment="1" applyProtection="1">
      <alignment horizontal="left" vertical="center"/>
      <protection locked="0"/>
    </xf>
    <xf numFmtId="0" fontId="0" fillId="0" borderId="0" xfId="0" applyBorder="1" applyProtection="1">
      <protection locked="0"/>
    </xf>
    <xf numFmtId="167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2" fontId="11" fillId="0" borderId="0" xfId="0" applyNumberFormat="1" applyFont="1" applyFill="1" applyBorder="1" applyAlignment="1" applyProtection="1">
      <alignment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165" fontId="12" fillId="0" borderId="0" xfId="0" applyNumberFormat="1" applyFont="1" applyFill="1" applyBorder="1" applyAlignment="1" applyProtection="1">
      <alignment vertical="center"/>
      <protection locked="0"/>
    </xf>
    <xf numFmtId="166" fontId="9" fillId="0" borderId="0" xfId="0" applyNumberFormat="1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5" fillId="0" borderId="0" xfId="0" applyFont="1" applyAlignment="1" applyProtection="1">
      <alignment vertical="center"/>
    </xf>
    <xf numFmtId="170" fontId="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</xf>
    <xf numFmtId="43" fontId="23" fillId="0" borderId="0" xfId="1" applyFont="1" applyAlignment="1" applyProtection="1">
      <alignment vertical="center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166" fontId="1" fillId="0" borderId="19" xfId="0" applyNumberFormat="1" applyFont="1" applyBorder="1" applyAlignment="1" applyProtection="1">
      <alignment horizontal="center"/>
      <protection locked="0"/>
    </xf>
    <xf numFmtId="165" fontId="8" fillId="0" borderId="10" xfId="0" applyNumberFormat="1" applyFont="1" applyBorder="1" applyAlignment="1" applyProtection="1">
      <protection locked="0"/>
    </xf>
    <xf numFmtId="165" fontId="8" fillId="0" borderId="10" xfId="0" applyNumberFormat="1" applyFont="1" applyBorder="1" applyAlignment="1" applyProtection="1">
      <alignment horizontal="left"/>
      <protection locked="0"/>
    </xf>
    <xf numFmtId="165" fontId="18" fillId="0" borderId="10" xfId="0" applyNumberFormat="1" applyFont="1" applyBorder="1" applyAlignment="1" applyProtection="1">
      <alignment horizontal="left"/>
      <protection locked="0"/>
    </xf>
    <xf numFmtId="166" fontId="1" fillId="0" borderId="1" xfId="0" applyNumberFormat="1" applyFont="1" applyBorder="1" applyAlignment="1" applyProtection="1">
      <alignment horizontal="center"/>
      <protection locked="0"/>
    </xf>
    <xf numFmtId="1" fontId="8" fillId="0" borderId="14" xfId="0" applyNumberFormat="1" applyFont="1" applyBorder="1" applyAlignment="1" applyProtection="1">
      <alignment horizontal="center"/>
      <protection locked="0"/>
    </xf>
    <xf numFmtId="1" fontId="2" fillId="0" borderId="14" xfId="0" applyNumberFormat="1" applyFont="1" applyBorder="1" applyAlignment="1" applyProtection="1">
      <alignment horizontal="center"/>
      <protection locked="0"/>
    </xf>
    <xf numFmtId="166" fontId="8" fillId="0" borderId="14" xfId="0" applyNumberFormat="1" applyFont="1" applyBorder="1" applyAlignment="1" applyProtection="1">
      <alignment horizontal="center"/>
      <protection locked="0"/>
    </xf>
    <xf numFmtId="166" fontId="8" fillId="0" borderId="4" xfId="0" applyNumberFormat="1" applyFont="1" applyBorder="1" applyAlignment="1" applyProtection="1">
      <alignment horizontal="center"/>
      <protection locked="0"/>
    </xf>
    <xf numFmtId="165" fontId="7" fillId="0" borderId="5" xfId="0" applyNumberFormat="1" applyFont="1" applyBorder="1" applyAlignment="1" applyProtection="1">
      <protection locked="0"/>
    </xf>
    <xf numFmtId="0" fontId="13" fillId="0" borderId="0" xfId="0" applyFont="1" applyProtection="1">
      <protection locked="0"/>
    </xf>
    <xf numFmtId="165" fontId="1" fillId="0" borderId="22" xfId="0" quotePrefix="1" applyNumberFormat="1" applyFont="1" applyBorder="1" applyAlignment="1" applyProtection="1">
      <alignment horizontal="center"/>
      <protection locked="0"/>
    </xf>
    <xf numFmtId="165" fontId="1" fillId="0" borderId="15" xfId="0" quotePrefix="1" applyNumberFormat="1" applyFont="1" applyBorder="1" applyAlignment="1" applyProtection="1">
      <alignment horizontal="center"/>
      <protection locked="0"/>
    </xf>
    <xf numFmtId="164" fontId="13" fillId="0" borderId="15" xfId="0" applyNumberFormat="1" applyFont="1" applyBorder="1" applyAlignment="1" applyProtection="1">
      <alignment horizontal="center"/>
      <protection locked="0"/>
    </xf>
    <xf numFmtId="164" fontId="13" fillId="0" borderId="23" xfId="0" applyNumberFormat="1" applyFont="1" applyBorder="1" applyAlignment="1" applyProtection="1">
      <alignment horizontal="center"/>
      <protection locked="0"/>
    </xf>
    <xf numFmtId="164" fontId="24" fillId="0" borderId="25" xfId="0" applyNumberFormat="1" applyFont="1" applyBorder="1" applyAlignment="1" applyProtection="1">
      <alignment horizontal="center" vertical="center" wrapText="1"/>
      <protection locked="0"/>
    </xf>
    <xf numFmtId="2" fontId="24" fillId="0" borderId="26" xfId="0" applyNumberFormat="1" applyFont="1" applyBorder="1" applyAlignment="1" applyProtection="1">
      <alignment horizontal="center" vertical="center" wrapText="1"/>
      <protection locked="0"/>
    </xf>
    <xf numFmtId="43" fontId="13" fillId="4" borderId="31" xfId="0" applyNumberFormat="1" applyFont="1" applyFill="1" applyBorder="1" applyProtection="1"/>
    <xf numFmtId="43" fontId="8" fillId="0" borderId="14" xfId="1" applyFont="1" applyBorder="1" applyProtection="1"/>
    <xf numFmtId="43" fontId="18" fillId="3" borderId="14" xfId="1" applyFont="1" applyFill="1" applyBorder="1" applyAlignment="1" applyProtection="1">
      <alignment horizontal="right"/>
    </xf>
    <xf numFmtId="43" fontId="18" fillId="3" borderId="3" xfId="1" applyFont="1" applyFill="1" applyBorder="1" applyAlignment="1" applyProtection="1">
      <alignment horizontal="right"/>
    </xf>
    <xf numFmtId="43" fontId="8" fillId="0" borderId="14" xfId="1" applyFont="1" applyBorder="1" applyAlignment="1" applyProtection="1">
      <alignment horizontal="right"/>
    </xf>
    <xf numFmtId="168" fontId="8" fillId="0" borderId="3" xfId="0" applyNumberFormat="1" applyFont="1" applyBorder="1" applyProtection="1"/>
    <xf numFmtId="43" fontId="15" fillId="2" borderId="13" xfId="1" applyFont="1" applyFill="1" applyBorder="1" applyAlignment="1" applyProtection="1">
      <alignment horizontal="right"/>
    </xf>
    <xf numFmtId="43" fontId="15" fillId="2" borderId="21" xfId="1" applyFont="1" applyFill="1" applyBorder="1" applyAlignment="1" applyProtection="1">
      <alignment horizontal="right"/>
    </xf>
    <xf numFmtId="43" fontId="8" fillId="0" borderId="11" xfId="1" applyFont="1" applyBorder="1" applyProtection="1"/>
    <xf numFmtId="43" fontId="18" fillId="3" borderId="11" xfId="1" applyFont="1" applyFill="1" applyBorder="1" applyAlignment="1" applyProtection="1">
      <alignment horizontal="right"/>
    </xf>
    <xf numFmtId="43" fontId="13" fillId="0" borderId="11" xfId="1" applyFont="1" applyBorder="1" applyProtection="1"/>
    <xf numFmtId="168" fontId="8" fillId="0" borderId="11" xfId="0" applyNumberFormat="1" applyFont="1" applyBorder="1" applyProtection="1"/>
    <xf numFmtId="43" fontId="15" fillId="2" borderId="31" xfId="1" applyFont="1" applyFill="1" applyBorder="1" applyProtection="1"/>
    <xf numFmtId="1" fontId="7" fillId="0" borderId="33" xfId="0" applyNumberFormat="1" applyFont="1" applyBorder="1" applyAlignment="1" applyProtection="1">
      <alignment horizontal="center"/>
      <protection locked="0"/>
    </xf>
    <xf numFmtId="0" fontId="16" fillId="0" borderId="0" xfId="0" applyFont="1"/>
    <xf numFmtId="0" fontId="16" fillId="0" borderId="0" xfId="0" applyFont="1" applyAlignment="1">
      <alignment horizontal="center"/>
    </xf>
    <xf numFmtId="1" fontId="29" fillId="0" borderId="0" xfId="0" applyNumberFormat="1" applyFont="1" applyFill="1" applyAlignment="1">
      <alignment horizontal="center" vertical="top"/>
    </xf>
    <xf numFmtId="1" fontId="29" fillId="5" borderId="29" xfId="0" applyNumberFormat="1" applyFont="1" applyFill="1" applyBorder="1" applyAlignment="1">
      <alignment horizontal="center" vertical="top" wrapText="1"/>
    </xf>
    <xf numFmtId="1" fontId="29" fillId="5" borderId="0" xfId="0" applyNumberFormat="1" applyFont="1" applyFill="1" applyAlignment="1">
      <alignment horizontal="center" vertical="top" wrapText="1"/>
    </xf>
    <xf numFmtId="1" fontId="29" fillId="5" borderId="0" xfId="0" applyNumberFormat="1" applyFont="1" applyFill="1" applyAlignment="1">
      <alignment horizontal="center" vertical="top"/>
    </xf>
    <xf numFmtId="1" fontId="29" fillId="6" borderId="28" xfId="0" applyNumberFormat="1" applyFont="1" applyFill="1" applyBorder="1" applyAlignment="1">
      <alignment horizontal="center"/>
    </xf>
    <xf numFmtId="171" fontId="0" fillId="0" borderId="0" xfId="0" applyNumberFormat="1" applyAlignment="1">
      <alignment horizontal="center"/>
    </xf>
    <xf numFmtId="171" fontId="28" fillId="0" borderId="0" xfId="0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1" fontId="29" fillId="6" borderId="0" xfId="0" applyNumberFormat="1" applyFont="1" applyFill="1" applyAlignment="1">
      <alignment horizontal="center"/>
    </xf>
    <xf numFmtId="165" fontId="23" fillId="0" borderId="0" xfId="0" applyNumberFormat="1" applyFont="1" applyProtection="1">
      <protection locked="0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left" vertical="top"/>
    </xf>
    <xf numFmtId="0" fontId="16" fillId="7" borderId="0" xfId="0" applyFont="1" applyFill="1" applyAlignment="1">
      <alignment horizontal="left" vertical="top"/>
    </xf>
    <xf numFmtId="0" fontId="16" fillId="7" borderId="0" xfId="0" applyFont="1" applyFill="1" applyAlignment="1">
      <alignment horizontal="left" vertical="top" wrapText="1"/>
    </xf>
    <xf numFmtId="43" fontId="2" fillId="0" borderId="11" xfId="1" applyFont="1" applyBorder="1" applyProtection="1"/>
    <xf numFmtId="43" fontId="2" fillId="0" borderId="10" xfId="1" applyFont="1" applyBorder="1" applyProtection="1">
      <protection locked="0"/>
    </xf>
    <xf numFmtId="43" fontId="2" fillId="0" borderId="3" xfId="1" applyFont="1" applyBorder="1" applyProtection="1">
      <protection locked="0"/>
    </xf>
    <xf numFmtId="2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3" fontId="23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/>
      <protection locked="0"/>
    </xf>
    <xf numFmtId="165" fontId="2" fillId="0" borderId="10" xfId="1" applyNumberFormat="1" applyFont="1" applyBorder="1" applyProtection="1">
      <protection locked="0"/>
    </xf>
    <xf numFmtId="43" fontId="2" fillId="0" borderId="11" xfId="1" applyFont="1" applyBorder="1" applyProtection="1">
      <protection locked="0"/>
    </xf>
    <xf numFmtId="43" fontId="2" fillId="0" borderId="11" xfId="0" applyNumberFormat="1" applyFont="1" applyBorder="1" applyProtection="1"/>
    <xf numFmtId="2" fontId="2" fillId="0" borderId="10" xfId="0" applyNumberFormat="1" applyFont="1" applyBorder="1" applyProtection="1">
      <protection locked="0"/>
    </xf>
    <xf numFmtId="1" fontId="2" fillId="0" borderId="10" xfId="0" applyNumberFormat="1" applyFont="1" applyBorder="1" applyAlignment="1" applyProtection="1">
      <alignment horizontal="center" vertical="center"/>
      <protection locked="0"/>
    </xf>
    <xf numFmtId="169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horizontal="center" vertical="center"/>
      <protection locked="0"/>
    </xf>
    <xf numFmtId="43" fontId="2" fillId="0" borderId="14" xfId="1" applyFont="1" applyBorder="1" applyAlignment="1" applyProtection="1">
      <alignment horizontal="center"/>
      <protection locked="0"/>
    </xf>
    <xf numFmtId="43" fontId="2" fillId="0" borderId="3" xfId="1" applyFont="1" applyBorder="1" applyProtection="1"/>
    <xf numFmtId="43" fontId="2" fillId="0" borderId="14" xfId="1" applyFont="1" applyBorder="1" applyAlignment="1" applyProtection="1">
      <alignment horizontal="right"/>
      <protection locked="0"/>
    </xf>
    <xf numFmtId="43" fontId="2" fillId="0" borderId="0" xfId="0" applyNumberFormat="1" applyFont="1" applyProtection="1">
      <protection locked="0"/>
    </xf>
    <xf numFmtId="43" fontId="2" fillId="0" borderId="14" xfId="1" applyFont="1" applyBorder="1" applyProtection="1">
      <protection locked="0"/>
    </xf>
    <xf numFmtId="0" fontId="15" fillId="7" borderId="0" xfId="0" applyFont="1" applyFill="1" applyAlignment="1">
      <alignment horizontal="left" vertical="top"/>
    </xf>
    <xf numFmtId="172" fontId="8" fillId="0" borderId="3" xfId="0" applyNumberFormat="1" applyFont="1" applyBorder="1" applyAlignment="1" applyProtection="1">
      <alignment horizontal="center"/>
    </xf>
    <xf numFmtId="172" fontId="0" fillId="0" borderId="0" xfId="0" applyNumberFormat="1" applyBorder="1" applyProtection="1"/>
    <xf numFmtId="172" fontId="8" fillId="0" borderId="21" xfId="0" applyNumberFormat="1" applyFont="1" applyBorder="1" applyProtection="1"/>
    <xf numFmtId="165" fontId="24" fillId="7" borderId="24" xfId="0" applyNumberFormat="1" applyFont="1" applyFill="1" applyBorder="1" applyAlignment="1" applyProtection="1">
      <alignment horizontal="center" vertical="center" wrapText="1"/>
      <protection locked="0"/>
    </xf>
    <xf numFmtId="2" fontId="24" fillId="8" borderId="25" xfId="0" applyNumberFormat="1" applyFont="1" applyFill="1" applyBorder="1" applyAlignment="1" applyProtection="1">
      <alignment horizontal="center" vertical="center" wrapText="1"/>
      <protection locked="0"/>
    </xf>
    <xf numFmtId="2" fontId="24" fillId="9" borderId="25" xfId="0" applyNumberFormat="1" applyFont="1" applyFill="1" applyBorder="1" applyAlignment="1" applyProtection="1">
      <alignment horizontal="center" vertical="center" wrapText="1"/>
      <protection locked="0"/>
    </xf>
    <xf numFmtId="167" fontId="24" fillId="10" borderId="2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/>
    </xf>
    <xf numFmtId="0" fontId="4" fillId="0" borderId="0" xfId="0" applyFont="1"/>
    <xf numFmtId="165" fontId="4" fillId="0" borderId="10" xfId="1" applyNumberFormat="1" applyFont="1" applyBorder="1" applyProtection="1">
      <protection locked="0"/>
    </xf>
    <xf numFmtId="165" fontId="2" fillId="0" borderId="10" xfId="0" applyNumberFormat="1" applyFont="1" applyBorder="1" applyAlignment="1" applyProtection="1">
      <protection locked="0"/>
    </xf>
    <xf numFmtId="49" fontId="21" fillId="0" borderId="3" xfId="0" applyNumberFormat="1" applyFont="1" applyBorder="1" applyAlignment="1" applyProtection="1">
      <alignment horizontal="left" vertical="center" indent="1"/>
      <protection locked="0"/>
    </xf>
    <xf numFmtId="166" fontId="21" fillId="0" borderId="3" xfId="0" applyNumberFormat="1" applyFont="1" applyBorder="1" applyAlignment="1" applyProtection="1">
      <alignment horizontal="left" vertical="center" indent="1"/>
      <protection locked="0"/>
    </xf>
    <xf numFmtId="166" fontId="2" fillId="0" borderId="0" xfId="0" applyNumberFormat="1" applyFont="1" applyBorder="1" applyAlignment="1" applyProtection="1">
      <alignment horizontal="center" vertical="center"/>
      <protection locked="0"/>
    </xf>
    <xf numFmtId="166" fontId="2" fillId="0" borderId="0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 applyProtection="1">
      <alignment horizontal="left" vertical="center" indent="1"/>
      <protection locked="0"/>
    </xf>
    <xf numFmtId="169" fontId="2" fillId="0" borderId="0" xfId="0" applyNumberFormat="1" applyFont="1" applyBorder="1" applyAlignment="1" applyProtection="1">
      <alignment horizontal="center" vertical="center"/>
      <protection locked="0"/>
    </xf>
    <xf numFmtId="43" fontId="2" fillId="0" borderId="0" xfId="1" applyFont="1" applyBorder="1" applyAlignment="1" applyProtection="1">
      <alignment horizontal="right"/>
      <protection locked="0"/>
    </xf>
    <xf numFmtId="2" fontId="2" fillId="0" borderId="0" xfId="0" applyNumberFormat="1" applyFont="1" applyBorder="1" applyProtection="1">
      <protection locked="0"/>
    </xf>
    <xf numFmtId="43" fontId="2" fillId="0" borderId="0" xfId="1" applyFont="1" applyBorder="1" applyProtection="1">
      <protection locked="0"/>
    </xf>
    <xf numFmtId="43" fontId="2" fillId="0" borderId="0" xfId="1" applyFont="1" applyBorder="1" applyProtection="1"/>
    <xf numFmtId="0" fontId="2" fillId="0" borderId="0" xfId="0" applyFont="1" applyBorder="1" applyProtection="1">
      <protection locked="0"/>
    </xf>
    <xf numFmtId="0" fontId="2" fillId="0" borderId="29" xfId="0" applyFont="1" applyBorder="1" applyProtection="1">
      <protection locked="0"/>
    </xf>
    <xf numFmtId="49" fontId="21" fillId="0" borderId="3" xfId="0" applyNumberFormat="1" applyFont="1" applyBorder="1" applyAlignment="1" applyProtection="1">
      <alignment horizontal="left" vertical="center" wrapText="1" indent="1"/>
      <protection locked="0"/>
    </xf>
    <xf numFmtId="165" fontId="2" fillId="0" borderId="10" xfId="0" quotePrefix="1" applyNumberFormat="1" applyFont="1" applyBorder="1" applyAlignment="1" applyProtection="1">
      <alignment horizontal="left"/>
      <protection locked="0"/>
    </xf>
    <xf numFmtId="1" fontId="21" fillId="0" borderId="3" xfId="0" applyNumberFormat="1" applyFont="1" applyBorder="1" applyAlignment="1" applyProtection="1">
      <alignment horizontal="left" vertical="center" indent="1"/>
      <protection locked="0"/>
    </xf>
    <xf numFmtId="1" fontId="21" fillId="0" borderId="10" xfId="0" applyNumberFormat="1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left" vertical="center" indent="1"/>
      <protection locked="0"/>
    </xf>
    <xf numFmtId="169" fontId="21" fillId="0" borderId="10" xfId="0" applyNumberFormat="1" applyFont="1" applyBorder="1" applyAlignment="1" applyProtection="1">
      <alignment horizontal="center" vertical="center"/>
      <protection locked="0"/>
    </xf>
    <xf numFmtId="0" fontId="21" fillId="0" borderId="10" xfId="0" applyNumberFormat="1" applyFont="1" applyBorder="1" applyAlignment="1" applyProtection="1">
      <alignment horizontal="center" vertical="center"/>
      <protection locked="0"/>
    </xf>
    <xf numFmtId="43" fontId="2" fillId="0" borderId="14" xfId="1" applyFont="1" applyBorder="1" applyAlignment="1" applyProtection="1">
      <alignment horizontal="center" vertical="center"/>
      <protection locked="0"/>
    </xf>
    <xf numFmtId="165" fontId="2" fillId="0" borderId="10" xfId="1" applyNumberFormat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43" fontId="2" fillId="0" borderId="3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</xf>
    <xf numFmtId="43" fontId="2" fillId="0" borderId="11" xfId="0" applyNumberFormat="1" applyFont="1" applyBorder="1" applyAlignment="1" applyProtection="1">
      <alignment vertical="center"/>
    </xf>
    <xf numFmtId="165" fontId="4" fillId="0" borderId="10" xfId="1" applyNumberFormat="1" applyFont="1" applyBorder="1" applyAlignment="1" applyProtection="1">
      <alignment vertical="center"/>
      <protection locked="0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horizontal="right" vertical="center"/>
      <protection locked="0"/>
    </xf>
    <xf numFmtId="2" fontId="2" fillId="0" borderId="10" xfId="0" applyNumberFormat="1" applyFont="1" applyBorder="1" applyAlignment="1" applyProtection="1">
      <alignment vertical="center"/>
      <protection locked="0"/>
    </xf>
    <xf numFmtId="1" fontId="21" fillId="0" borderId="40" xfId="0" applyNumberFormat="1" applyFont="1" applyBorder="1" applyAlignment="1" applyProtection="1">
      <alignment horizontal="left" vertical="center" indent="1"/>
      <protection locked="0"/>
    </xf>
    <xf numFmtId="1" fontId="21" fillId="0" borderId="40" xfId="0" applyNumberFormat="1" applyFont="1" applyBorder="1" applyAlignment="1" applyProtection="1">
      <alignment horizontal="center" vertical="center"/>
      <protection locked="0"/>
    </xf>
    <xf numFmtId="43" fontId="21" fillId="0" borderId="22" xfId="1" applyFont="1" applyBorder="1" applyAlignment="1" applyProtection="1">
      <alignment horizontal="center"/>
      <protection locked="0"/>
    </xf>
    <xf numFmtId="165" fontId="21" fillId="0" borderId="40" xfId="1" applyNumberFormat="1" applyFont="1" applyBorder="1" applyProtection="1">
      <protection locked="0"/>
    </xf>
    <xf numFmtId="43" fontId="21" fillId="0" borderId="15" xfId="1" applyFont="1" applyBorder="1" applyProtection="1"/>
    <xf numFmtId="43" fontId="21" fillId="0" borderId="15" xfId="1" applyFont="1" applyBorder="1" applyProtection="1">
      <protection locked="0"/>
    </xf>
    <xf numFmtId="43" fontId="21" fillId="0" borderId="23" xfId="1" applyFont="1" applyBorder="1" applyProtection="1">
      <protection locked="0"/>
    </xf>
    <xf numFmtId="43" fontId="21" fillId="0" borderId="30" xfId="1" applyFont="1" applyBorder="1" applyProtection="1">
      <protection locked="0"/>
    </xf>
    <xf numFmtId="43" fontId="21" fillId="0" borderId="23" xfId="1" applyFont="1" applyBorder="1" applyProtection="1"/>
    <xf numFmtId="1" fontId="33" fillId="0" borderId="30" xfId="0" applyNumberFormat="1" applyFont="1" applyBorder="1" applyAlignment="1" applyProtection="1">
      <alignment horizontal="center"/>
      <protection locked="0"/>
    </xf>
    <xf numFmtId="43" fontId="21" fillId="0" borderId="23" xfId="0" applyNumberFormat="1" applyFont="1" applyBorder="1" applyProtection="1"/>
    <xf numFmtId="1" fontId="21" fillId="0" borderId="10" xfId="0" applyNumberFormat="1" applyFont="1" applyBorder="1" applyAlignment="1" applyProtection="1">
      <alignment horizontal="left" vertical="center" indent="1"/>
      <protection locked="0"/>
    </xf>
    <xf numFmtId="43" fontId="21" fillId="0" borderId="14" xfId="1" applyFont="1" applyBorder="1" applyAlignment="1" applyProtection="1">
      <alignment horizontal="center"/>
      <protection locked="0"/>
    </xf>
    <xf numFmtId="165" fontId="21" fillId="0" borderId="10" xfId="1" applyNumberFormat="1" applyFont="1" applyBorder="1" applyProtection="1">
      <protection locked="0"/>
    </xf>
    <xf numFmtId="43" fontId="21" fillId="0" borderId="3" xfId="1" applyFont="1" applyBorder="1" applyProtection="1"/>
    <xf numFmtId="43" fontId="21" fillId="0" borderId="3" xfId="1" applyFont="1" applyBorder="1" applyProtection="1">
      <protection locked="0"/>
    </xf>
    <xf numFmtId="43" fontId="21" fillId="0" borderId="11" xfId="1" applyFont="1" applyBorder="1" applyProtection="1">
      <protection locked="0"/>
    </xf>
    <xf numFmtId="43" fontId="21" fillId="0" borderId="12" xfId="1" applyFont="1" applyBorder="1" applyProtection="1">
      <protection locked="0"/>
    </xf>
    <xf numFmtId="43" fontId="21" fillId="0" borderId="11" xfId="1" applyFont="1" applyBorder="1" applyProtection="1"/>
    <xf numFmtId="1" fontId="33" fillId="0" borderId="12" xfId="0" applyNumberFormat="1" applyFont="1" applyBorder="1" applyAlignment="1" applyProtection="1">
      <alignment horizontal="center"/>
      <protection locked="0"/>
    </xf>
    <xf numFmtId="43" fontId="21" fillId="0" borderId="11" xfId="0" applyNumberFormat="1" applyFont="1" applyBorder="1" applyProtection="1"/>
    <xf numFmtId="166" fontId="33" fillId="3" borderId="20" xfId="0" applyNumberFormat="1" applyFont="1" applyFill="1" applyBorder="1" applyAlignment="1" applyProtection="1">
      <alignment horizontal="center"/>
      <protection locked="0"/>
    </xf>
    <xf numFmtId="43" fontId="33" fillId="2" borderId="31" xfId="1" applyFont="1" applyFill="1" applyBorder="1" applyAlignment="1" applyProtection="1">
      <alignment horizontal="right"/>
    </xf>
    <xf numFmtId="165" fontId="21" fillId="0" borderId="0" xfId="0" applyNumberFormat="1" applyFont="1" applyBorder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43" fontId="21" fillId="0" borderId="14" xfId="1" applyFont="1" applyBorder="1" applyAlignment="1" applyProtection="1">
      <alignment horizontal="right"/>
      <protection locked="0"/>
    </xf>
    <xf numFmtId="0" fontId="21" fillId="0" borderId="10" xfId="0" applyFont="1" applyBorder="1" applyAlignment="1" applyProtection="1">
      <alignment horizontal="left" vertical="center" indent="1"/>
      <protection locked="0"/>
    </xf>
    <xf numFmtId="2" fontId="21" fillId="0" borderId="10" xfId="0" applyNumberFormat="1" applyFont="1" applyBorder="1" applyProtection="1">
      <protection locked="0"/>
    </xf>
    <xf numFmtId="2" fontId="21" fillId="0" borderId="0" xfId="0" applyNumberFormat="1" applyFont="1" applyBorder="1" applyAlignment="1" applyProtection="1">
      <alignment horizontal="right"/>
      <protection locked="0"/>
    </xf>
    <xf numFmtId="2" fontId="21" fillId="0" borderId="0" xfId="0" applyNumberFormat="1" applyFont="1" applyAlignment="1" applyProtection="1">
      <alignment horizontal="right"/>
      <protection locked="0"/>
    </xf>
    <xf numFmtId="14" fontId="17" fillId="13" borderId="0" xfId="0" applyNumberFormat="1" applyFont="1" applyFill="1" applyBorder="1" applyAlignment="1" applyProtection="1">
      <alignment horizontal="left" vertical="center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left" vertical="center" indent="1"/>
      <protection locked="0"/>
    </xf>
    <xf numFmtId="3" fontId="2" fillId="0" borderId="0" xfId="0" applyNumberFormat="1" applyFont="1" applyBorder="1" applyAlignment="1" applyProtection="1">
      <alignment horizontal="left" vertical="center" indent="1"/>
      <protection locked="0"/>
    </xf>
    <xf numFmtId="43" fontId="2" fillId="0" borderId="0" xfId="1" applyFont="1" applyBorder="1" applyAlignment="1" applyProtection="1">
      <alignment horizontal="center"/>
    </xf>
    <xf numFmtId="43" fontId="21" fillId="0" borderId="40" xfId="1" applyFont="1" applyBorder="1" applyProtection="1">
      <protection locked="0"/>
    </xf>
    <xf numFmtId="43" fontId="21" fillId="0" borderId="40" xfId="1" applyFont="1" applyBorder="1" applyProtection="1"/>
    <xf numFmtId="43" fontId="21" fillId="0" borderId="23" xfId="0" applyNumberFormat="1" applyFont="1" applyBorder="1" applyProtection="1">
      <protection locked="0"/>
    </xf>
    <xf numFmtId="43" fontId="21" fillId="0" borderId="0" xfId="0" applyNumberFormat="1" applyFont="1" applyBorder="1" applyProtection="1">
      <protection locked="0"/>
    </xf>
    <xf numFmtId="43" fontId="21" fillId="0" borderId="10" xfId="1" applyFont="1" applyBorder="1" applyProtection="1">
      <protection locked="0"/>
    </xf>
    <xf numFmtId="43" fontId="21" fillId="0" borderId="10" xfId="1" applyFont="1" applyBorder="1" applyProtection="1"/>
    <xf numFmtId="43" fontId="21" fillId="0" borderId="11" xfId="0" applyNumberFormat="1" applyFont="1" applyBorder="1" applyProtection="1">
      <protection locked="0"/>
    </xf>
    <xf numFmtId="43" fontId="33" fillId="2" borderId="21" xfId="1" applyFont="1" applyFill="1" applyBorder="1" applyAlignment="1" applyProtection="1">
      <alignment horizontal="right"/>
      <protection locked="0"/>
    </xf>
    <xf numFmtId="165" fontId="21" fillId="0" borderId="9" xfId="0" applyNumberFormat="1" applyFont="1" applyBorder="1" applyAlignment="1" applyProtection="1">
      <alignment horizontal="right"/>
      <protection locked="0"/>
    </xf>
    <xf numFmtId="49" fontId="21" fillId="0" borderId="15" xfId="0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vertical="center"/>
    </xf>
    <xf numFmtId="171" fontId="21" fillId="0" borderId="3" xfId="4" applyNumberFormat="1" applyFont="1" applyBorder="1" applyAlignment="1">
      <alignment vertical="center"/>
    </xf>
    <xf numFmtId="43" fontId="21" fillId="0" borderId="11" xfId="1" applyFont="1" applyFill="1" applyBorder="1" applyAlignment="1" applyProtection="1">
      <alignment vertical="center"/>
    </xf>
    <xf numFmtId="43" fontId="33" fillId="0" borderId="31" xfId="1" applyFont="1" applyFill="1" applyBorder="1" applyAlignment="1" applyProtection="1">
      <alignment horizontal="right" vertical="center"/>
    </xf>
    <xf numFmtId="43" fontId="21" fillId="0" borderId="0" xfId="1" applyFont="1" applyAlignment="1">
      <alignment vertical="center"/>
    </xf>
    <xf numFmtId="1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171" fontId="21" fillId="0" borderId="0" xfId="4" applyNumberFormat="1" applyFont="1" applyBorder="1" applyAlignment="1">
      <alignment vertical="center"/>
    </xf>
    <xf numFmtId="43" fontId="21" fillId="0" borderId="0" xfId="2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3" fontId="21" fillId="0" borderId="0" xfId="2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43" fontId="21" fillId="0" borderId="0" xfId="1" applyFont="1" applyBorder="1" applyAlignment="1">
      <alignment vertical="center"/>
    </xf>
    <xf numFmtId="43" fontId="21" fillId="0" borderId="0" xfId="0" applyNumberFormat="1" applyFont="1" applyBorder="1" applyAlignment="1">
      <alignment vertical="center"/>
    </xf>
    <xf numFmtId="49" fontId="21" fillId="0" borderId="0" xfId="0" applyNumberFormat="1" applyFont="1" applyBorder="1" applyAlignment="1">
      <alignment horizontal="center" vertical="center"/>
    </xf>
    <xf numFmtId="166" fontId="17" fillId="12" borderId="3" xfId="0" quotePrefix="1" applyNumberFormat="1" applyFont="1" applyFill="1" applyBorder="1" applyAlignment="1" applyProtection="1">
      <alignment vertical="center"/>
    </xf>
    <xf numFmtId="166" fontId="7" fillId="12" borderId="3" xfId="0" quotePrefix="1" applyNumberFormat="1" applyFont="1" applyFill="1" applyBorder="1" applyAlignment="1" applyProtection="1">
      <alignment vertical="center"/>
    </xf>
    <xf numFmtId="0" fontId="0" fillId="0" borderId="0" xfId="0" applyAlignment="1" applyProtection="1"/>
    <xf numFmtId="43" fontId="2" fillId="0" borderId="0" xfId="1" applyAlignment="1" applyProtection="1">
      <alignment horizontal="right"/>
    </xf>
    <xf numFmtId="166" fontId="13" fillId="0" borderId="0" xfId="0" quotePrefix="1" applyNumberFormat="1" applyFont="1" applyAlignment="1" applyProtection="1">
      <alignment horizontal="left" vertical="center"/>
    </xf>
    <xf numFmtId="166" fontId="3" fillId="0" borderId="0" xfId="0" quotePrefix="1" applyNumberFormat="1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left" vertical="center" indent="1"/>
    </xf>
    <xf numFmtId="169" fontId="3" fillId="0" borderId="0" xfId="0" applyNumberFormat="1" applyFont="1" applyAlignment="1" applyProtection="1">
      <alignment horizontal="center" vertical="center"/>
    </xf>
    <xf numFmtId="2" fontId="4" fillId="0" borderId="0" xfId="0" applyNumberFormat="1" applyFont="1" applyProtection="1"/>
    <xf numFmtId="166" fontId="17" fillId="0" borderId="0" xfId="0" applyNumberFormat="1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166" fontId="7" fillId="0" borderId="0" xfId="0" applyNumberFormat="1" applyFont="1" applyAlignment="1" applyProtection="1">
      <alignment horizontal="left" vertical="center"/>
    </xf>
    <xf numFmtId="166" fontId="5" fillId="0" borderId="0" xfId="0" applyNumberFormat="1" applyFont="1" applyAlignment="1" applyProtection="1">
      <alignment horizontal="left" vertical="center" indent="1"/>
    </xf>
    <xf numFmtId="0" fontId="23" fillId="0" borderId="0" xfId="0" applyFont="1" applyAlignment="1" applyProtection="1">
      <alignment horizontal="left" vertical="center" indent="1"/>
    </xf>
    <xf numFmtId="166" fontId="30" fillId="0" borderId="16" xfId="0" quotePrefix="1" applyNumberFormat="1" applyFont="1" applyBorder="1" applyAlignment="1" applyProtection="1">
      <alignment horizontal="center" vertical="center"/>
    </xf>
    <xf numFmtId="166" fontId="30" fillId="0" borderId="16" xfId="0" quotePrefix="1" applyNumberFormat="1" applyFont="1" applyBorder="1" applyAlignment="1" applyProtection="1">
      <alignment horizontal="left" vertical="center" indent="1"/>
    </xf>
    <xf numFmtId="0" fontId="30" fillId="0" borderId="16" xfId="0" applyFont="1" applyBorder="1" applyAlignment="1" applyProtection="1">
      <alignment horizontal="left" vertical="center" indent="1"/>
    </xf>
    <xf numFmtId="169" fontId="30" fillId="0" borderId="17" xfId="0" applyNumberFormat="1" applyFont="1" applyBorder="1" applyAlignment="1" applyProtection="1">
      <alignment horizontal="center" vertical="center"/>
    </xf>
    <xf numFmtId="166" fontId="13" fillId="0" borderId="24" xfId="0" applyNumberFormat="1" applyFont="1" applyBorder="1" applyAlignment="1" applyProtection="1">
      <alignment horizontal="center" vertical="center" wrapText="1"/>
    </xf>
    <xf numFmtId="166" fontId="1" fillId="14" borderId="42" xfId="0" applyNumberFormat="1" applyFont="1" applyFill="1" applyBorder="1" applyAlignment="1" applyProtection="1">
      <alignment horizontal="left" vertical="center" wrapText="1" indent="1"/>
    </xf>
    <xf numFmtId="0" fontId="1" fillId="0" borderId="42" xfId="0" applyFont="1" applyBorder="1" applyAlignment="1" applyProtection="1">
      <alignment horizontal="left" vertical="center" wrapText="1" indent="1"/>
    </xf>
    <xf numFmtId="0" fontId="1" fillId="0" borderId="50" xfId="0" applyFont="1" applyBorder="1" applyAlignment="1" applyProtection="1">
      <alignment horizontal="left" vertical="center" wrapText="1" indent="1"/>
    </xf>
    <xf numFmtId="169" fontId="13" fillId="0" borderId="50" xfId="0" applyNumberFormat="1" applyFont="1" applyBorder="1" applyAlignment="1" applyProtection="1">
      <alignment horizontal="center" vertical="center" wrapText="1"/>
    </xf>
    <xf numFmtId="43" fontId="1" fillId="0" borderId="4" xfId="1" applyFont="1" applyBorder="1" applyAlignment="1" applyProtection="1">
      <alignment horizontal="center" vertical="center" wrapText="1"/>
    </xf>
    <xf numFmtId="2" fontId="13" fillId="0" borderId="49" xfId="0" applyNumberFormat="1" applyFont="1" applyBorder="1" applyAlignment="1" applyProtection="1">
      <alignment horizontal="center" vertical="center" wrapText="1"/>
    </xf>
    <xf numFmtId="43" fontId="1" fillId="0" borderId="27" xfId="1" applyFont="1" applyBorder="1" applyAlignment="1" applyProtection="1">
      <alignment horizontal="center" vertical="center" wrapText="1"/>
    </xf>
    <xf numFmtId="43" fontId="13" fillId="0" borderId="27" xfId="1" applyFont="1" applyBorder="1" applyAlignment="1" applyProtection="1">
      <alignment horizontal="center" vertical="center" wrapText="1"/>
    </xf>
    <xf numFmtId="43" fontId="13" fillId="0" borderId="5" xfId="1" applyFont="1" applyBorder="1" applyAlignment="1" applyProtection="1">
      <alignment horizontal="center" vertical="center" wrapText="1"/>
    </xf>
    <xf numFmtId="43" fontId="1" fillId="14" borderId="32" xfId="1" applyFont="1" applyFill="1" applyBorder="1" applyAlignment="1" applyProtection="1">
      <alignment horizontal="center" vertical="center" wrapText="1"/>
    </xf>
    <xf numFmtId="2" fontId="1" fillId="14" borderId="49" xfId="0" applyNumberFormat="1" applyFont="1" applyFill="1" applyBorder="1" applyAlignment="1" applyProtection="1">
      <alignment horizontal="center" vertical="center" wrapText="1"/>
    </xf>
    <xf numFmtId="43" fontId="1" fillId="0" borderId="5" xfId="1" applyFont="1" applyBorder="1" applyAlignment="1" applyProtection="1">
      <alignment horizontal="center" vertical="center" wrapText="1"/>
    </xf>
    <xf numFmtId="166" fontId="13" fillId="0" borderId="32" xfId="0" applyNumberFormat="1" applyFont="1" applyBorder="1" applyAlignment="1" applyProtection="1">
      <alignment vertical="center" wrapText="1"/>
    </xf>
    <xf numFmtId="4" fontId="13" fillId="0" borderId="5" xfId="0" applyNumberFormat="1" applyFont="1" applyBorder="1" applyAlignment="1" applyProtection="1">
      <alignment horizontal="center" vertical="center" wrapText="1"/>
    </xf>
    <xf numFmtId="1" fontId="21" fillId="0" borderId="14" xfId="0" applyNumberFormat="1" applyFont="1" applyBorder="1" applyAlignment="1" applyProtection="1">
      <alignment horizontal="center" vertical="center"/>
    </xf>
    <xf numFmtId="1" fontId="17" fillId="15" borderId="3" xfId="0" quotePrefix="1" applyNumberFormat="1" applyFont="1" applyFill="1" applyBorder="1" applyAlignment="1" applyProtection="1">
      <alignment vertical="center"/>
    </xf>
    <xf numFmtId="49" fontId="17" fillId="15" borderId="3" xfId="0" quotePrefix="1" applyNumberFormat="1" applyFont="1" applyFill="1" applyBorder="1" applyAlignment="1" applyProtection="1">
      <alignment vertical="center"/>
    </xf>
    <xf numFmtId="0" fontId="0" fillId="0" borderId="0" xfId="0" applyFill="1" applyAlignment="1" applyProtection="1"/>
    <xf numFmtId="43" fontId="2" fillId="0" borderId="0" xfId="1" applyAlignment="1" applyProtection="1"/>
    <xf numFmtId="1" fontId="7" fillId="0" borderId="0" xfId="0" quotePrefix="1" applyNumberFormat="1" applyFont="1" applyFill="1" applyAlignment="1" applyProtection="1">
      <alignment horizontal="left" vertical="center"/>
    </xf>
    <xf numFmtId="49" fontId="3" fillId="0" borderId="0" xfId="0" quotePrefix="1" applyNumberFormat="1" applyFont="1" applyFill="1" applyAlignment="1" applyProtection="1">
      <alignment horizontal="left" vertical="center" indent="1"/>
    </xf>
    <xf numFmtId="3" fontId="7" fillId="0" borderId="0" xfId="0" applyNumberFormat="1" applyFont="1" applyFill="1" applyAlignment="1" applyProtection="1">
      <alignment horizontal="left" vertical="center" indent="1"/>
    </xf>
    <xf numFmtId="43" fontId="2" fillId="0" borderId="0" xfId="1" applyFill="1" applyAlignment="1" applyProtection="1">
      <alignment horizontal="right"/>
    </xf>
    <xf numFmtId="43" fontId="4" fillId="0" borderId="0" xfId="1" applyFont="1" applyProtection="1"/>
    <xf numFmtId="1" fontId="17" fillId="0" borderId="0" xfId="0" applyNumberFormat="1" applyFont="1" applyAlignment="1" applyProtection="1">
      <alignment horizontal="left" vertical="center"/>
    </xf>
    <xf numFmtId="1" fontId="7" fillId="0" borderId="0" xfId="0" applyNumberFormat="1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left" vertical="center" indent="1"/>
    </xf>
    <xf numFmtId="3" fontId="23" fillId="0" borderId="0" xfId="0" applyNumberFormat="1" applyFont="1" applyAlignment="1" applyProtection="1">
      <alignment horizontal="left" vertical="center" indent="1"/>
    </xf>
    <xf numFmtId="43" fontId="23" fillId="0" borderId="0" xfId="1" applyFont="1" applyAlignment="1" applyProtection="1">
      <alignment horizontal="left" vertical="center"/>
    </xf>
    <xf numFmtId="1" fontId="13" fillId="0" borderId="24" xfId="0" applyNumberFormat="1" applyFont="1" applyBorder="1" applyAlignment="1" applyProtection="1">
      <alignment horizontal="center" vertical="center" wrapText="1"/>
    </xf>
    <xf numFmtId="49" fontId="1" fillId="14" borderId="25" xfId="0" applyNumberFormat="1" applyFont="1" applyFill="1" applyBorder="1" applyAlignment="1" applyProtection="1">
      <alignment horizontal="left" vertical="center" wrapText="1" indent="1"/>
    </xf>
    <xf numFmtId="3" fontId="1" fillId="0" borderId="25" xfId="0" applyNumberFormat="1" applyFont="1" applyBorder="1" applyAlignment="1" applyProtection="1">
      <alignment horizontal="center" vertical="center" wrapText="1"/>
    </xf>
    <xf numFmtId="43" fontId="1" fillId="14" borderId="25" xfId="1" applyFont="1" applyFill="1" applyBorder="1" applyAlignment="1" applyProtection="1">
      <alignment horizontal="center" vertical="center" wrapText="1"/>
    </xf>
    <xf numFmtId="43" fontId="1" fillId="14" borderId="41" xfId="1" applyFont="1" applyFill="1" applyBorder="1" applyAlignment="1" applyProtection="1">
      <alignment horizontal="center" vertical="center" wrapText="1"/>
    </xf>
    <xf numFmtId="2" fontId="1" fillId="14" borderId="25" xfId="0" applyNumberFormat="1" applyFont="1" applyFill="1" applyBorder="1" applyAlignment="1" applyProtection="1">
      <alignment horizontal="center" vertical="center" wrapText="1"/>
    </xf>
    <xf numFmtId="43" fontId="13" fillId="0" borderId="26" xfId="1" applyFont="1" applyBorder="1" applyAlignment="1" applyProtection="1">
      <alignment horizontal="center" vertical="center" wrapText="1"/>
    </xf>
    <xf numFmtId="4" fontId="13" fillId="0" borderId="26" xfId="0" applyNumberFormat="1" applyFont="1" applyBorder="1" applyAlignment="1" applyProtection="1">
      <alignment horizontal="center" vertical="center" wrapText="1"/>
    </xf>
    <xf numFmtId="43" fontId="21" fillId="0" borderId="15" xfId="1" applyFont="1" applyBorder="1" applyAlignment="1" applyProtection="1">
      <alignment horizontal="center"/>
      <protection locked="0"/>
    </xf>
    <xf numFmtId="43" fontId="21" fillId="0" borderId="3" xfId="1" applyFont="1" applyBorder="1" applyAlignment="1" applyProtection="1">
      <alignment horizontal="center"/>
      <protection locked="0"/>
    </xf>
    <xf numFmtId="43" fontId="1" fillId="0" borderId="41" xfId="1" applyFont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/>
      <protection locked="0"/>
    </xf>
    <xf numFmtId="166" fontId="15" fillId="8" borderId="3" xfId="0" quotePrefix="1" applyNumberFormat="1" applyFont="1" applyFill="1" applyBorder="1" applyAlignment="1" applyProtection="1">
      <alignment vertical="center"/>
    </xf>
    <xf numFmtId="166" fontId="7" fillId="8" borderId="3" xfId="0" quotePrefix="1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166" fontId="30" fillId="0" borderId="0" xfId="0" quotePrefix="1" applyNumberFormat="1" applyFont="1" applyAlignment="1" applyProtection="1">
      <alignment horizontal="center" vertical="center"/>
    </xf>
    <xf numFmtId="166" fontId="30" fillId="0" borderId="0" xfId="0" quotePrefix="1" applyNumberFormat="1" applyFont="1" applyAlignment="1" applyProtection="1">
      <alignment horizontal="left" vertical="center" indent="1"/>
    </xf>
    <xf numFmtId="0" fontId="30" fillId="0" borderId="0" xfId="0" applyFont="1" applyAlignment="1" applyProtection="1">
      <alignment horizontal="left" vertical="center" indent="1"/>
    </xf>
    <xf numFmtId="169" fontId="30" fillId="0" borderId="0" xfId="0" applyNumberFormat="1" applyFont="1" applyAlignment="1" applyProtection="1">
      <alignment horizontal="center" vertical="center"/>
    </xf>
    <xf numFmtId="166" fontId="13" fillId="0" borderId="3" xfId="0" applyNumberFormat="1" applyFont="1" applyBorder="1" applyAlignment="1" applyProtection="1">
      <alignment horizontal="center" vertical="center" wrapText="1"/>
    </xf>
    <xf numFmtId="166" fontId="1" fillId="14" borderId="3" xfId="0" applyNumberFormat="1" applyFont="1" applyFill="1" applyBorder="1" applyAlignment="1" applyProtection="1">
      <alignment horizontal="left" vertical="center" wrapText="1" indent="1"/>
    </xf>
    <xf numFmtId="166" fontId="1" fillId="0" borderId="3" xfId="0" applyNumberFormat="1" applyFont="1" applyBorder="1" applyAlignment="1" applyProtection="1">
      <alignment horizontal="left" vertical="center" wrapText="1" indent="1"/>
    </xf>
    <xf numFmtId="0" fontId="13" fillId="0" borderId="3" xfId="0" applyFont="1" applyBorder="1" applyAlignment="1" applyProtection="1">
      <alignment horizontal="left" vertical="center" indent="1"/>
    </xf>
    <xf numFmtId="169" fontId="13" fillId="0" borderId="10" xfId="0" applyNumberFormat="1" applyFont="1" applyBorder="1" applyAlignment="1" applyProtection="1">
      <alignment horizontal="center" vertical="center" wrapText="1"/>
    </xf>
    <xf numFmtId="43" fontId="1" fillId="0" borderId="14" xfId="1" applyFont="1" applyBorder="1" applyAlignment="1" applyProtection="1">
      <alignment horizontal="center" vertical="center" wrapText="1"/>
    </xf>
    <xf numFmtId="2" fontId="13" fillId="0" borderId="10" xfId="0" applyNumberFormat="1" applyFont="1" applyBorder="1" applyAlignment="1" applyProtection="1">
      <alignment horizontal="center" vertical="center" wrapText="1"/>
    </xf>
    <xf numFmtId="43" fontId="13" fillId="0" borderId="11" xfId="1" applyFont="1" applyBorder="1" applyAlignment="1" applyProtection="1">
      <alignment horizontal="center" vertical="center" wrapText="1"/>
    </xf>
    <xf numFmtId="43" fontId="1" fillId="14" borderId="14" xfId="1" applyFont="1" applyFill="1" applyBorder="1" applyAlignment="1" applyProtection="1">
      <alignment horizontal="center" vertical="center" wrapText="1"/>
    </xf>
    <xf numFmtId="2" fontId="1" fillId="14" borderId="10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3" fillId="4" borderId="13" xfId="0" applyFont="1" applyFill="1" applyBorder="1" applyAlignment="1" applyProtection="1">
      <alignment horizontal="center" vertical="center"/>
    </xf>
    <xf numFmtId="1" fontId="21" fillId="0" borderId="22" xfId="0" applyNumberFormat="1" applyFont="1" applyBorder="1" applyAlignment="1" applyProtection="1">
      <alignment horizontal="center" vertical="center"/>
    </xf>
    <xf numFmtId="0" fontId="0" fillId="13" borderId="0" xfId="0" applyFill="1" applyAlignment="1" applyProtection="1">
      <alignment horizontal="center" vertical="center"/>
    </xf>
    <xf numFmtId="43" fontId="0" fillId="0" borderId="0" xfId="1" applyFont="1" applyProtection="1"/>
    <xf numFmtId="1" fontId="7" fillId="0" borderId="0" xfId="0" quotePrefix="1" applyNumberFormat="1" applyFont="1" applyAlignment="1" applyProtection="1">
      <alignment horizontal="center" vertical="center"/>
    </xf>
    <xf numFmtId="49" fontId="3" fillId="0" borderId="0" xfId="0" quotePrefix="1" applyNumberFormat="1" applyFont="1" applyAlignment="1" applyProtection="1">
      <alignment horizontal="left" vertical="center" indent="1"/>
    </xf>
    <xf numFmtId="49" fontId="3" fillId="0" borderId="0" xfId="0" quotePrefix="1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left" vertical="center" indent="1"/>
    </xf>
    <xf numFmtId="3" fontId="3" fillId="0" borderId="0" xfId="0" applyNumberFormat="1" applyFont="1" applyAlignment="1" applyProtection="1">
      <alignment horizontal="center" vertical="center"/>
    </xf>
    <xf numFmtId="3" fontId="2" fillId="0" borderId="0" xfId="1" applyNumberFormat="1" applyAlignment="1" applyProtection="1">
      <alignment horizontal="right"/>
    </xf>
    <xf numFmtId="171" fontId="2" fillId="0" borderId="0" xfId="4" applyNumberFormat="1" applyFont="1" applyAlignment="1" applyProtection="1">
      <alignment horizontal="right"/>
    </xf>
    <xf numFmtId="1" fontId="15" fillId="0" borderId="0" xfId="0" applyNumberFormat="1" applyFont="1" applyAlignment="1" applyProtection="1">
      <alignment horizontal="center" vertical="center"/>
    </xf>
    <xf numFmtId="171" fontId="23" fillId="0" borderId="0" xfId="4" applyNumberFormat="1" applyFont="1" applyAlignment="1" applyProtection="1">
      <alignment vertical="center"/>
    </xf>
    <xf numFmtId="4" fontId="2" fillId="0" borderId="0" xfId="0" applyNumberFormat="1" applyFont="1" applyProtection="1"/>
    <xf numFmtId="0" fontId="2" fillId="0" borderId="0" xfId="0" applyFont="1" applyProtection="1"/>
    <xf numFmtId="1" fontId="7" fillId="0" borderId="0" xfId="0" quotePrefix="1" applyNumberFormat="1" applyFont="1" applyFill="1" applyBorder="1" applyAlignment="1" applyProtection="1">
      <alignment horizontal="center" vertical="center"/>
    </xf>
    <xf numFmtId="49" fontId="7" fillId="0" borderId="0" xfId="0" quotePrefix="1" applyNumberFormat="1" applyFont="1" applyFill="1" applyBorder="1" applyAlignment="1" applyProtection="1">
      <alignment vertical="center"/>
    </xf>
    <xf numFmtId="49" fontId="7" fillId="0" borderId="0" xfId="0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71" fontId="0" fillId="0" borderId="0" xfId="4" applyNumberFormat="1" applyFont="1" applyProtection="1"/>
    <xf numFmtId="4" fontId="0" fillId="0" borderId="0" xfId="0" applyNumberFormat="1" applyProtection="1"/>
    <xf numFmtId="1" fontId="1" fillId="0" borderId="45" xfId="0" applyNumberFormat="1" applyFont="1" applyFill="1" applyBorder="1" applyAlignment="1" applyProtection="1">
      <alignment horizontal="center" vertical="center" wrapText="1"/>
    </xf>
    <xf numFmtId="49" fontId="1" fillId="14" borderId="46" xfId="0" applyNumberFormat="1" applyFont="1" applyFill="1" applyBorder="1" applyAlignment="1" applyProtection="1">
      <alignment horizontal="center" vertical="center" wrapText="1"/>
    </xf>
    <xf numFmtId="49" fontId="1" fillId="0" borderId="46" xfId="0" applyNumberFormat="1" applyFont="1" applyFill="1" applyBorder="1" applyAlignment="1" applyProtection="1">
      <alignment horizontal="center" vertical="center" wrapText="1"/>
    </xf>
    <xf numFmtId="3" fontId="1" fillId="14" borderId="46" xfId="0" applyNumberFormat="1" applyFont="1" applyFill="1" applyBorder="1" applyAlignment="1" applyProtection="1">
      <alignment horizontal="center" vertical="center" wrapText="1"/>
    </xf>
    <xf numFmtId="3" fontId="33" fillId="14" borderId="46" xfId="0" applyNumberFormat="1" applyFont="1" applyFill="1" applyBorder="1" applyAlignment="1" applyProtection="1">
      <alignment horizontal="center" vertical="center" wrapText="1"/>
    </xf>
    <xf numFmtId="171" fontId="1" fillId="0" borderId="46" xfId="4" applyNumberFormat="1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4" fontId="1" fillId="14" borderId="46" xfId="0" applyNumberFormat="1" applyFont="1" applyFill="1" applyBorder="1" applyAlignment="1" applyProtection="1">
      <alignment horizontal="center" vertical="center" wrapText="1"/>
    </xf>
    <xf numFmtId="0" fontId="1" fillId="0" borderId="47" xfId="0" applyFont="1" applyFill="1" applyBorder="1" applyAlignment="1" applyProtection="1">
      <alignment horizontal="center" vertical="center" wrapText="1"/>
    </xf>
    <xf numFmtId="1" fontId="2" fillId="0" borderId="44" xfId="0" applyNumberFormat="1" applyFont="1" applyFill="1" applyBorder="1" applyAlignment="1" applyProtection="1">
      <alignment horizontal="center" vertical="center"/>
    </xf>
    <xf numFmtId="1" fontId="2" fillId="14" borderId="42" xfId="0" applyNumberFormat="1" applyFont="1" applyFill="1" applyBorder="1" applyAlignment="1" applyProtection="1">
      <alignment horizontal="center" vertical="center"/>
    </xf>
    <xf numFmtId="49" fontId="2" fillId="0" borderId="42" xfId="0" applyNumberFormat="1" applyFont="1" applyFill="1" applyBorder="1" applyAlignment="1" applyProtection="1">
      <alignment vertical="center"/>
    </xf>
    <xf numFmtId="3" fontId="1" fillId="14" borderId="34" xfId="2" applyNumberFormat="1" applyFont="1" applyFill="1" applyBorder="1" applyAlignment="1" applyProtection="1">
      <alignment horizontal="center" vertical="center"/>
    </xf>
    <xf numFmtId="43" fontId="1" fillId="0" borderId="42" xfId="2" applyFont="1" applyFill="1" applyBorder="1" applyAlignment="1" applyProtection="1">
      <alignment horizontal="center" vertical="center"/>
    </xf>
    <xf numFmtId="4" fontId="1" fillId="14" borderId="42" xfId="2" applyNumberFormat="1" applyFont="1" applyFill="1" applyBorder="1" applyAlignment="1" applyProtection="1">
      <alignment horizontal="center" vertical="center"/>
    </xf>
    <xf numFmtId="43" fontId="1" fillId="0" borderId="43" xfId="2" applyFont="1" applyFill="1" applyBorder="1" applyAlignment="1" applyProtection="1">
      <alignment horizontal="center" vertical="center"/>
    </xf>
    <xf numFmtId="166" fontId="1" fillId="0" borderId="44" xfId="0" applyNumberFormat="1" applyFont="1" applyFill="1" applyBorder="1" applyAlignment="1" applyProtection="1">
      <alignment horizontal="center" vertical="center" wrapText="1"/>
    </xf>
    <xf numFmtId="43" fontId="1" fillId="0" borderId="43" xfId="1" applyFont="1" applyFill="1" applyBorder="1" applyAlignment="1" applyProtection="1">
      <alignment horizontal="center" vertical="center" wrapText="1"/>
    </xf>
    <xf numFmtId="43" fontId="21" fillId="0" borderId="15" xfId="2" applyFont="1" applyBorder="1" applyAlignment="1" applyProtection="1">
      <alignment vertical="center"/>
    </xf>
    <xf numFmtId="43" fontId="21" fillId="0" borderId="15" xfId="2" applyNumberFormat="1" applyFont="1" applyBorder="1" applyAlignment="1" applyProtection="1">
      <alignment vertical="center"/>
    </xf>
    <xf numFmtId="43" fontId="21" fillId="0" borderId="3" xfId="2" applyNumberFormat="1" applyFont="1" applyBorder="1" applyAlignment="1" applyProtection="1">
      <alignment vertical="center"/>
    </xf>
    <xf numFmtId="43" fontId="21" fillId="0" borderId="23" xfId="2" applyFont="1" applyBorder="1" applyAlignment="1" applyProtection="1">
      <alignment vertical="center"/>
    </xf>
    <xf numFmtId="43" fontId="21" fillId="0" borderId="11" xfId="2" applyFont="1" applyBorder="1" applyAlignment="1" applyProtection="1">
      <alignment vertical="center"/>
    </xf>
    <xf numFmtId="1" fontId="33" fillId="0" borderId="15" xfId="0" applyNumberFormat="1" applyFont="1" applyFill="1" applyBorder="1" applyAlignment="1" applyProtection="1">
      <alignment horizontal="center" vertical="center"/>
    </xf>
    <xf numFmtId="1" fontId="33" fillId="0" borderId="3" xfId="0" applyNumberFormat="1" applyFont="1" applyFill="1" applyBorder="1" applyAlignment="1" applyProtection="1">
      <alignment horizontal="center" vertical="center"/>
    </xf>
    <xf numFmtId="166" fontId="33" fillId="0" borderId="13" xfId="0" applyNumberFormat="1" applyFont="1" applyFill="1" applyBorder="1" applyAlignment="1" applyProtection="1">
      <alignment horizontal="center" vertical="center"/>
    </xf>
    <xf numFmtId="49" fontId="21" fillId="0" borderId="0" xfId="0" applyNumberFormat="1" applyFont="1" applyBorder="1" applyAlignment="1" applyProtection="1">
      <alignment horizontal="left" vertical="center" wrapText="1"/>
      <protection locked="0"/>
    </xf>
    <xf numFmtId="49" fontId="21" fillId="0" borderId="3" xfId="0" applyNumberFormat="1" applyFont="1" applyBorder="1" applyAlignment="1" applyProtection="1">
      <alignment horizontal="left" vertical="center" wrapText="1"/>
      <protection locked="0"/>
    </xf>
    <xf numFmtId="49" fontId="1" fillId="14" borderId="52" xfId="0" applyNumberFormat="1" applyFont="1" applyFill="1" applyBorder="1" applyAlignment="1" applyProtection="1">
      <alignment horizontal="center" vertical="center" wrapText="1"/>
    </xf>
    <xf numFmtId="1" fontId="2" fillId="0" borderId="40" xfId="0" applyNumberFormat="1" applyFont="1" applyBorder="1" applyAlignment="1" applyProtection="1">
      <alignment horizontal="center" vertical="center"/>
      <protection locked="0"/>
    </xf>
    <xf numFmtId="43" fontId="2" fillId="0" borderId="22" xfId="1" applyFont="1" applyBorder="1" applyAlignment="1" applyProtection="1">
      <alignment horizontal="center"/>
      <protection locked="0"/>
    </xf>
    <xf numFmtId="165" fontId="2" fillId="0" borderId="40" xfId="1" applyNumberFormat="1" applyFont="1" applyBorder="1" applyProtection="1">
      <protection locked="0"/>
    </xf>
    <xf numFmtId="43" fontId="2" fillId="0" borderId="23" xfId="1" applyFont="1" applyBorder="1" applyProtection="1">
      <protection locked="0"/>
    </xf>
    <xf numFmtId="43" fontId="2" fillId="0" borderId="22" xfId="1" applyFont="1" applyBorder="1" applyProtection="1">
      <protection locked="0"/>
    </xf>
    <xf numFmtId="43" fontId="2" fillId="0" borderId="15" xfId="1" applyFont="1" applyBorder="1" applyProtection="1">
      <protection locked="0"/>
    </xf>
    <xf numFmtId="43" fontId="2" fillId="0" borderId="23" xfId="1" applyFont="1" applyBorder="1" applyProtection="1"/>
    <xf numFmtId="49" fontId="1" fillId="0" borderId="6" xfId="0" applyNumberFormat="1" applyFont="1" applyFill="1" applyBorder="1" applyAlignment="1" applyProtection="1">
      <alignment horizontal="center" vertical="center" wrapText="1"/>
    </xf>
    <xf numFmtId="166" fontId="15" fillId="11" borderId="3" xfId="0" quotePrefix="1" applyNumberFormat="1" applyFont="1" applyFill="1" applyBorder="1" applyAlignment="1" applyProtection="1">
      <alignment vertical="center"/>
    </xf>
    <xf numFmtId="166" fontId="15" fillId="11" borderId="3" xfId="0" quotePrefix="1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166" fontId="15" fillId="0" borderId="0" xfId="0" quotePrefix="1" applyNumberFormat="1" applyFont="1" applyAlignment="1" applyProtection="1">
      <alignment horizontal="left" vertical="center"/>
    </xf>
    <xf numFmtId="166" fontId="34" fillId="0" borderId="0" xfId="0" quotePrefix="1" applyNumberFormat="1" applyFont="1" applyAlignment="1" applyProtection="1">
      <alignment horizontal="left" vertical="center" indent="1"/>
    </xf>
    <xf numFmtId="0" fontId="34" fillId="0" borderId="0" xfId="0" applyFont="1" applyAlignment="1" applyProtection="1">
      <alignment horizontal="left" vertical="center" indent="1"/>
    </xf>
    <xf numFmtId="169" fontId="34" fillId="0" borderId="0" xfId="0" applyNumberFormat="1" applyFont="1" applyAlignment="1" applyProtection="1">
      <alignment horizontal="center" vertical="center"/>
    </xf>
    <xf numFmtId="166" fontId="15" fillId="0" borderId="0" xfId="0" applyNumberFormat="1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166" fontId="13" fillId="0" borderId="52" xfId="0" applyNumberFormat="1" applyFont="1" applyBorder="1" applyAlignment="1" applyProtection="1">
      <alignment horizontal="center" vertical="center" wrapText="1"/>
    </xf>
    <xf numFmtId="169" fontId="1" fillId="0" borderId="52" xfId="0" applyNumberFormat="1" applyFont="1" applyBorder="1" applyAlignment="1" applyProtection="1">
      <alignment horizontal="center" vertical="center" wrapText="1"/>
    </xf>
    <xf numFmtId="2" fontId="13" fillId="0" borderId="27" xfId="0" applyNumberFormat="1" applyFont="1" applyBorder="1" applyAlignment="1" applyProtection="1">
      <alignment horizontal="center" vertical="center" wrapText="1"/>
    </xf>
    <xf numFmtId="43" fontId="1" fillId="14" borderId="4" xfId="1" applyFont="1" applyFill="1" applyBorder="1" applyAlignment="1" applyProtection="1">
      <alignment horizontal="center" vertical="center" wrapText="1"/>
    </xf>
    <xf numFmtId="2" fontId="1" fillId="14" borderId="27" xfId="0" applyNumberFormat="1" applyFont="1" applyFill="1" applyBorder="1" applyAlignment="1" applyProtection="1">
      <alignment horizontal="center" vertical="center" wrapText="1"/>
    </xf>
    <xf numFmtId="43" fontId="1" fillId="14" borderId="5" xfId="1" applyFont="1" applyFill="1" applyBorder="1" applyAlignment="1" applyProtection="1">
      <alignment horizontal="center" vertical="center" wrapText="1"/>
    </xf>
    <xf numFmtId="166" fontId="1" fillId="0" borderId="0" xfId="0" applyNumberFormat="1" applyFont="1" applyBorder="1" applyAlignment="1" applyProtection="1">
      <alignment horizontal="center"/>
      <protection locked="0"/>
    </xf>
    <xf numFmtId="1" fontId="21" fillId="0" borderId="14" xfId="0" applyNumberFormat="1" applyFont="1" applyBorder="1" applyAlignment="1" applyProtection="1">
      <alignment horizontal="center" vertical="center" wrapText="1"/>
    </xf>
    <xf numFmtId="3" fontId="21" fillId="0" borderId="15" xfId="0" applyNumberFormat="1" applyFont="1" applyBorder="1" applyAlignment="1" applyProtection="1">
      <alignment horizontal="left" vertical="center" wrapText="1"/>
      <protection locked="0"/>
    </xf>
    <xf numFmtId="3" fontId="21" fillId="0" borderId="3" xfId="0" applyNumberFormat="1" applyFont="1" applyBorder="1" applyAlignment="1" applyProtection="1">
      <alignment horizontal="left" vertical="center" wrapText="1"/>
      <protection locked="0"/>
    </xf>
    <xf numFmtId="166" fontId="18" fillId="0" borderId="1" xfId="0" applyNumberFormat="1" applyFont="1" applyBorder="1" applyAlignment="1" applyProtection="1">
      <alignment horizontal="center"/>
    </xf>
    <xf numFmtId="166" fontId="18" fillId="0" borderId="19" xfId="0" applyNumberFormat="1" applyFont="1" applyBorder="1" applyAlignment="1" applyProtection="1">
      <alignment horizontal="center"/>
    </xf>
    <xf numFmtId="1" fontId="35" fillId="0" borderId="14" xfId="0" applyNumberFormat="1" applyFont="1" applyBorder="1" applyAlignment="1" applyProtection="1">
      <alignment horizontal="center" vertical="center"/>
    </xf>
    <xf numFmtId="165" fontId="35" fillId="0" borderId="10" xfId="0" quotePrefix="1" applyNumberFormat="1" applyFont="1" applyBorder="1" applyAlignment="1" applyProtection="1">
      <alignment horizontal="left" vertical="center"/>
    </xf>
    <xf numFmtId="165" fontId="35" fillId="0" borderId="10" xfId="0" applyNumberFormat="1" applyFont="1" applyBorder="1" applyAlignment="1" applyProtection="1">
      <alignment vertical="center"/>
    </xf>
    <xf numFmtId="165" fontId="35" fillId="0" borderId="10" xfId="0" applyNumberFormat="1" applyFont="1" applyBorder="1" applyAlignment="1" applyProtection="1">
      <alignment horizontal="left" vertical="center"/>
    </xf>
    <xf numFmtId="1" fontId="35" fillId="0" borderId="3" xfId="0" applyNumberFormat="1" applyFont="1" applyBorder="1" applyAlignment="1" applyProtection="1">
      <alignment horizontal="center" vertical="center"/>
    </xf>
    <xf numFmtId="1" fontId="21" fillId="0" borderId="15" xfId="0" applyNumberFormat="1" applyFont="1" applyBorder="1" applyAlignment="1" applyProtection="1">
      <alignment horizontal="left" vertical="center" wrapText="1" indent="1"/>
      <protection locked="0"/>
    </xf>
    <xf numFmtId="1" fontId="21" fillId="0" borderId="3" xfId="0" applyNumberFormat="1" applyFont="1" applyBorder="1" applyAlignment="1" applyProtection="1">
      <alignment horizontal="left" vertical="center" wrapText="1" indent="1"/>
      <protection locked="0"/>
    </xf>
    <xf numFmtId="0" fontId="21" fillId="0" borderId="3" xfId="0" applyFont="1" applyBorder="1" applyAlignment="1" applyProtection="1">
      <alignment horizontal="left" vertical="center" wrapText="1" indent="1"/>
      <protection locked="0"/>
    </xf>
    <xf numFmtId="1" fontId="2" fillId="0" borderId="15" xfId="0" applyNumberFormat="1" applyFont="1" applyBorder="1" applyAlignment="1" applyProtection="1">
      <alignment horizontal="left" vertical="center" wrapText="1" indent="1"/>
      <protection locked="0"/>
    </xf>
    <xf numFmtId="1" fontId="2" fillId="0" borderId="3" xfId="0" applyNumberFormat="1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49" fontId="2" fillId="14" borderId="42" xfId="0" applyNumberFormat="1" applyFont="1" applyFill="1" applyBorder="1" applyAlignment="1" applyProtection="1">
      <alignment horizontal="center" vertical="center"/>
    </xf>
    <xf numFmtId="49" fontId="21" fillId="0" borderId="15" xfId="0" applyNumberFormat="1" applyFont="1" applyBorder="1" applyAlignment="1" applyProtection="1">
      <alignment horizontal="center" vertical="center"/>
      <protection locked="0"/>
    </xf>
    <xf numFmtId="3" fontId="21" fillId="0" borderId="18" xfId="2" applyNumberFormat="1" applyFont="1" applyBorder="1" applyAlignment="1" applyProtection="1">
      <alignment vertical="center"/>
      <protection locked="0"/>
    </xf>
    <xf numFmtId="3" fontId="21" fillId="0" borderId="3" xfId="0" applyNumberFormat="1" applyFont="1" applyBorder="1" applyAlignment="1" applyProtection="1">
      <alignment vertical="center"/>
      <protection locked="0"/>
    </xf>
    <xf numFmtId="3" fontId="21" fillId="0" borderId="15" xfId="0" applyNumberFormat="1" applyFont="1" applyBorder="1" applyAlignment="1" applyProtection="1">
      <alignment vertical="center"/>
      <protection locked="0"/>
    </xf>
    <xf numFmtId="4" fontId="21" fillId="0" borderId="15" xfId="0" applyNumberFormat="1" applyFont="1" applyBorder="1" applyAlignment="1" applyProtection="1">
      <alignment vertical="center"/>
      <protection locked="0"/>
    </xf>
    <xf numFmtId="43" fontId="1" fillId="0" borderId="42" xfId="2" applyFont="1" applyFill="1" applyBorder="1" applyAlignment="1" applyProtection="1">
      <alignment horizontal="center" vertical="center" wrapText="1"/>
    </xf>
    <xf numFmtId="0" fontId="15" fillId="0" borderId="0" xfId="0" applyNumberFormat="1" applyFont="1" applyAlignment="1" applyProtection="1">
      <alignment horizontal="left" vertical="center"/>
    </xf>
    <xf numFmtId="1" fontId="24" fillId="0" borderId="0" xfId="0" applyNumberFormat="1" applyFont="1" applyAlignment="1" applyProtection="1">
      <alignment vertical="center"/>
    </xf>
    <xf numFmtId="0" fontId="23" fillId="0" borderId="0" xfId="0" applyNumberFormat="1" applyFont="1" applyAlignment="1" applyProtection="1">
      <alignment vertical="center"/>
    </xf>
    <xf numFmtId="170" fontId="16" fillId="4" borderId="0" xfId="0" applyNumberFormat="1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49" fontId="17" fillId="0" borderId="0" xfId="0" applyNumberFormat="1" applyFont="1" applyAlignment="1" applyProtection="1">
      <alignment vertical="center"/>
    </xf>
    <xf numFmtId="0" fontId="17" fillId="0" borderId="0" xfId="0" applyNumberFormat="1" applyFont="1" applyAlignment="1" applyProtection="1">
      <alignment vertical="center"/>
    </xf>
    <xf numFmtId="165" fontId="2" fillId="0" borderId="10" xfId="0" applyNumberFormat="1" applyFont="1" applyBorder="1" applyAlignment="1" applyProtection="1">
      <alignment horizontal="left"/>
      <protection locked="0"/>
    </xf>
    <xf numFmtId="3" fontId="21" fillId="0" borderId="15" xfId="2" applyNumberFormat="1" applyFont="1" applyBorder="1" applyAlignment="1" applyProtection="1">
      <alignment vertical="center"/>
      <protection locked="0"/>
    </xf>
    <xf numFmtId="3" fontId="1" fillId="14" borderId="42" xfId="2" applyNumberFormat="1" applyFont="1" applyFill="1" applyBorder="1" applyAlignment="1" applyProtection="1">
      <alignment horizontal="center" vertical="center"/>
    </xf>
    <xf numFmtId="170" fontId="15" fillId="0" borderId="3" xfId="0" quotePrefix="1" applyNumberFormat="1" applyFont="1" applyFill="1" applyBorder="1" applyAlignment="1" applyProtection="1">
      <alignment horizontal="center" vertical="center"/>
    </xf>
    <xf numFmtId="14" fontId="17" fillId="0" borderId="3" xfId="0" applyNumberFormat="1" applyFont="1" applyFill="1" applyBorder="1" applyAlignment="1" applyProtection="1">
      <alignment horizontal="left" vertical="center"/>
    </xf>
    <xf numFmtId="14" fontId="17" fillId="0" borderId="3" xfId="0" applyNumberFormat="1" applyFont="1" applyFill="1" applyBorder="1" applyAlignment="1" applyProtection="1">
      <alignment horizontal="center" vertical="center"/>
    </xf>
    <xf numFmtId="14" fontId="15" fillId="0" borderId="3" xfId="0" applyNumberFormat="1" applyFont="1" applyFill="1" applyBorder="1" applyAlignment="1" applyProtection="1">
      <alignment horizontal="center" vertical="center"/>
    </xf>
    <xf numFmtId="14" fontId="17" fillId="14" borderId="3" xfId="0" applyNumberFormat="1" applyFont="1" applyFill="1" applyBorder="1" applyAlignment="1" applyProtection="1">
      <alignment horizontal="center" vertical="center"/>
    </xf>
    <xf numFmtId="43" fontId="1" fillId="0" borderId="35" xfId="1" applyFont="1" applyBorder="1" applyAlignment="1" applyProtection="1">
      <alignment horizontal="center" vertical="center"/>
    </xf>
    <xf numFmtId="43" fontId="13" fillId="0" borderId="36" xfId="1" applyFont="1" applyBorder="1" applyAlignment="1" applyProtection="1">
      <alignment horizontal="center" vertical="center"/>
    </xf>
    <xf numFmtId="43" fontId="13" fillId="0" borderId="37" xfId="1" applyFont="1" applyBorder="1" applyAlignment="1" applyProtection="1">
      <alignment horizontal="center" vertical="center"/>
    </xf>
    <xf numFmtId="43" fontId="1" fillId="7" borderId="35" xfId="1" applyFont="1" applyFill="1" applyBorder="1" applyAlignment="1" applyProtection="1">
      <alignment horizontal="center" vertical="center"/>
    </xf>
    <xf numFmtId="43" fontId="13" fillId="7" borderId="36" xfId="1" applyFont="1" applyFill="1" applyBorder="1" applyAlignment="1" applyProtection="1">
      <alignment horizontal="center" vertical="center"/>
    </xf>
    <xf numFmtId="43" fontId="13" fillId="7" borderId="37" xfId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/>
    </xf>
    <xf numFmtId="2" fontId="15" fillId="0" borderId="35" xfId="0" applyNumberFormat="1" applyFont="1" applyBorder="1" applyAlignment="1" applyProtection="1">
      <alignment horizontal="center" vertical="center" wrapText="1"/>
    </xf>
    <xf numFmtId="2" fontId="15" fillId="0" borderId="37" xfId="0" applyNumberFormat="1" applyFont="1" applyBorder="1" applyAlignment="1" applyProtection="1">
      <alignment horizontal="center" vertical="center" wrapText="1"/>
    </xf>
    <xf numFmtId="0" fontId="16" fillId="0" borderId="38" xfId="0" applyFont="1" applyBorder="1" applyAlignment="1" applyProtection="1">
      <alignment horizontal="center" vertical="center"/>
    </xf>
    <xf numFmtId="0" fontId="16" fillId="0" borderId="39" xfId="0" applyFont="1" applyBorder="1" applyAlignment="1" applyProtection="1">
      <alignment horizontal="center" vertical="center"/>
    </xf>
    <xf numFmtId="43" fontId="1" fillId="7" borderId="36" xfId="1" applyFont="1" applyFill="1" applyBorder="1" applyAlignment="1" applyProtection="1">
      <alignment horizontal="center"/>
    </xf>
    <xf numFmtId="43" fontId="13" fillId="7" borderId="36" xfId="1" applyFont="1" applyFill="1" applyBorder="1" applyAlignment="1" applyProtection="1">
      <alignment horizontal="center"/>
    </xf>
    <xf numFmtId="43" fontId="13" fillId="7" borderId="37" xfId="1" applyFont="1" applyFill="1" applyBorder="1" applyAlignment="1" applyProtection="1">
      <alignment horizontal="center"/>
    </xf>
    <xf numFmtId="43" fontId="13" fillId="0" borderId="35" xfId="1" applyFont="1" applyBorder="1" applyAlignment="1" applyProtection="1">
      <alignment horizontal="center"/>
    </xf>
    <xf numFmtId="43" fontId="13" fillId="0" borderId="37" xfId="1" applyFont="1" applyBorder="1" applyAlignment="1" applyProtection="1">
      <alignment horizontal="center"/>
    </xf>
    <xf numFmtId="43" fontId="1" fillId="0" borderId="35" xfId="1" applyFont="1" applyBorder="1" applyAlignment="1" applyProtection="1">
      <alignment horizontal="center"/>
    </xf>
    <xf numFmtId="43" fontId="13" fillId="0" borderId="36" xfId="1" applyFont="1" applyBorder="1" applyAlignment="1" applyProtection="1">
      <alignment horizontal="center"/>
    </xf>
    <xf numFmtId="2" fontId="17" fillId="0" borderId="35" xfId="0" applyNumberFormat="1" applyFont="1" applyBorder="1" applyAlignment="1" applyProtection="1">
      <alignment horizontal="center" vertical="center" wrapText="1"/>
    </xf>
    <xf numFmtId="2" fontId="17" fillId="0" borderId="37" xfId="0" applyNumberFormat="1" applyFont="1" applyBorder="1" applyAlignment="1" applyProtection="1">
      <alignment horizontal="center" vertical="center" wrapText="1"/>
    </xf>
    <xf numFmtId="0" fontId="16" fillId="0" borderId="38" xfId="0" applyNumberFormat="1" applyFont="1" applyBorder="1" applyAlignment="1" applyProtection="1">
      <alignment horizontal="center" vertical="center"/>
    </xf>
    <xf numFmtId="0" fontId="16" fillId="0" borderId="39" xfId="0" applyNumberFormat="1" applyFont="1" applyBorder="1" applyAlignment="1" applyProtection="1">
      <alignment horizontal="center" vertical="center"/>
    </xf>
    <xf numFmtId="43" fontId="1" fillId="0" borderId="45" xfId="1" applyFont="1" applyFill="1" applyBorder="1" applyAlignment="1" applyProtection="1">
      <alignment horizontal="center" vertical="center"/>
    </xf>
    <xf numFmtId="43" fontId="1" fillId="0" borderId="48" xfId="1" applyFont="1" applyFill="1" applyBorder="1" applyAlignment="1" applyProtection="1">
      <alignment horizontal="center" vertical="center"/>
    </xf>
    <xf numFmtId="1" fontId="16" fillId="0" borderId="38" xfId="0" applyNumberFormat="1" applyFont="1" applyBorder="1" applyAlignment="1" applyProtection="1">
      <alignment horizontal="center" vertical="center"/>
    </xf>
    <xf numFmtId="1" fontId="16" fillId="0" borderId="39" xfId="0" applyNumberFormat="1" applyFont="1" applyBorder="1" applyAlignment="1" applyProtection="1">
      <alignment horizontal="center" vertical="center"/>
    </xf>
    <xf numFmtId="49" fontId="15" fillId="13" borderId="0" xfId="0" applyNumberFormat="1" applyFont="1" applyFill="1" applyBorder="1" applyAlignment="1" applyProtection="1">
      <alignment horizontal="center" vertical="center"/>
    </xf>
    <xf numFmtId="0" fontId="16" fillId="13" borderId="0" xfId="0" applyFont="1" applyFill="1" applyBorder="1" applyAlignment="1" applyProtection="1">
      <alignment horizontal="center" vertical="center"/>
    </xf>
    <xf numFmtId="1" fontId="15" fillId="6" borderId="10" xfId="0" applyNumberFormat="1" applyFont="1" applyFill="1" applyBorder="1" applyAlignment="1" applyProtection="1">
      <alignment horizontal="left" vertical="center"/>
    </xf>
    <xf numFmtId="0" fontId="0" fillId="6" borderId="51" xfId="0" applyFill="1" applyBorder="1" applyAlignment="1" applyProtection="1">
      <alignment vertical="center"/>
    </xf>
    <xf numFmtId="0" fontId="0" fillId="6" borderId="12" xfId="0" applyFill="1" applyBorder="1" applyAlignment="1" applyProtection="1">
      <alignment vertical="center"/>
    </xf>
    <xf numFmtId="2" fontId="13" fillId="0" borderId="35" xfId="0" applyNumberFormat="1" applyFont="1" applyBorder="1" applyAlignment="1" applyProtection="1">
      <alignment horizontal="center" vertical="center" wrapText="1"/>
    </xf>
    <xf numFmtId="2" fontId="13" fillId="0" borderId="37" xfId="0" applyNumberFormat="1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43" fontId="13" fillId="7" borderId="35" xfId="1" applyFont="1" applyFill="1" applyBorder="1" applyAlignment="1" applyProtection="1">
      <alignment horizontal="center"/>
    </xf>
    <xf numFmtId="49" fontId="17" fillId="4" borderId="10" xfId="0" applyNumberFormat="1" applyFont="1" applyFill="1" applyBorder="1" applyAlignment="1" applyProtection="1">
      <alignment horizontal="left" vertical="center"/>
      <protection locked="0"/>
    </xf>
    <xf numFmtId="49" fontId="17" fillId="4" borderId="12" xfId="0" applyNumberFormat="1" applyFont="1" applyFill="1" applyBorder="1" applyAlignment="1" applyProtection="1">
      <alignment horizontal="left" vertical="center"/>
      <protection locked="0"/>
    </xf>
    <xf numFmtId="2" fontId="13" fillId="0" borderId="35" xfId="0" applyNumberFormat="1" applyFont="1" applyBorder="1" applyAlignment="1" applyProtection="1">
      <alignment horizontal="center" vertical="center" wrapText="1"/>
      <protection locked="0"/>
    </xf>
    <xf numFmtId="2" fontId="13" fillId="0" borderId="37" xfId="0" applyNumberFormat="1" applyFont="1" applyBorder="1" applyAlignment="1" applyProtection="1">
      <alignment horizontal="center" vertical="center" wrapText="1"/>
      <protection locked="0"/>
    </xf>
    <xf numFmtId="1" fontId="7" fillId="0" borderId="38" xfId="0" applyNumberFormat="1" applyFont="1" applyBorder="1" applyAlignment="1" applyProtection="1">
      <alignment horizontal="center"/>
      <protection locked="0"/>
    </xf>
    <xf numFmtId="1" fontId="7" fillId="0" borderId="39" xfId="0" applyNumberFormat="1" applyFont="1" applyBorder="1" applyAlignment="1" applyProtection="1">
      <alignment horizontal="center"/>
      <protection locked="0"/>
    </xf>
    <xf numFmtId="166" fontId="17" fillId="7" borderId="3" xfId="0" applyNumberFormat="1" applyFont="1" applyFill="1" applyBorder="1" applyAlignment="1" applyProtection="1">
      <alignment horizontal="center"/>
    </xf>
    <xf numFmtId="0" fontId="4" fillId="7" borderId="3" xfId="0" applyFont="1" applyFill="1" applyBorder="1" applyAlignment="1" applyProtection="1"/>
  </cellXfs>
  <cellStyles count="5">
    <cellStyle name="Komma" xfId="1" builtinId="3"/>
    <cellStyle name="Milliers 2" xfId="2"/>
    <cellStyle name="Normal 2" xfId="3"/>
    <cellStyle name="Prozent" xfId="4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1466850</xdr:colOff>
      <xdr:row>0</xdr:row>
      <xdr:rowOff>9525</xdr:rowOff>
    </xdr:to>
    <xdr:pic>
      <xdr:nvPicPr>
        <xdr:cNvPr id="11404" name="Picture 9" descr="EAV_d_sw_pos_Büroautomat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2219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179" name="Rectangle 1"/>
        <xdr:cNvSpPr>
          <a:spLocks noChangeArrowheads="1"/>
        </xdr:cNvSpPr>
      </xdr:nvSpPr>
      <xdr:spPr bwMode="auto">
        <a:xfrm>
          <a:off x="0" y="1181100"/>
          <a:ext cx="6915150" cy="361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6"/>
  <sheetViews>
    <sheetView zoomScaleNormal="100" workbookViewId="0">
      <selection activeCell="G7" sqref="G7"/>
    </sheetView>
  </sheetViews>
  <sheetFormatPr baseColWidth="10" defaultColWidth="11.42578125" defaultRowHeight="15" x14ac:dyDescent="0.2"/>
  <cols>
    <col min="1" max="1" width="23.140625" style="108" customWidth="1"/>
    <col min="2" max="2" width="56.85546875" style="109" customWidth="1"/>
    <col min="3" max="16384" width="11.42578125" style="108"/>
  </cols>
  <sheetData>
    <row r="2" spans="1:6" x14ac:dyDescent="0.2">
      <c r="A2" s="108" t="s">
        <v>77</v>
      </c>
      <c r="B2" s="306"/>
      <c r="C2" s="128" t="s">
        <v>86</v>
      </c>
      <c r="D2" s="128"/>
      <c r="E2" s="128"/>
    </row>
    <row r="3" spans="1:6" x14ac:dyDescent="0.2">
      <c r="C3" s="128"/>
      <c r="D3" s="128"/>
      <c r="E3" s="128"/>
    </row>
    <row r="4" spans="1:6" x14ac:dyDescent="0.2">
      <c r="A4" s="108" t="s">
        <v>64</v>
      </c>
      <c r="B4" s="306"/>
      <c r="C4" s="128" t="s">
        <v>86</v>
      </c>
      <c r="D4" s="128"/>
      <c r="E4" s="128"/>
    </row>
    <row r="5" spans="1:6" x14ac:dyDescent="0.2">
      <c r="B5" s="120"/>
      <c r="C5" s="128"/>
      <c r="D5" s="128"/>
      <c r="E5" s="128"/>
    </row>
    <row r="6" spans="1:6" x14ac:dyDescent="0.2">
      <c r="A6" s="108" t="s">
        <v>65</v>
      </c>
      <c r="B6" s="306"/>
      <c r="C6" s="128" t="s">
        <v>86</v>
      </c>
      <c r="D6" s="128"/>
      <c r="E6" s="128"/>
    </row>
    <row r="7" spans="1:6" x14ac:dyDescent="0.2">
      <c r="C7" s="128"/>
      <c r="D7" s="128"/>
      <c r="E7" s="128"/>
    </row>
    <row r="8" spans="1:6" x14ac:dyDescent="0.2">
      <c r="A8" s="108" t="s">
        <v>88</v>
      </c>
      <c r="B8" s="427"/>
      <c r="C8" s="128" t="s">
        <v>86</v>
      </c>
      <c r="D8" s="128"/>
      <c r="E8" s="128"/>
    </row>
    <row r="12" spans="1:6" ht="18" x14ac:dyDescent="0.25">
      <c r="F12" s="153"/>
    </row>
    <row r="13" spans="1:6" s="121" customFormat="1" ht="45" x14ac:dyDescent="0.2">
      <c r="A13" s="143" t="s">
        <v>68</v>
      </c>
      <c r="B13" s="123" t="s">
        <v>71</v>
      </c>
    </row>
    <row r="14" spans="1:6" s="121" customFormat="1" x14ac:dyDescent="0.2">
      <c r="A14" s="122"/>
      <c r="B14" s="123"/>
    </row>
    <row r="15" spans="1:6" ht="30" x14ac:dyDescent="0.2">
      <c r="A15" s="122"/>
      <c r="B15" s="123" t="s">
        <v>75</v>
      </c>
    </row>
    <row r="16" spans="1:6" ht="45" x14ac:dyDescent="0.2">
      <c r="A16" s="122"/>
      <c r="B16" s="123" t="s">
        <v>76</v>
      </c>
    </row>
  </sheetData>
  <sheetProtection password="C4E7" sheet="1" objects="1" scenarios="1"/>
  <pageMargins left="0.7" right="0.7" top="0.78740157499999996" bottom="0.78740157499999996" header="0.3" footer="0.3"/>
  <pageSetup paperSize="9" orientation="landscape" r:id="rId1"/>
  <headerFooter>
    <oddFooter>&amp;L701F-2020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202"/>
  <sheetViews>
    <sheetView workbookViewId="0">
      <selection activeCell="I20" sqref="I20"/>
    </sheetView>
  </sheetViews>
  <sheetFormatPr baseColWidth="10" defaultColWidth="14.42578125" defaultRowHeight="15" zeroHeight="1" x14ac:dyDescent="0.25"/>
  <cols>
    <col min="1" max="1" width="14.42578125" style="118"/>
    <col min="2" max="91" width="14.42578125" style="115"/>
    <col min="92" max="92" width="13.42578125" style="115" customWidth="1"/>
    <col min="93" max="16384" width="14.42578125" style="115"/>
  </cols>
  <sheetData>
    <row r="1" spans="1:173" s="113" customFormat="1" x14ac:dyDescent="0.2">
      <c r="A1" s="110" t="s">
        <v>66</v>
      </c>
      <c r="B1" s="111">
        <v>30</v>
      </c>
      <c r="C1" s="111">
        <v>31</v>
      </c>
      <c r="D1" s="111">
        <v>32</v>
      </c>
      <c r="E1" s="111">
        <v>33</v>
      </c>
      <c r="F1" s="111">
        <v>34</v>
      </c>
      <c r="G1" s="111">
        <v>35</v>
      </c>
      <c r="H1" s="111">
        <v>36</v>
      </c>
      <c r="I1" s="111">
        <v>37</v>
      </c>
      <c r="J1" s="111">
        <v>38</v>
      </c>
      <c r="K1" s="111">
        <v>39</v>
      </c>
      <c r="L1" s="111">
        <v>40</v>
      </c>
      <c r="M1" s="111">
        <v>41</v>
      </c>
      <c r="N1" s="111">
        <v>42</v>
      </c>
      <c r="O1" s="111">
        <v>43</v>
      </c>
      <c r="P1" s="111">
        <v>44</v>
      </c>
      <c r="Q1" s="111">
        <v>45</v>
      </c>
      <c r="R1" s="111">
        <v>46</v>
      </c>
      <c r="S1" s="111">
        <v>47</v>
      </c>
      <c r="T1" s="111">
        <v>48</v>
      </c>
      <c r="U1" s="111">
        <v>49</v>
      </c>
      <c r="V1" s="111">
        <v>50</v>
      </c>
      <c r="W1" s="111">
        <v>51</v>
      </c>
      <c r="X1" s="111">
        <v>52</v>
      </c>
      <c r="Y1" s="111">
        <v>53</v>
      </c>
      <c r="Z1" s="111">
        <v>54</v>
      </c>
      <c r="AA1" s="111">
        <v>55</v>
      </c>
      <c r="AB1" s="111">
        <v>56</v>
      </c>
      <c r="AC1" s="111">
        <v>57</v>
      </c>
      <c r="AD1" s="111">
        <v>58</v>
      </c>
      <c r="AE1" s="111">
        <v>59</v>
      </c>
      <c r="AF1" s="111">
        <v>60</v>
      </c>
      <c r="AG1" s="111">
        <v>61</v>
      </c>
      <c r="AH1" s="111">
        <v>62</v>
      </c>
      <c r="AI1" s="111">
        <v>63</v>
      </c>
      <c r="AJ1" s="111">
        <v>64</v>
      </c>
      <c r="AK1" s="111">
        <v>65</v>
      </c>
      <c r="AL1" s="111">
        <v>66</v>
      </c>
      <c r="AM1" s="111">
        <v>67</v>
      </c>
      <c r="AN1" s="111">
        <v>68</v>
      </c>
      <c r="AO1" s="111">
        <v>69</v>
      </c>
      <c r="AP1" s="111">
        <v>70</v>
      </c>
      <c r="AQ1" s="111">
        <v>71</v>
      </c>
      <c r="AR1" s="111">
        <v>72</v>
      </c>
      <c r="AS1" s="111">
        <v>73</v>
      </c>
      <c r="AT1" s="111">
        <v>74</v>
      </c>
      <c r="AU1" s="111">
        <v>75</v>
      </c>
      <c r="AV1" s="111">
        <v>76</v>
      </c>
      <c r="AW1" s="111">
        <v>77</v>
      </c>
      <c r="AX1" s="111">
        <v>78</v>
      </c>
      <c r="AY1" s="111">
        <v>79</v>
      </c>
      <c r="AZ1" s="111">
        <v>80</v>
      </c>
      <c r="BA1" s="111">
        <v>81</v>
      </c>
      <c r="BB1" s="111">
        <v>82</v>
      </c>
      <c r="BC1" s="111">
        <v>83</v>
      </c>
      <c r="BD1" s="111">
        <v>84</v>
      </c>
      <c r="BE1" s="111">
        <v>85</v>
      </c>
      <c r="BF1" s="111">
        <v>86</v>
      </c>
      <c r="BG1" s="111">
        <v>87</v>
      </c>
      <c r="BH1" s="111">
        <v>88</v>
      </c>
      <c r="BI1" s="111">
        <v>89</v>
      </c>
      <c r="BJ1" s="111">
        <v>90</v>
      </c>
      <c r="BK1" s="111">
        <v>91</v>
      </c>
      <c r="BL1" s="111">
        <v>92</v>
      </c>
      <c r="BM1" s="111">
        <v>93</v>
      </c>
      <c r="BN1" s="111">
        <v>94</v>
      </c>
      <c r="BO1" s="111">
        <v>95</v>
      </c>
      <c r="BP1" s="111">
        <v>96</v>
      </c>
      <c r="BQ1" s="111">
        <v>97</v>
      </c>
      <c r="BR1" s="111">
        <v>98</v>
      </c>
      <c r="BS1" s="111">
        <v>99</v>
      </c>
      <c r="BT1" s="111">
        <v>100</v>
      </c>
      <c r="BU1" s="111">
        <v>101</v>
      </c>
      <c r="BV1" s="111">
        <v>102</v>
      </c>
      <c r="BW1" s="111">
        <v>103</v>
      </c>
      <c r="BX1" s="111">
        <v>104</v>
      </c>
      <c r="BY1" s="111">
        <v>105</v>
      </c>
      <c r="BZ1" s="111">
        <v>106</v>
      </c>
      <c r="CA1" s="111">
        <v>107</v>
      </c>
      <c r="CB1" s="111">
        <v>108</v>
      </c>
      <c r="CC1" s="111">
        <v>109</v>
      </c>
      <c r="CD1" s="111">
        <v>110</v>
      </c>
      <c r="CE1" s="111">
        <v>111</v>
      </c>
      <c r="CF1" s="111">
        <v>112</v>
      </c>
      <c r="CG1" s="111">
        <v>113</v>
      </c>
      <c r="CH1" s="111">
        <v>114</v>
      </c>
      <c r="CI1" s="111">
        <v>115</v>
      </c>
      <c r="CJ1" s="111">
        <v>116</v>
      </c>
      <c r="CK1" s="111">
        <v>117</v>
      </c>
      <c r="CL1" s="111">
        <v>118</v>
      </c>
      <c r="CM1" s="111">
        <v>119</v>
      </c>
      <c r="CN1" s="111">
        <v>120</v>
      </c>
      <c r="CO1" s="111">
        <v>121</v>
      </c>
      <c r="CP1" s="111">
        <v>122</v>
      </c>
      <c r="CQ1" s="111">
        <v>123</v>
      </c>
      <c r="CR1" s="111">
        <v>124</v>
      </c>
      <c r="CS1" s="111">
        <v>125</v>
      </c>
      <c r="CT1" s="111">
        <v>126</v>
      </c>
      <c r="CU1" s="111">
        <v>127</v>
      </c>
      <c r="CV1" s="111">
        <v>128</v>
      </c>
      <c r="CW1" s="111">
        <v>129</v>
      </c>
      <c r="CX1" s="111">
        <v>130</v>
      </c>
      <c r="CY1" s="111">
        <v>131</v>
      </c>
      <c r="CZ1" s="111">
        <v>132</v>
      </c>
      <c r="DA1" s="111">
        <v>133</v>
      </c>
      <c r="DB1" s="111">
        <v>134</v>
      </c>
      <c r="DC1" s="111">
        <v>135</v>
      </c>
      <c r="DD1" s="111">
        <v>136</v>
      </c>
      <c r="DE1" s="111">
        <v>137</v>
      </c>
      <c r="DF1" s="111">
        <v>138</v>
      </c>
      <c r="DG1" s="111">
        <v>139</v>
      </c>
      <c r="DH1" s="111">
        <v>140</v>
      </c>
      <c r="DI1" s="111">
        <v>141</v>
      </c>
      <c r="DJ1" s="111">
        <v>142</v>
      </c>
      <c r="DK1" s="111">
        <v>143</v>
      </c>
      <c r="DL1" s="111">
        <v>144</v>
      </c>
      <c r="DM1" s="111">
        <v>145</v>
      </c>
      <c r="DN1" s="111">
        <v>146</v>
      </c>
      <c r="DO1" s="111">
        <v>147</v>
      </c>
      <c r="DP1" s="111">
        <v>148</v>
      </c>
      <c r="DQ1" s="111">
        <v>149</v>
      </c>
      <c r="DR1" s="111">
        <v>150</v>
      </c>
      <c r="DS1" s="111">
        <v>151</v>
      </c>
      <c r="DT1" s="111">
        <v>152</v>
      </c>
      <c r="DU1" s="111">
        <v>153</v>
      </c>
      <c r="DV1" s="111">
        <v>154</v>
      </c>
      <c r="DW1" s="111">
        <v>155</v>
      </c>
      <c r="DX1" s="111">
        <v>156</v>
      </c>
      <c r="DY1" s="111">
        <v>157</v>
      </c>
      <c r="DZ1" s="111">
        <v>158</v>
      </c>
      <c r="EA1" s="111">
        <v>159</v>
      </c>
      <c r="EB1" s="111">
        <v>160</v>
      </c>
      <c r="EC1" s="111">
        <v>161</v>
      </c>
      <c r="ED1" s="111">
        <v>162</v>
      </c>
      <c r="EE1" s="111">
        <v>163</v>
      </c>
      <c r="EF1" s="111">
        <v>164</v>
      </c>
      <c r="EG1" s="111">
        <v>165</v>
      </c>
      <c r="EH1" s="111">
        <v>166</v>
      </c>
      <c r="EI1" s="111">
        <v>167</v>
      </c>
      <c r="EJ1" s="111">
        <v>168</v>
      </c>
      <c r="EK1" s="111">
        <v>169</v>
      </c>
      <c r="EL1" s="111">
        <v>170</v>
      </c>
      <c r="EM1" s="111">
        <v>171</v>
      </c>
      <c r="EN1" s="111">
        <v>172</v>
      </c>
      <c r="EO1" s="111">
        <v>173</v>
      </c>
      <c r="EP1" s="111">
        <v>174</v>
      </c>
      <c r="EQ1" s="111">
        <v>175</v>
      </c>
      <c r="ER1" s="111">
        <v>176</v>
      </c>
      <c r="ES1" s="111">
        <v>177</v>
      </c>
      <c r="ET1" s="111">
        <v>178</v>
      </c>
      <c r="EU1" s="111">
        <v>179</v>
      </c>
      <c r="EV1" s="111">
        <v>180</v>
      </c>
      <c r="EW1" s="111">
        <v>181</v>
      </c>
      <c r="EX1" s="111">
        <v>182</v>
      </c>
      <c r="EY1" s="111">
        <v>183</v>
      </c>
      <c r="EZ1" s="111">
        <v>184</v>
      </c>
      <c r="FA1" s="111">
        <v>185</v>
      </c>
      <c r="FB1" s="111">
        <v>186</v>
      </c>
      <c r="FC1" s="111">
        <v>187</v>
      </c>
      <c r="FD1" s="111">
        <v>188</v>
      </c>
      <c r="FE1" s="111">
        <v>189</v>
      </c>
      <c r="FF1" s="111">
        <v>190</v>
      </c>
      <c r="FG1" s="111">
        <v>191</v>
      </c>
      <c r="FH1" s="111">
        <v>192</v>
      </c>
      <c r="FI1" s="111">
        <v>193</v>
      </c>
      <c r="FJ1" s="111">
        <v>194</v>
      </c>
      <c r="FK1" s="111">
        <v>195</v>
      </c>
      <c r="FL1" s="111">
        <v>196</v>
      </c>
      <c r="FM1" s="111">
        <v>197</v>
      </c>
      <c r="FN1" s="111">
        <v>198</v>
      </c>
      <c r="FO1" s="111">
        <v>199</v>
      </c>
      <c r="FP1" s="111">
        <v>200</v>
      </c>
      <c r="FQ1" s="112"/>
    </row>
    <row r="2" spans="1:173" x14ac:dyDescent="0.25">
      <c r="A2" s="114">
        <v>1</v>
      </c>
      <c r="B2" s="115">
        <v>6.0000000000000001E-3</v>
      </c>
      <c r="C2" s="115">
        <v>6.0000000000000001E-3</v>
      </c>
      <c r="D2" s="115">
        <v>5.0000000000000001E-3</v>
      </c>
      <c r="E2" s="115">
        <v>5.0000000000000001E-3</v>
      </c>
      <c r="F2" s="115">
        <v>5.0000000000000001E-3</v>
      </c>
      <c r="G2" s="115">
        <v>5.0000000000000001E-3</v>
      </c>
      <c r="H2" s="115">
        <v>4.0000000000000001E-3</v>
      </c>
      <c r="I2" s="115">
        <v>4.0000000000000001E-3</v>
      </c>
      <c r="J2" s="115">
        <v>4.0000000000000001E-3</v>
      </c>
      <c r="K2" s="115">
        <v>4.0000000000000001E-3</v>
      </c>
      <c r="L2" s="115">
        <v>4.0000000000000001E-3</v>
      </c>
      <c r="M2" s="115">
        <v>4.0000000000000001E-3</v>
      </c>
      <c r="N2" s="115">
        <v>4.0000000000000001E-3</v>
      </c>
      <c r="O2" s="115">
        <v>3.0000000000000001E-3</v>
      </c>
      <c r="P2" s="115">
        <v>3.0000000000000001E-3</v>
      </c>
      <c r="Q2" s="115">
        <v>3.0000000000000001E-3</v>
      </c>
      <c r="R2" s="115">
        <v>3.0000000000000001E-3</v>
      </c>
      <c r="S2" s="115">
        <v>3.0000000000000001E-3</v>
      </c>
      <c r="T2" s="115">
        <v>3.0000000000000001E-3</v>
      </c>
      <c r="U2" s="115">
        <v>3.0000000000000001E-3</v>
      </c>
      <c r="V2" s="115">
        <v>3.0000000000000001E-3</v>
      </c>
      <c r="W2" s="115">
        <v>3.0000000000000001E-3</v>
      </c>
      <c r="X2" s="115">
        <v>3.0000000000000001E-3</v>
      </c>
      <c r="Y2" s="115">
        <v>3.0000000000000001E-3</v>
      </c>
      <c r="Z2" s="115">
        <v>2E-3</v>
      </c>
      <c r="AA2" s="115">
        <v>2E-3</v>
      </c>
      <c r="AB2" s="115">
        <v>2E-3</v>
      </c>
      <c r="AC2" s="115">
        <v>2E-3</v>
      </c>
      <c r="AD2" s="115">
        <v>2E-3</v>
      </c>
      <c r="AE2" s="116">
        <v>2E-3</v>
      </c>
      <c r="AF2" s="115">
        <v>2E-3</v>
      </c>
      <c r="AG2" s="115">
        <v>2E-3</v>
      </c>
      <c r="AH2" s="115">
        <v>2E-3</v>
      </c>
      <c r="AI2" s="116">
        <v>2E-3</v>
      </c>
      <c r="AJ2" s="115">
        <v>2E-3</v>
      </c>
      <c r="AK2" s="115">
        <v>2E-3</v>
      </c>
      <c r="AL2" s="115">
        <v>2E-3</v>
      </c>
      <c r="AM2" s="115">
        <v>2E-3</v>
      </c>
      <c r="AN2" s="115">
        <v>2E-3</v>
      </c>
      <c r="AO2" s="115">
        <v>2E-3</v>
      </c>
      <c r="AP2" s="115">
        <v>2E-3</v>
      </c>
      <c r="AQ2" s="115">
        <v>2E-3</v>
      </c>
      <c r="AR2" s="115">
        <v>2E-3</v>
      </c>
      <c r="AS2" s="115">
        <v>2E-3</v>
      </c>
      <c r="AT2" s="115">
        <v>2E-3</v>
      </c>
      <c r="AU2" s="115">
        <v>2E-3</v>
      </c>
      <c r="AV2" s="115">
        <v>2E-3</v>
      </c>
      <c r="AW2" s="115">
        <v>1E-3</v>
      </c>
      <c r="AX2" s="115">
        <v>1E-3</v>
      </c>
      <c r="AY2" s="115">
        <v>1E-3</v>
      </c>
      <c r="AZ2" s="115">
        <v>1E-3</v>
      </c>
      <c r="BA2" s="115">
        <v>1E-3</v>
      </c>
      <c r="BB2" s="115">
        <v>1E-3</v>
      </c>
      <c r="BC2" s="115">
        <v>1E-3</v>
      </c>
      <c r="BD2" s="115">
        <v>1E-3</v>
      </c>
      <c r="BE2" s="115">
        <v>1E-3</v>
      </c>
      <c r="BF2" s="115">
        <v>1E-3</v>
      </c>
      <c r="BG2" s="115">
        <v>1E-3</v>
      </c>
      <c r="BH2" s="115">
        <v>1E-3</v>
      </c>
      <c r="BI2" s="115">
        <v>1E-3</v>
      </c>
      <c r="BJ2" s="115">
        <v>1E-3</v>
      </c>
      <c r="BK2" s="115">
        <v>1E-3</v>
      </c>
      <c r="BL2" s="115">
        <v>1E-3</v>
      </c>
      <c r="BM2" s="115">
        <v>1E-3</v>
      </c>
      <c r="BN2" s="115">
        <v>1E-3</v>
      </c>
      <c r="BO2" s="115">
        <v>1E-3</v>
      </c>
      <c r="BP2" s="115">
        <v>1E-3</v>
      </c>
      <c r="BQ2" s="115">
        <v>1E-3</v>
      </c>
      <c r="BR2" s="115">
        <v>1E-3</v>
      </c>
      <c r="BS2" s="117">
        <v>1E-3</v>
      </c>
      <c r="BT2" s="115">
        <v>1E-3</v>
      </c>
      <c r="BU2" s="115">
        <v>1E-3</v>
      </c>
      <c r="BV2" s="115">
        <v>1E-3</v>
      </c>
      <c r="BW2" s="115">
        <v>1E-3</v>
      </c>
      <c r="BX2" s="115">
        <v>1E-3</v>
      </c>
      <c r="BY2" s="115">
        <v>1E-3</v>
      </c>
      <c r="BZ2" s="115">
        <v>1E-3</v>
      </c>
      <c r="CA2" s="115">
        <v>1E-3</v>
      </c>
      <c r="CB2" s="115">
        <v>1E-3</v>
      </c>
      <c r="CC2" s="115">
        <v>1E-3</v>
      </c>
      <c r="CD2" s="115">
        <v>1E-3</v>
      </c>
      <c r="CE2" s="115">
        <v>1E-3</v>
      </c>
      <c r="CF2" s="115">
        <v>1E-3</v>
      </c>
      <c r="CG2" s="115">
        <v>1E-3</v>
      </c>
      <c r="CH2" s="117">
        <v>1E-3</v>
      </c>
      <c r="CI2" s="115">
        <v>1E-3</v>
      </c>
      <c r="CJ2" s="117">
        <v>1E-3</v>
      </c>
      <c r="CK2" s="115">
        <v>1E-3</v>
      </c>
      <c r="CL2" s="115">
        <v>1E-3</v>
      </c>
      <c r="CM2" s="115">
        <v>1E-3</v>
      </c>
      <c r="CN2" s="116">
        <v>1E-3</v>
      </c>
      <c r="CO2" s="115">
        <v>1E-3</v>
      </c>
      <c r="CP2" s="115">
        <v>1E-3</v>
      </c>
      <c r="CQ2" s="115">
        <v>1E-3</v>
      </c>
      <c r="CR2" s="117">
        <v>1E-3</v>
      </c>
      <c r="CS2" s="115">
        <v>1E-3</v>
      </c>
      <c r="CT2" s="115">
        <v>1E-3</v>
      </c>
      <c r="CU2" s="115">
        <v>1E-3</v>
      </c>
      <c r="CV2" s="117">
        <v>1E-3</v>
      </c>
      <c r="CW2" s="115">
        <v>1E-3</v>
      </c>
      <c r="CX2" s="115">
        <v>1E-3</v>
      </c>
      <c r="CY2" s="115">
        <v>1E-3</v>
      </c>
      <c r="CZ2" s="115">
        <v>1E-3</v>
      </c>
      <c r="DA2" s="115">
        <v>1E-3</v>
      </c>
      <c r="DB2" s="115">
        <v>1E-3</v>
      </c>
      <c r="DC2" s="115">
        <v>1E-3</v>
      </c>
      <c r="DD2" s="115">
        <v>1E-3</v>
      </c>
      <c r="DE2" s="117">
        <v>1E-3</v>
      </c>
      <c r="DF2" s="115">
        <v>1E-3</v>
      </c>
      <c r="DG2" s="117">
        <v>1E-3</v>
      </c>
      <c r="DH2" s="115">
        <v>1E-3</v>
      </c>
      <c r="DI2" s="115">
        <v>1E-3</v>
      </c>
      <c r="DJ2" s="115">
        <v>1E-3</v>
      </c>
      <c r="DK2" s="115">
        <v>1E-3</v>
      </c>
      <c r="DL2" s="115">
        <v>1E-3</v>
      </c>
      <c r="DM2" s="117">
        <v>1E-3</v>
      </c>
      <c r="DN2" s="115">
        <v>1E-3</v>
      </c>
      <c r="DO2" s="115">
        <v>1E-3</v>
      </c>
      <c r="DP2" s="115">
        <v>1E-3</v>
      </c>
      <c r="DQ2" s="115">
        <v>1E-3</v>
      </c>
      <c r="DR2" s="115">
        <v>1E-3</v>
      </c>
      <c r="DS2" s="115">
        <v>1E-3</v>
      </c>
      <c r="DT2" s="115">
        <v>1E-3</v>
      </c>
      <c r="DU2" s="115">
        <v>1E-3</v>
      </c>
      <c r="DV2" s="117">
        <v>1E-3</v>
      </c>
      <c r="DW2" s="115">
        <v>1E-3</v>
      </c>
      <c r="DX2" s="115">
        <v>1E-3</v>
      </c>
      <c r="DY2" s="117">
        <v>1E-3</v>
      </c>
      <c r="DZ2" s="115">
        <v>1E-3</v>
      </c>
      <c r="EA2" s="115">
        <v>1E-3</v>
      </c>
      <c r="EB2" s="115">
        <v>1E-3</v>
      </c>
      <c r="EC2" s="115">
        <v>1E-3</v>
      </c>
      <c r="ED2" s="115">
        <v>1E-3</v>
      </c>
      <c r="EE2" s="115">
        <v>1E-3</v>
      </c>
      <c r="EF2" s="115">
        <v>1E-3</v>
      </c>
      <c r="EG2" s="115">
        <v>1E-3</v>
      </c>
      <c r="EH2" s="115">
        <v>1E-3</v>
      </c>
      <c r="EI2" s="115">
        <v>1E-3</v>
      </c>
      <c r="EJ2" s="115">
        <v>1E-3</v>
      </c>
      <c r="EK2" s="115">
        <v>1E-3</v>
      </c>
      <c r="EL2" s="115">
        <v>1E-3</v>
      </c>
      <c r="EM2" s="115">
        <v>1E-3</v>
      </c>
      <c r="EN2" s="115">
        <v>1E-3</v>
      </c>
      <c r="EO2" s="115">
        <v>1E-3</v>
      </c>
      <c r="EP2" s="115">
        <v>1E-3</v>
      </c>
      <c r="EQ2" s="115">
        <v>1E-3</v>
      </c>
      <c r="ER2" s="115">
        <v>1E-3</v>
      </c>
      <c r="ES2" s="115">
        <v>1E-3</v>
      </c>
      <c r="ET2" s="115">
        <v>1E-3</v>
      </c>
      <c r="EU2" s="115">
        <v>1E-3</v>
      </c>
      <c r="EV2" s="115">
        <v>1E-3</v>
      </c>
      <c r="EW2" s="115">
        <v>1E-3</v>
      </c>
      <c r="EX2" s="115">
        <v>1E-3</v>
      </c>
      <c r="EY2" s="115">
        <v>1E-3</v>
      </c>
      <c r="EZ2" s="115">
        <v>1E-3</v>
      </c>
      <c r="FA2" s="117">
        <v>1E-3</v>
      </c>
      <c r="FB2" s="115">
        <v>1E-3</v>
      </c>
      <c r="FC2" s="115">
        <v>1E-3</v>
      </c>
      <c r="FD2" s="115">
        <v>1E-3</v>
      </c>
      <c r="FE2" s="115">
        <v>1E-3</v>
      </c>
      <c r="FF2" s="115">
        <v>1E-3</v>
      </c>
      <c r="FG2" s="117">
        <v>1E-3</v>
      </c>
      <c r="FH2" s="115">
        <v>1E-3</v>
      </c>
      <c r="FI2" s="115">
        <v>1E-3</v>
      </c>
      <c r="FJ2" s="115">
        <v>1E-3</v>
      </c>
      <c r="FK2" s="115">
        <v>1E-3</v>
      </c>
      <c r="FL2" s="116">
        <v>1E-3</v>
      </c>
      <c r="FM2" s="115">
        <v>1E-3</v>
      </c>
      <c r="FN2" s="116">
        <v>1E-3</v>
      </c>
      <c r="FO2" s="115">
        <v>1E-3</v>
      </c>
      <c r="FP2" s="115">
        <v>1E-3</v>
      </c>
    </row>
    <row r="3" spans="1:173" x14ac:dyDescent="0.25">
      <c r="A3" s="114">
        <v>2</v>
      </c>
      <c r="B3" s="115">
        <v>2.1000000000000001E-2</v>
      </c>
      <c r="C3" s="115">
        <v>0.02</v>
      </c>
      <c r="D3" s="115">
        <v>1.9E-2</v>
      </c>
      <c r="E3" s="115">
        <v>1.7999999999999999E-2</v>
      </c>
      <c r="F3" s="115">
        <v>1.7000000000000001E-2</v>
      </c>
      <c r="G3" s="115">
        <v>1.6E-2</v>
      </c>
      <c r="H3" s="115">
        <v>1.4999999999999999E-2</v>
      </c>
      <c r="I3" s="115">
        <v>1.4E-2</v>
      </c>
      <c r="J3" s="115">
        <v>1.4E-2</v>
      </c>
      <c r="K3" s="115">
        <v>1.2999999999999999E-2</v>
      </c>
      <c r="L3" s="115">
        <v>1.2E-2</v>
      </c>
      <c r="M3" s="115">
        <v>1.2E-2</v>
      </c>
      <c r="N3" s="115">
        <v>1.0999999999999999E-2</v>
      </c>
      <c r="O3" s="115">
        <v>1.0999999999999999E-2</v>
      </c>
      <c r="P3" s="115">
        <v>0.01</v>
      </c>
      <c r="Q3" s="115">
        <v>0.01</v>
      </c>
      <c r="R3" s="115">
        <v>8.9999999999999993E-3</v>
      </c>
      <c r="S3" s="115">
        <v>8.9999999999999993E-3</v>
      </c>
      <c r="T3" s="115">
        <v>8.0000000000000002E-3</v>
      </c>
      <c r="U3" s="115">
        <v>8.0000000000000002E-3</v>
      </c>
      <c r="V3" s="115">
        <v>8.0000000000000002E-3</v>
      </c>
      <c r="W3" s="115">
        <v>7.0000000000000001E-3</v>
      </c>
      <c r="X3" s="115">
        <v>7.0000000000000001E-3</v>
      </c>
      <c r="Y3" s="115">
        <v>7.0000000000000001E-3</v>
      </c>
      <c r="Z3" s="115">
        <v>7.0000000000000001E-3</v>
      </c>
      <c r="AA3" s="115">
        <v>7.0000000000000001E-3</v>
      </c>
      <c r="AB3" s="115">
        <v>7.0000000000000001E-3</v>
      </c>
      <c r="AC3" s="115">
        <v>6.0000000000000001E-3</v>
      </c>
      <c r="AD3" s="115">
        <v>6.0000000000000001E-3</v>
      </c>
      <c r="AE3" s="116">
        <v>6.0000000000000001E-3</v>
      </c>
      <c r="AF3" s="115">
        <v>6.0000000000000001E-3</v>
      </c>
      <c r="AG3" s="115">
        <v>6.0000000000000001E-3</v>
      </c>
      <c r="AH3" s="115">
        <v>6.0000000000000001E-3</v>
      </c>
      <c r="AI3" s="116">
        <v>5.0000000000000001E-3</v>
      </c>
      <c r="AJ3" s="115">
        <v>5.0000000000000001E-3</v>
      </c>
      <c r="AK3" s="115">
        <v>5.0000000000000001E-3</v>
      </c>
      <c r="AL3" s="115">
        <v>5.0000000000000001E-3</v>
      </c>
      <c r="AM3" s="115">
        <v>5.0000000000000001E-3</v>
      </c>
      <c r="AN3" s="115">
        <v>5.0000000000000001E-3</v>
      </c>
      <c r="AO3" s="115">
        <v>5.0000000000000001E-3</v>
      </c>
      <c r="AP3" s="115">
        <v>5.0000000000000001E-3</v>
      </c>
      <c r="AQ3" s="115">
        <v>5.0000000000000001E-3</v>
      </c>
      <c r="AR3" s="115">
        <v>4.0000000000000001E-3</v>
      </c>
      <c r="AS3" s="115">
        <v>4.0000000000000001E-3</v>
      </c>
      <c r="AT3" s="115">
        <v>4.0000000000000001E-3</v>
      </c>
      <c r="AU3" s="115">
        <v>4.0000000000000001E-3</v>
      </c>
      <c r="AV3" s="115">
        <v>4.0000000000000001E-3</v>
      </c>
      <c r="AW3" s="115">
        <v>4.0000000000000001E-3</v>
      </c>
      <c r="AX3" s="115">
        <v>4.0000000000000001E-3</v>
      </c>
      <c r="AY3" s="115">
        <v>4.0000000000000001E-3</v>
      </c>
      <c r="AZ3" s="115">
        <v>4.0000000000000001E-3</v>
      </c>
      <c r="BA3" s="115">
        <v>4.0000000000000001E-3</v>
      </c>
      <c r="BB3" s="115">
        <v>4.0000000000000001E-3</v>
      </c>
      <c r="BC3" s="115">
        <v>4.0000000000000001E-3</v>
      </c>
      <c r="BD3" s="115">
        <v>4.0000000000000001E-3</v>
      </c>
      <c r="BE3" s="115">
        <v>4.0000000000000001E-3</v>
      </c>
      <c r="BF3" s="115">
        <v>3.0000000000000001E-3</v>
      </c>
      <c r="BG3" s="115">
        <v>3.0000000000000001E-3</v>
      </c>
      <c r="BH3" s="115">
        <v>3.0000000000000001E-3</v>
      </c>
      <c r="BI3" s="115">
        <v>3.0000000000000001E-3</v>
      </c>
      <c r="BJ3" s="115">
        <v>3.0000000000000001E-3</v>
      </c>
      <c r="BK3" s="115">
        <v>3.0000000000000001E-3</v>
      </c>
      <c r="BL3" s="115">
        <v>3.0000000000000001E-3</v>
      </c>
      <c r="BM3" s="115">
        <v>3.0000000000000001E-3</v>
      </c>
      <c r="BN3" s="115">
        <v>3.0000000000000001E-3</v>
      </c>
      <c r="BO3" s="115">
        <v>3.0000000000000001E-3</v>
      </c>
      <c r="BP3" s="115">
        <v>3.0000000000000001E-3</v>
      </c>
      <c r="BQ3" s="115">
        <v>3.0000000000000001E-3</v>
      </c>
      <c r="BR3" s="115">
        <v>3.0000000000000001E-3</v>
      </c>
      <c r="BS3" s="117">
        <v>3.0000000000000001E-3</v>
      </c>
      <c r="BT3" s="115">
        <v>3.0000000000000001E-3</v>
      </c>
      <c r="BU3" s="115">
        <v>3.0000000000000001E-3</v>
      </c>
      <c r="BV3" s="115">
        <v>3.0000000000000001E-3</v>
      </c>
      <c r="BW3" s="115">
        <v>3.0000000000000001E-3</v>
      </c>
      <c r="BX3" s="115">
        <v>3.0000000000000001E-3</v>
      </c>
      <c r="BY3" s="115">
        <v>3.0000000000000001E-3</v>
      </c>
      <c r="BZ3" s="115">
        <v>3.0000000000000001E-3</v>
      </c>
      <c r="CA3" s="115">
        <v>2E-3</v>
      </c>
      <c r="CB3" s="115">
        <v>2E-3</v>
      </c>
      <c r="CC3" s="115">
        <v>2E-3</v>
      </c>
      <c r="CD3" s="115">
        <v>2E-3</v>
      </c>
      <c r="CE3" s="115">
        <v>2E-3</v>
      </c>
      <c r="CF3" s="115">
        <v>2E-3</v>
      </c>
      <c r="CG3" s="115">
        <v>2E-3</v>
      </c>
      <c r="CH3" s="117">
        <v>2E-3</v>
      </c>
      <c r="CI3" s="115">
        <v>2E-3</v>
      </c>
      <c r="CJ3" s="117">
        <v>2E-3</v>
      </c>
      <c r="CK3" s="115">
        <v>2E-3</v>
      </c>
      <c r="CL3" s="115">
        <v>2E-3</v>
      </c>
      <c r="CM3" s="115">
        <v>2E-3</v>
      </c>
      <c r="CN3" s="116">
        <v>2E-3</v>
      </c>
      <c r="CO3" s="115">
        <v>2E-3</v>
      </c>
      <c r="CP3" s="115">
        <v>2E-3</v>
      </c>
      <c r="CQ3" s="115">
        <v>2E-3</v>
      </c>
      <c r="CR3" s="117">
        <v>2E-3</v>
      </c>
      <c r="CS3" s="115">
        <v>2E-3</v>
      </c>
      <c r="CT3" s="115">
        <v>2E-3</v>
      </c>
      <c r="CU3" s="115">
        <v>2E-3</v>
      </c>
      <c r="CV3" s="117">
        <v>2E-3</v>
      </c>
      <c r="CW3" s="115">
        <v>2E-3</v>
      </c>
      <c r="CX3" s="115">
        <v>2E-3</v>
      </c>
      <c r="CY3" s="115">
        <v>2E-3</v>
      </c>
      <c r="CZ3" s="115">
        <v>2E-3</v>
      </c>
      <c r="DA3" s="115">
        <v>2E-3</v>
      </c>
      <c r="DB3" s="115">
        <v>2E-3</v>
      </c>
      <c r="DC3" s="115">
        <v>2E-3</v>
      </c>
      <c r="DD3" s="115">
        <v>2E-3</v>
      </c>
      <c r="DE3" s="117">
        <v>2E-3</v>
      </c>
      <c r="DF3" s="115">
        <v>2E-3</v>
      </c>
      <c r="DG3" s="117">
        <v>2E-3</v>
      </c>
      <c r="DH3" s="115">
        <v>2E-3</v>
      </c>
      <c r="DI3" s="115">
        <v>2E-3</v>
      </c>
      <c r="DJ3" s="115">
        <v>2E-3</v>
      </c>
      <c r="DK3" s="115">
        <v>2E-3</v>
      </c>
      <c r="DL3" s="115">
        <v>2E-3</v>
      </c>
      <c r="DM3" s="117">
        <v>2E-3</v>
      </c>
      <c r="DN3" s="115">
        <v>2E-3</v>
      </c>
      <c r="DO3" s="115">
        <v>2E-3</v>
      </c>
      <c r="DP3" s="115">
        <v>2E-3</v>
      </c>
      <c r="DQ3" s="115">
        <v>2E-3</v>
      </c>
      <c r="DR3" s="115">
        <v>2E-3</v>
      </c>
      <c r="DS3" s="115">
        <v>2E-3</v>
      </c>
      <c r="DT3" s="115">
        <v>2E-3</v>
      </c>
      <c r="DU3" s="115">
        <v>2E-3</v>
      </c>
      <c r="DV3" s="117">
        <v>1E-3</v>
      </c>
      <c r="DW3" s="115">
        <v>1E-3</v>
      </c>
      <c r="DX3" s="115">
        <v>1E-3</v>
      </c>
      <c r="DY3" s="117">
        <v>1E-3</v>
      </c>
      <c r="DZ3" s="115">
        <v>1E-3</v>
      </c>
      <c r="EA3" s="115">
        <v>1E-3</v>
      </c>
      <c r="EB3" s="115">
        <v>1E-3</v>
      </c>
      <c r="EC3" s="115">
        <v>1E-3</v>
      </c>
      <c r="ED3" s="115">
        <v>1E-3</v>
      </c>
      <c r="EE3" s="115">
        <v>1E-3</v>
      </c>
      <c r="EF3" s="115">
        <v>1E-3</v>
      </c>
      <c r="EG3" s="115">
        <v>1E-3</v>
      </c>
      <c r="EH3" s="115">
        <v>1E-3</v>
      </c>
      <c r="EI3" s="115">
        <v>1E-3</v>
      </c>
      <c r="EJ3" s="115">
        <v>1E-3</v>
      </c>
      <c r="EK3" s="115">
        <v>1E-3</v>
      </c>
      <c r="EL3" s="115">
        <v>1E-3</v>
      </c>
      <c r="EM3" s="115">
        <v>1E-3</v>
      </c>
      <c r="EN3" s="115">
        <v>1E-3</v>
      </c>
      <c r="EO3" s="115">
        <v>1E-3</v>
      </c>
      <c r="EP3" s="115">
        <v>1E-3</v>
      </c>
      <c r="EQ3" s="115">
        <v>1E-3</v>
      </c>
      <c r="ER3" s="115">
        <v>1E-3</v>
      </c>
      <c r="ES3" s="115">
        <v>1E-3</v>
      </c>
      <c r="ET3" s="115">
        <v>1E-3</v>
      </c>
      <c r="EU3" s="115">
        <v>1E-3</v>
      </c>
      <c r="EV3" s="115">
        <v>1E-3</v>
      </c>
      <c r="EW3" s="115">
        <v>1E-3</v>
      </c>
      <c r="EX3" s="115">
        <v>1E-3</v>
      </c>
      <c r="EY3" s="115">
        <v>1E-3</v>
      </c>
      <c r="EZ3" s="115">
        <v>1E-3</v>
      </c>
      <c r="FA3" s="117">
        <v>1E-3</v>
      </c>
      <c r="FB3" s="115">
        <v>1E-3</v>
      </c>
      <c r="FC3" s="115">
        <v>1E-3</v>
      </c>
      <c r="FD3" s="115">
        <v>1E-3</v>
      </c>
      <c r="FE3" s="115">
        <v>1E-3</v>
      </c>
      <c r="FF3" s="115">
        <v>1E-3</v>
      </c>
      <c r="FG3" s="117">
        <v>1E-3</v>
      </c>
      <c r="FH3" s="115">
        <v>1E-3</v>
      </c>
      <c r="FI3" s="115">
        <v>1E-3</v>
      </c>
      <c r="FJ3" s="115">
        <v>1E-3</v>
      </c>
      <c r="FK3" s="115">
        <v>1E-3</v>
      </c>
      <c r="FL3" s="116">
        <v>1E-3</v>
      </c>
      <c r="FM3" s="115">
        <v>1E-3</v>
      </c>
      <c r="FN3" s="116">
        <v>1E-3</v>
      </c>
      <c r="FO3" s="115">
        <v>1E-3</v>
      </c>
      <c r="FP3" s="115">
        <v>1E-3</v>
      </c>
    </row>
    <row r="4" spans="1:173" x14ac:dyDescent="0.25">
      <c r="A4" s="114">
        <v>3</v>
      </c>
      <c r="B4" s="115">
        <v>4.3999999999999997E-2</v>
      </c>
      <c r="C4" s="115">
        <v>4.2000000000000003E-2</v>
      </c>
      <c r="D4" s="115">
        <v>3.9E-2</v>
      </c>
      <c r="E4" s="115">
        <v>3.6999999999999998E-2</v>
      </c>
      <c r="F4" s="115">
        <v>3.5000000000000003E-2</v>
      </c>
      <c r="G4" s="115">
        <v>3.4000000000000002E-2</v>
      </c>
      <c r="H4" s="115">
        <v>3.2000000000000001E-2</v>
      </c>
      <c r="I4" s="115">
        <v>3.1E-2</v>
      </c>
      <c r="J4" s="115">
        <v>2.9000000000000001E-2</v>
      </c>
      <c r="K4" s="115">
        <v>2.8000000000000001E-2</v>
      </c>
      <c r="L4" s="115">
        <v>2.7E-2</v>
      </c>
      <c r="M4" s="115">
        <v>2.5000000000000001E-2</v>
      </c>
      <c r="N4" s="115">
        <v>2.4E-2</v>
      </c>
      <c r="O4" s="115">
        <v>2.3E-2</v>
      </c>
      <c r="P4" s="115">
        <v>2.1999999999999999E-2</v>
      </c>
      <c r="Q4" s="115">
        <v>2.1000000000000001E-2</v>
      </c>
      <c r="R4" s="115">
        <v>2.1000000000000001E-2</v>
      </c>
      <c r="S4" s="115">
        <v>0.02</v>
      </c>
      <c r="T4" s="115">
        <v>1.9E-2</v>
      </c>
      <c r="U4" s="115">
        <v>1.7999999999999999E-2</v>
      </c>
      <c r="V4" s="115">
        <v>1.7999999999999999E-2</v>
      </c>
      <c r="W4" s="115">
        <v>1.7000000000000001E-2</v>
      </c>
      <c r="X4" s="115">
        <v>1.6E-2</v>
      </c>
      <c r="Y4" s="115">
        <v>1.6E-2</v>
      </c>
      <c r="Z4" s="115">
        <v>1.4999999999999999E-2</v>
      </c>
      <c r="AA4" s="115">
        <v>1.4999999999999999E-2</v>
      </c>
      <c r="AB4" s="115">
        <v>1.4E-2</v>
      </c>
      <c r="AC4" s="115">
        <v>1.4E-2</v>
      </c>
      <c r="AD4" s="115">
        <v>1.2999999999999999E-2</v>
      </c>
      <c r="AE4" s="116">
        <v>1.2999999999999999E-2</v>
      </c>
      <c r="AF4" s="115">
        <v>1.2E-2</v>
      </c>
      <c r="AG4" s="115">
        <v>1.2E-2</v>
      </c>
      <c r="AH4" s="115">
        <v>1.2E-2</v>
      </c>
      <c r="AI4" s="116">
        <v>1.0999999999999999E-2</v>
      </c>
      <c r="AJ4" s="115">
        <v>1.0999999999999999E-2</v>
      </c>
      <c r="AK4" s="115">
        <v>1.0999999999999999E-2</v>
      </c>
      <c r="AL4" s="115">
        <v>0.01</v>
      </c>
      <c r="AM4" s="115">
        <v>0.01</v>
      </c>
      <c r="AN4" s="115">
        <v>0.01</v>
      </c>
      <c r="AO4" s="115">
        <v>8.9999999999999993E-3</v>
      </c>
      <c r="AP4" s="115">
        <v>8.9999999999999993E-3</v>
      </c>
      <c r="AQ4" s="115">
        <v>8.9999999999999993E-3</v>
      </c>
      <c r="AR4" s="115">
        <v>8.0000000000000002E-3</v>
      </c>
      <c r="AS4" s="115">
        <v>8.0000000000000002E-3</v>
      </c>
      <c r="AT4" s="115">
        <v>8.0000000000000002E-3</v>
      </c>
      <c r="AU4" s="115">
        <v>8.0000000000000002E-3</v>
      </c>
      <c r="AV4" s="115">
        <v>7.0000000000000001E-3</v>
      </c>
      <c r="AW4" s="115">
        <v>7.0000000000000001E-3</v>
      </c>
      <c r="AX4" s="115">
        <v>7.0000000000000001E-3</v>
      </c>
      <c r="AY4" s="115">
        <v>7.0000000000000001E-3</v>
      </c>
      <c r="AZ4" s="115">
        <v>7.0000000000000001E-3</v>
      </c>
      <c r="BA4" s="115">
        <v>7.0000000000000001E-3</v>
      </c>
      <c r="BB4" s="115">
        <v>7.0000000000000001E-3</v>
      </c>
      <c r="BC4" s="115">
        <v>7.0000000000000001E-3</v>
      </c>
      <c r="BD4" s="115">
        <v>7.0000000000000001E-3</v>
      </c>
      <c r="BE4" s="115">
        <v>6.0000000000000001E-3</v>
      </c>
      <c r="BF4" s="115">
        <v>6.0000000000000001E-3</v>
      </c>
      <c r="BG4" s="115">
        <v>6.0000000000000001E-3</v>
      </c>
      <c r="BH4" s="115">
        <v>6.0000000000000001E-3</v>
      </c>
      <c r="BI4" s="115">
        <v>6.0000000000000001E-3</v>
      </c>
      <c r="BJ4" s="115">
        <v>6.0000000000000001E-3</v>
      </c>
      <c r="BK4" s="115">
        <v>6.0000000000000001E-3</v>
      </c>
      <c r="BL4" s="115">
        <v>6.0000000000000001E-3</v>
      </c>
      <c r="BM4" s="115">
        <v>6.0000000000000001E-3</v>
      </c>
      <c r="BN4" s="115">
        <v>5.0000000000000001E-3</v>
      </c>
      <c r="BO4" s="115">
        <v>5.0000000000000001E-3</v>
      </c>
      <c r="BP4" s="115">
        <v>5.0000000000000001E-3</v>
      </c>
      <c r="BQ4" s="115">
        <v>5.0000000000000001E-3</v>
      </c>
      <c r="BR4" s="115">
        <v>5.0000000000000001E-3</v>
      </c>
      <c r="BS4" s="117">
        <v>5.0000000000000001E-3</v>
      </c>
      <c r="BT4" s="115">
        <v>5.0000000000000001E-3</v>
      </c>
      <c r="BU4" s="115">
        <v>5.0000000000000001E-3</v>
      </c>
      <c r="BV4" s="115">
        <v>5.0000000000000001E-3</v>
      </c>
      <c r="BW4" s="115">
        <v>5.0000000000000001E-3</v>
      </c>
      <c r="BX4" s="115">
        <v>5.0000000000000001E-3</v>
      </c>
      <c r="BY4" s="115">
        <v>5.0000000000000001E-3</v>
      </c>
      <c r="BZ4" s="115">
        <v>5.0000000000000001E-3</v>
      </c>
      <c r="CA4" s="115">
        <v>5.0000000000000001E-3</v>
      </c>
      <c r="CB4" s="115">
        <v>4.0000000000000001E-3</v>
      </c>
      <c r="CC4" s="115">
        <v>4.0000000000000001E-3</v>
      </c>
      <c r="CD4" s="115">
        <v>4.0000000000000001E-3</v>
      </c>
      <c r="CE4" s="115">
        <v>4.0000000000000001E-3</v>
      </c>
      <c r="CF4" s="115">
        <v>4.0000000000000001E-3</v>
      </c>
      <c r="CG4" s="115">
        <v>4.0000000000000001E-3</v>
      </c>
      <c r="CH4" s="117">
        <v>4.0000000000000001E-3</v>
      </c>
      <c r="CI4" s="115">
        <v>4.0000000000000001E-3</v>
      </c>
      <c r="CJ4" s="117">
        <v>4.0000000000000001E-3</v>
      </c>
      <c r="CK4" s="115">
        <v>4.0000000000000001E-3</v>
      </c>
      <c r="CL4" s="115">
        <v>4.0000000000000001E-3</v>
      </c>
      <c r="CM4" s="115">
        <v>4.0000000000000001E-3</v>
      </c>
      <c r="CN4" s="116">
        <v>4.0000000000000001E-3</v>
      </c>
      <c r="CO4" s="115">
        <v>4.0000000000000001E-3</v>
      </c>
      <c r="CP4" s="115">
        <v>4.0000000000000001E-3</v>
      </c>
      <c r="CQ4" s="115">
        <v>4.0000000000000001E-3</v>
      </c>
      <c r="CR4" s="117">
        <v>4.0000000000000001E-3</v>
      </c>
      <c r="CS4" s="115">
        <v>4.0000000000000001E-3</v>
      </c>
      <c r="CT4" s="115">
        <v>4.0000000000000001E-3</v>
      </c>
      <c r="CU4" s="115">
        <v>4.0000000000000001E-3</v>
      </c>
      <c r="CV4" s="117">
        <v>3.0000000000000001E-3</v>
      </c>
      <c r="CW4" s="115">
        <v>3.0000000000000001E-3</v>
      </c>
      <c r="CX4" s="115">
        <v>3.0000000000000001E-3</v>
      </c>
      <c r="CY4" s="115">
        <v>3.0000000000000001E-3</v>
      </c>
      <c r="CZ4" s="115">
        <v>3.0000000000000001E-3</v>
      </c>
      <c r="DA4" s="115">
        <v>3.0000000000000001E-3</v>
      </c>
      <c r="DB4" s="115">
        <v>3.0000000000000001E-3</v>
      </c>
      <c r="DC4" s="115">
        <v>3.0000000000000001E-3</v>
      </c>
      <c r="DD4" s="115">
        <v>3.0000000000000001E-3</v>
      </c>
      <c r="DE4" s="117">
        <v>3.0000000000000001E-3</v>
      </c>
      <c r="DF4" s="115">
        <v>3.0000000000000001E-3</v>
      </c>
      <c r="DG4" s="117">
        <v>3.0000000000000001E-3</v>
      </c>
      <c r="DH4" s="115">
        <v>3.0000000000000001E-3</v>
      </c>
      <c r="DI4" s="115">
        <v>3.0000000000000001E-3</v>
      </c>
      <c r="DJ4" s="115">
        <v>3.0000000000000001E-3</v>
      </c>
      <c r="DK4" s="115">
        <v>3.0000000000000001E-3</v>
      </c>
      <c r="DL4" s="115">
        <v>3.0000000000000001E-3</v>
      </c>
      <c r="DM4" s="117">
        <v>3.0000000000000001E-3</v>
      </c>
      <c r="DN4" s="115">
        <v>3.0000000000000001E-3</v>
      </c>
      <c r="DO4" s="115">
        <v>3.0000000000000001E-3</v>
      </c>
      <c r="DP4" s="115">
        <v>3.0000000000000001E-3</v>
      </c>
      <c r="DQ4" s="115">
        <v>3.0000000000000001E-3</v>
      </c>
      <c r="DR4" s="115">
        <v>3.0000000000000001E-3</v>
      </c>
      <c r="DS4" s="115">
        <v>3.0000000000000001E-3</v>
      </c>
      <c r="DT4" s="115">
        <v>3.0000000000000001E-3</v>
      </c>
      <c r="DU4" s="115">
        <v>3.0000000000000001E-3</v>
      </c>
      <c r="DV4" s="117">
        <v>3.0000000000000001E-3</v>
      </c>
      <c r="DW4" s="115">
        <v>3.0000000000000001E-3</v>
      </c>
      <c r="DX4" s="115">
        <v>3.0000000000000001E-3</v>
      </c>
      <c r="DY4" s="117">
        <v>3.0000000000000001E-3</v>
      </c>
      <c r="DZ4" s="115">
        <v>3.0000000000000001E-3</v>
      </c>
      <c r="EA4" s="115">
        <v>3.0000000000000001E-3</v>
      </c>
      <c r="EB4" s="115">
        <v>3.0000000000000001E-3</v>
      </c>
      <c r="EC4" s="115">
        <v>2E-3</v>
      </c>
      <c r="ED4" s="115">
        <v>2E-3</v>
      </c>
      <c r="EE4" s="115">
        <v>2E-3</v>
      </c>
      <c r="EF4" s="115">
        <v>2E-3</v>
      </c>
      <c r="EG4" s="115">
        <v>2E-3</v>
      </c>
      <c r="EH4" s="115">
        <v>2E-3</v>
      </c>
      <c r="EI4" s="115">
        <v>2E-3</v>
      </c>
      <c r="EJ4" s="115">
        <v>2E-3</v>
      </c>
      <c r="EK4" s="115">
        <v>2E-3</v>
      </c>
      <c r="EL4" s="115">
        <v>2E-3</v>
      </c>
      <c r="EM4" s="115">
        <v>2E-3</v>
      </c>
      <c r="EN4" s="115">
        <v>2E-3</v>
      </c>
      <c r="EO4" s="115">
        <v>2E-3</v>
      </c>
      <c r="EP4" s="115">
        <v>2E-3</v>
      </c>
      <c r="EQ4" s="115">
        <v>2E-3</v>
      </c>
      <c r="ER4" s="115">
        <v>2E-3</v>
      </c>
      <c r="ES4" s="115">
        <v>2E-3</v>
      </c>
      <c r="ET4" s="115">
        <v>2E-3</v>
      </c>
      <c r="EU4" s="115">
        <v>2E-3</v>
      </c>
      <c r="EV4" s="115">
        <v>2E-3</v>
      </c>
      <c r="EW4" s="115">
        <v>2E-3</v>
      </c>
      <c r="EX4" s="115">
        <v>2E-3</v>
      </c>
      <c r="EY4" s="115">
        <v>2E-3</v>
      </c>
      <c r="EZ4" s="115">
        <v>2E-3</v>
      </c>
      <c r="FA4" s="117">
        <v>2E-3</v>
      </c>
      <c r="FB4" s="115">
        <v>2E-3</v>
      </c>
      <c r="FC4" s="115">
        <v>2E-3</v>
      </c>
      <c r="FD4" s="115">
        <v>2E-3</v>
      </c>
      <c r="FE4" s="115">
        <v>2E-3</v>
      </c>
      <c r="FF4" s="115">
        <v>2E-3</v>
      </c>
      <c r="FG4" s="117">
        <v>2E-3</v>
      </c>
      <c r="FH4" s="115">
        <v>2E-3</v>
      </c>
      <c r="FI4" s="115">
        <v>2E-3</v>
      </c>
      <c r="FJ4" s="115">
        <v>2E-3</v>
      </c>
      <c r="FK4" s="115">
        <v>2E-3</v>
      </c>
      <c r="FL4" s="116">
        <v>2E-3</v>
      </c>
      <c r="FM4" s="115">
        <v>2E-3</v>
      </c>
      <c r="FN4" s="116">
        <v>2E-3</v>
      </c>
      <c r="FO4" s="115">
        <v>2E-3</v>
      </c>
      <c r="FP4" s="115">
        <v>2E-3</v>
      </c>
    </row>
    <row r="5" spans="1:173" x14ac:dyDescent="0.25">
      <c r="A5" s="114">
        <v>4</v>
      </c>
      <c r="B5" s="115">
        <v>7.0999999999999994E-2</v>
      </c>
      <c r="C5" s="115">
        <v>6.7000000000000004E-2</v>
      </c>
      <c r="D5" s="115">
        <v>6.4000000000000001E-2</v>
      </c>
      <c r="E5" s="115">
        <v>6.0999999999999999E-2</v>
      </c>
      <c r="F5" s="115">
        <v>5.8000000000000003E-2</v>
      </c>
      <c r="G5" s="115">
        <v>5.5E-2</v>
      </c>
      <c r="H5" s="115">
        <v>5.1999999999999998E-2</v>
      </c>
      <c r="I5" s="115">
        <v>0.05</v>
      </c>
      <c r="J5" s="115">
        <v>4.8000000000000001E-2</v>
      </c>
      <c r="K5" s="115">
        <v>4.5999999999999999E-2</v>
      </c>
      <c r="L5" s="115">
        <v>4.3999999999999997E-2</v>
      </c>
      <c r="M5" s="115">
        <v>4.2000000000000003E-2</v>
      </c>
      <c r="N5" s="115">
        <v>0.04</v>
      </c>
      <c r="O5" s="115">
        <v>3.9E-2</v>
      </c>
      <c r="P5" s="115">
        <v>3.6999999999999998E-2</v>
      </c>
      <c r="Q5" s="115">
        <v>3.5999999999999997E-2</v>
      </c>
      <c r="R5" s="115">
        <v>3.5000000000000003E-2</v>
      </c>
      <c r="S5" s="115">
        <v>3.3000000000000002E-2</v>
      </c>
      <c r="T5" s="115">
        <v>3.2000000000000001E-2</v>
      </c>
      <c r="U5" s="115">
        <v>3.1E-2</v>
      </c>
      <c r="V5" s="115">
        <v>0.03</v>
      </c>
      <c r="W5" s="115">
        <v>2.9000000000000001E-2</v>
      </c>
      <c r="X5" s="115">
        <v>2.8000000000000001E-2</v>
      </c>
      <c r="Y5" s="115">
        <v>2.7E-2</v>
      </c>
      <c r="Z5" s="115">
        <v>2.5999999999999999E-2</v>
      </c>
      <c r="AA5" s="115">
        <v>2.5000000000000001E-2</v>
      </c>
      <c r="AB5" s="115">
        <v>2.4E-2</v>
      </c>
      <c r="AC5" s="115">
        <v>2.4E-2</v>
      </c>
      <c r="AD5" s="115">
        <v>2.3E-2</v>
      </c>
      <c r="AE5" s="116">
        <v>2.3E-2</v>
      </c>
      <c r="AF5" s="115">
        <v>2.1000000000000001E-2</v>
      </c>
      <c r="AG5" s="115">
        <v>2.1000000000000001E-2</v>
      </c>
      <c r="AH5" s="115">
        <v>0.02</v>
      </c>
      <c r="AI5" s="116">
        <v>0.02</v>
      </c>
      <c r="AJ5" s="115">
        <v>1.9E-2</v>
      </c>
      <c r="AK5" s="115">
        <v>1.7999999999999999E-2</v>
      </c>
      <c r="AL5" s="115">
        <v>1.7999999999999999E-2</v>
      </c>
      <c r="AM5" s="115">
        <v>1.7000000000000001E-2</v>
      </c>
      <c r="AN5" s="115">
        <v>1.7000000000000001E-2</v>
      </c>
      <c r="AO5" s="115">
        <v>1.6E-2</v>
      </c>
      <c r="AP5" s="115">
        <v>1.6E-2</v>
      </c>
      <c r="AQ5" s="115">
        <v>1.6E-2</v>
      </c>
      <c r="AR5" s="115">
        <v>1.4999999999999999E-2</v>
      </c>
      <c r="AS5" s="115">
        <v>1.4999999999999999E-2</v>
      </c>
      <c r="AT5" s="115">
        <v>1.4E-2</v>
      </c>
      <c r="AU5" s="115">
        <v>1.4E-2</v>
      </c>
      <c r="AV5" s="115">
        <v>1.4E-2</v>
      </c>
      <c r="AW5" s="115">
        <v>1.2999999999999999E-2</v>
      </c>
      <c r="AX5" s="115">
        <v>1.2999999999999999E-2</v>
      </c>
      <c r="AY5" s="115">
        <v>1.2999999999999999E-2</v>
      </c>
      <c r="AZ5" s="115">
        <v>1.2E-2</v>
      </c>
      <c r="BA5" s="115">
        <v>1.2E-2</v>
      </c>
      <c r="BB5" s="115">
        <v>1.2E-2</v>
      </c>
      <c r="BC5" s="115">
        <v>1.0999999999999999E-2</v>
      </c>
      <c r="BD5" s="115">
        <v>1.0999999999999999E-2</v>
      </c>
      <c r="BE5" s="115">
        <v>1.0999999999999999E-2</v>
      </c>
      <c r="BF5" s="115">
        <v>1.0999999999999999E-2</v>
      </c>
      <c r="BG5" s="115">
        <v>0.01</v>
      </c>
      <c r="BH5" s="115">
        <v>0.01</v>
      </c>
      <c r="BI5" s="115">
        <v>0.01</v>
      </c>
      <c r="BJ5" s="115">
        <v>0.01</v>
      </c>
      <c r="BK5" s="115">
        <v>8.9999999999999993E-3</v>
      </c>
      <c r="BL5" s="115">
        <v>8.9999999999999993E-3</v>
      </c>
      <c r="BM5" s="115">
        <v>8.9999999999999993E-3</v>
      </c>
      <c r="BN5" s="115">
        <v>8.9999999999999993E-3</v>
      </c>
      <c r="BO5" s="115">
        <v>8.9999999999999993E-3</v>
      </c>
      <c r="BP5" s="115">
        <v>8.0000000000000002E-3</v>
      </c>
      <c r="BQ5" s="115">
        <v>8.0000000000000002E-3</v>
      </c>
      <c r="BR5" s="115">
        <v>8.0000000000000002E-3</v>
      </c>
      <c r="BS5" s="117">
        <v>8.0000000000000002E-3</v>
      </c>
      <c r="BT5" s="115">
        <v>8.0000000000000002E-3</v>
      </c>
      <c r="BU5" s="115">
        <v>8.0000000000000002E-3</v>
      </c>
      <c r="BV5" s="115">
        <v>7.0000000000000001E-3</v>
      </c>
      <c r="BW5" s="115">
        <v>7.0000000000000001E-3</v>
      </c>
      <c r="BX5" s="115">
        <v>7.0000000000000001E-3</v>
      </c>
      <c r="BY5" s="115">
        <v>7.0000000000000001E-3</v>
      </c>
      <c r="BZ5" s="115">
        <v>7.0000000000000001E-3</v>
      </c>
      <c r="CA5" s="115">
        <v>7.0000000000000001E-3</v>
      </c>
      <c r="CB5" s="115">
        <v>7.0000000000000001E-3</v>
      </c>
      <c r="CC5" s="115">
        <v>7.0000000000000001E-3</v>
      </c>
      <c r="CD5" s="115">
        <v>7.0000000000000001E-3</v>
      </c>
      <c r="CE5" s="115">
        <v>7.0000000000000001E-3</v>
      </c>
      <c r="CF5" s="115">
        <v>7.0000000000000001E-3</v>
      </c>
      <c r="CG5" s="115">
        <v>6.0000000000000001E-3</v>
      </c>
      <c r="CH5" s="117">
        <v>6.0000000000000001E-3</v>
      </c>
      <c r="CI5" s="115">
        <v>6.0000000000000001E-3</v>
      </c>
      <c r="CJ5" s="117">
        <v>6.0000000000000001E-3</v>
      </c>
      <c r="CK5" s="115">
        <v>6.0000000000000001E-3</v>
      </c>
      <c r="CL5" s="115">
        <v>6.0000000000000001E-3</v>
      </c>
      <c r="CM5" s="115">
        <v>6.0000000000000001E-3</v>
      </c>
      <c r="CN5" s="116">
        <v>6.0000000000000001E-3</v>
      </c>
      <c r="CO5" s="115">
        <v>6.0000000000000001E-3</v>
      </c>
      <c r="CP5" s="115">
        <v>6.0000000000000001E-3</v>
      </c>
      <c r="CQ5" s="115">
        <v>6.0000000000000001E-3</v>
      </c>
      <c r="CR5" s="117">
        <v>6.0000000000000001E-3</v>
      </c>
      <c r="CS5" s="115">
        <v>6.0000000000000001E-3</v>
      </c>
      <c r="CT5" s="115">
        <v>5.0000000000000001E-3</v>
      </c>
      <c r="CU5" s="115">
        <v>5.0000000000000001E-3</v>
      </c>
      <c r="CV5" s="117">
        <v>5.0000000000000001E-3</v>
      </c>
      <c r="CW5" s="115">
        <v>5.0000000000000001E-3</v>
      </c>
      <c r="CX5" s="115">
        <v>5.0000000000000001E-3</v>
      </c>
      <c r="CY5" s="115">
        <v>5.0000000000000001E-3</v>
      </c>
      <c r="CZ5" s="115">
        <v>5.0000000000000001E-3</v>
      </c>
      <c r="DA5" s="115">
        <v>5.0000000000000001E-3</v>
      </c>
      <c r="DB5" s="115">
        <v>5.0000000000000001E-3</v>
      </c>
      <c r="DC5" s="115">
        <v>5.0000000000000001E-3</v>
      </c>
      <c r="DD5" s="115">
        <v>5.0000000000000001E-3</v>
      </c>
      <c r="DE5" s="117">
        <v>5.0000000000000001E-3</v>
      </c>
      <c r="DF5" s="115">
        <v>5.0000000000000001E-3</v>
      </c>
      <c r="DG5" s="117">
        <v>5.0000000000000001E-3</v>
      </c>
      <c r="DH5" s="115">
        <v>5.0000000000000001E-3</v>
      </c>
      <c r="DI5" s="115">
        <v>5.0000000000000001E-3</v>
      </c>
      <c r="DJ5" s="115">
        <v>5.0000000000000001E-3</v>
      </c>
      <c r="DK5" s="115">
        <v>5.0000000000000001E-3</v>
      </c>
      <c r="DL5" s="115">
        <v>4.0000000000000001E-3</v>
      </c>
      <c r="DM5" s="117">
        <v>4.0000000000000001E-3</v>
      </c>
      <c r="DN5" s="115">
        <v>4.0000000000000001E-3</v>
      </c>
      <c r="DO5" s="115">
        <v>4.0000000000000001E-3</v>
      </c>
      <c r="DP5" s="115">
        <v>4.0000000000000001E-3</v>
      </c>
      <c r="DQ5" s="115">
        <v>4.0000000000000001E-3</v>
      </c>
      <c r="DR5" s="115">
        <v>4.0000000000000001E-3</v>
      </c>
      <c r="DS5" s="115">
        <v>4.0000000000000001E-3</v>
      </c>
      <c r="DT5" s="115">
        <v>4.0000000000000001E-3</v>
      </c>
      <c r="DU5" s="115">
        <v>4.0000000000000001E-3</v>
      </c>
      <c r="DV5" s="117">
        <v>4.0000000000000001E-3</v>
      </c>
      <c r="DW5" s="115">
        <v>4.0000000000000001E-3</v>
      </c>
      <c r="DX5" s="115">
        <v>4.0000000000000001E-3</v>
      </c>
      <c r="DY5" s="117">
        <v>4.0000000000000001E-3</v>
      </c>
      <c r="DZ5" s="115">
        <v>4.0000000000000001E-3</v>
      </c>
      <c r="EA5" s="115">
        <v>4.0000000000000001E-3</v>
      </c>
      <c r="EB5" s="115">
        <v>4.0000000000000001E-3</v>
      </c>
      <c r="EC5" s="115">
        <v>4.0000000000000001E-3</v>
      </c>
      <c r="ED5" s="115">
        <v>4.0000000000000001E-3</v>
      </c>
      <c r="EE5" s="115">
        <v>4.0000000000000001E-3</v>
      </c>
      <c r="EF5" s="115">
        <v>4.0000000000000001E-3</v>
      </c>
      <c r="EG5" s="115">
        <v>4.0000000000000001E-3</v>
      </c>
      <c r="EH5" s="115">
        <v>4.0000000000000001E-3</v>
      </c>
      <c r="EI5" s="115">
        <v>4.0000000000000001E-3</v>
      </c>
      <c r="EJ5" s="115">
        <v>4.0000000000000001E-3</v>
      </c>
      <c r="EK5" s="115">
        <v>4.0000000000000001E-3</v>
      </c>
      <c r="EL5" s="115">
        <v>4.0000000000000001E-3</v>
      </c>
      <c r="EM5" s="115">
        <v>3.0000000000000001E-3</v>
      </c>
      <c r="EN5" s="115">
        <v>3.0000000000000001E-3</v>
      </c>
      <c r="EO5" s="115">
        <v>3.0000000000000001E-3</v>
      </c>
      <c r="EP5" s="115">
        <v>3.0000000000000001E-3</v>
      </c>
      <c r="EQ5" s="115">
        <v>3.0000000000000001E-3</v>
      </c>
      <c r="ER5" s="115">
        <v>3.0000000000000001E-3</v>
      </c>
      <c r="ES5" s="115">
        <v>3.0000000000000001E-3</v>
      </c>
      <c r="ET5" s="115">
        <v>3.0000000000000001E-3</v>
      </c>
      <c r="EU5" s="115">
        <v>3.0000000000000001E-3</v>
      </c>
      <c r="EV5" s="115">
        <v>3.0000000000000001E-3</v>
      </c>
      <c r="EW5" s="115">
        <v>3.0000000000000001E-3</v>
      </c>
      <c r="EX5" s="115">
        <v>3.0000000000000001E-3</v>
      </c>
      <c r="EY5" s="115">
        <v>3.0000000000000001E-3</v>
      </c>
      <c r="EZ5" s="115">
        <v>3.0000000000000001E-3</v>
      </c>
      <c r="FA5" s="117">
        <v>3.0000000000000001E-3</v>
      </c>
      <c r="FB5" s="115">
        <v>3.0000000000000001E-3</v>
      </c>
      <c r="FC5" s="115">
        <v>3.0000000000000001E-3</v>
      </c>
      <c r="FD5" s="115">
        <v>3.0000000000000001E-3</v>
      </c>
      <c r="FE5" s="115">
        <v>3.0000000000000001E-3</v>
      </c>
      <c r="FF5" s="115">
        <v>3.0000000000000001E-3</v>
      </c>
      <c r="FG5" s="117">
        <v>3.0000000000000001E-3</v>
      </c>
      <c r="FH5" s="115">
        <v>3.0000000000000001E-3</v>
      </c>
      <c r="FI5" s="115">
        <v>3.0000000000000001E-3</v>
      </c>
      <c r="FJ5" s="115">
        <v>3.0000000000000001E-3</v>
      </c>
      <c r="FK5" s="115">
        <v>3.0000000000000001E-3</v>
      </c>
      <c r="FL5" s="116">
        <v>3.0000000000000001E-3</v>
      </c>
      <c r="FM5" s="115">
        <v>3.0000000000000001E-3</v>
      </c>
      <c r="FN5" s="116">
        <v>3.0000000000000001E-3</v>
      </c>
      <c r="FO5" s="115">
        <v>3.0000000000000001E-3</v>
      </c>
      <c r="FP5" s="115">
        <v>3.0000000000000001E-3</v>
      </c>
    </row>
    <row r="6" spans="1:173" x14ac:dyDescent="0.25">
      <c r="A6" s="114">
        <v>5</v>
      </c>
      <c r="B6" s="115">
        <v>0.10100000000000001</v>
      </c>
      <c r="C6" s="115">
        <v>9.6000000000000002E-2</v>
      </c>
      <c r="D6" s="115">
        <v>9.0999999999999998E-2</v>
      </c>
      <c r="E6" s="115">
        <v>8.6999999999999994E-2</v>
      </c>
      <c r="F6" s="115">
        <v>8.3000000000000004E-2</v>
      </c>
      <c r="G6" s="115">
        <v>7.9000000000000001E-2</v>
      </c>
      <c r="H6" s="115">
        <v>7.5999999999999998E-2</v>
      </c>
      <c r="I6" s="115">
        <v>7.1999999999999995E-2</v>
      </c>
      <c r="J6" s="115">
        <v>6.9000000000000006E-2</v>
      </c>
      <c r="K6" s="115">
        <v>6.6000000000000003E-2</v>
      </c>
      <c r="L6" s="115">
        <v>6.4000000000000001E-2</v>
      </c>
      <c r="M6" s="115">
        <v>6.0999999999999999E-2</v>
      </c>
      <c r="N6" s="115">
        <v>5.8999999999999997E-2</v>
      </c>
      <c r="O6" s="115">
        <v>5.7000000000000002E-2</v>
      </c>
      <c r="P6" s="115">
        <v>5.3999999999999999E-2</v>
      </c>
      <c r="Q6" s="115">
        <v>5.1999999999999998E-2</v>
      </c>
      <c r="R6" s="115">
        <v>5.0999999999999997E-2</v>
      </c>
      <c r="S6" s="115">
        <v>4.9000000000000002E-2</v>
      </c>
      <c r="T6" s="115">
        <v>4.7E-2</v>
      </c>
      <c r="U6" s="115">
        <v>4.4999999999999998E-2</v>
      </c>
      <c r="V6" s="115">
        <v>4.3999999999999997E-2</v>
      </c>
      <c r="W6" s="115">
        <v>4.2000000000000003E-2</v>
      </c>
      <c r="X6" s="115">
        <v>4.1000000000000002E-2</v>
      </c>
      <c r="Y6" s="115">
        <v>0.04</v>
      </c>
      <c r="Z6" s="115">
        <v>3.9E-2</v>
      </c>
      <c r="AA6" s="115">
        <v>3.6999999999999998E-2</v>
      </c>
      <c r="AB6" s="115">
        <v>3.5999999999999997E-2</v>
      </c>
      <c r="AC6" s="115">
        <v>3.5000000000000003E-2</v>
      </c>
      <c r="AD6" s="115">
        <v>3.4000000000000002E-2</v>
      </c>
      <c r="AE6" s="116">
        <v>3.3000000000000002E-2</v>
      </c>
      <c r="AF6" s="115">
        <v>3.2000000000000001E-2</v>
      </c>
      <c r="AG6" s="115">
        <v>3.1E-2</v>
      </c>
      <c r="AH6" s="115">
        <v>0.03</v>
      </c>
      <c r="AI6" s="116">
        <v>2.9000000000000001E-2</v>
      </c>
      <c r="AJ6" s="115">
        <v>2.9000000000000001E-2</v>
      </c>
      <c r="AK6" s="115">
        <v>2.8000000000000001E-2</v>
      </c>
      <c r="AL6" s="115">
        <v>2.7E-2</v>
      </c>
      <c r="AM6" s="115">
        <v>2.5999999999999999E-2</v>
      </c>
      <c r="AN6" s="115">
        <v>2.5999999999999999E-2</v>
      </c>
      <c r="AO6" s="115">
        <v>2.5000000000000001E-2</v>
      </c>
      <c r="AP6" s="115">
        <v>2.4E-2</v>
      </c>
      <c r="AQ6" s="115">
        <v>2.4E-2</v>
      </c>
      <c r="AR6" s="115">
        <v>2.3E-2</v>
      </c>
      <c r="AS6" s="115">
        <v>2.3E-2</v>
      </c>
      <c r="AT6" s="115">
        <v>2.1999999999999999E-2</v>
      </c>
      <c r="AU6" s="115">
        <v>2.1000000000000001E-2</v>
      </c>
      <c r="AV6" s="115">
        <v>2.1000000000000001E-2</v>
      </c>
      <c r="AW6" s="115">
        <v>0.02</v>
      </c>
      <c r="AX6" s="115">
        <v>0.02</v>
      </c>
      <c r="AY6" s="115">
        <v>0.02</v>
      </c>
      <c r="AZ6" s="115">
        <v>1.9E-2</v>
      </c>
      <c r="BA6" s="115">
        <v>1.9E-2</v>
      </c>
      <c r="BB6" s="115">
        <v>1.7999999999999999E-2</v>
      </c>
      <c r="BC6" s="115">
        <v>1.7999999999999999E-2</v>
      </c>
      <c r="BD6" s="115">
        <v>1.7000000000000001E-2</v>
      </c>
      <c r="BE6" s="115">
        <v>1.7000000000000001E-2</v>
      </c>
      <c r="BF6" s="115">
        <v>1.7000000000000001E-2</v>
      </c>
      <c r="BG6" s="115">
        <v>1.6E-2</v>
      </c>
      <c r="BH6" s="115">
        <v>1.6E-2</v>
      </c>
      <c r="BI6" s="115">
        <v>1.6E-2</v>
      </c>
      <c r="BJ6" s="115">
        <v>1.4999999999999999E-2</v>
      </c>
      <c r="BK6" s="115">
        <v>1.4999999999999999E-2</v>
      </c>
      <c r="BL6" s="115">
        <v>1.4999999999999999E-2</v>
      </c>
      <c r="BM6" s="115">
        <v>1.4E-2</v>
      </c>
      <c r="BN6" s="115">
        <v>1.4E-2</v>
      </c>
      <c r="BO6" s="115">
        <v>1.4E-2</v>
      </c>
      <c r="BP6" s="115">
        <v>1.2999999999999999E-2</v>
      </c>
      <c r="BQ6" s="115">
        <v>1.2999999999999999E-2</v>
      </c>
      <c r="BR6" s="115">
        <v>1.2999999999999999E-2</v>
      </c>
      <c r="BS6" s="117">
        <v>1.2999999999999999E-2</v>
      </c>
      <c r="BT6" s="115">
        <v>1.2E-2</v>
      </c>
      <c r="BU6" s="115">
        <v>1.2E-2</v>
      </c>
      <c r="BV6" s="115">
        <v>1.2E-2</v>
      </c>
      <c r="BW6" s="115">
        <v>1.2E-2</v>
      </c>
      <c r="BX6" s="115">
        <v>1.0999999999999999E-2</v>
      </c>
      <c r="BY6" s="115">
        <v>1.0999999999999999E-2</v>
      </c>
      <c r="BZ6" s="115">
        <v>1.0999999999999999E-2</v>
      </c>
      <c r="CA6" s="115">
        <v>1.0999999999999999E-2</v>
      </c>
      <c r="CB6" s="115">
        <v>1.0999999999999999E-2</v>
      </c>
      <c r="CC6" s="115">
        <v>0.01</v>
      </c>
      <c r="CD6" s="115">
        <v>0.01</v>
      </c>
      <c r="CE6" s="115">
        <v>0.01</v>
      </c>
      <c r="CF6" s="115">
        <v>0.01</v>
      </c>
      <c r="CG6" s="115">
        <v>0.01</v>
      </c>
      <c r="CH6" s="117">
        <v>8.9999999999999993E-3</v>
      </c>
      <c r="CI6" s="115">
        <v>8.9999999999999993E-3</v>
      </c>
      <c r="CJ6" s="117">
        <v>8.9999999999999993E-3</v>
      </c>
      <c r="CK6" s="115">
        <v>8.9999999999999993E-3</v>
      </c>
      <c r="CL6" s="115">
        <v>8.9999999999999993E-3</v>
      </c>
      <c r="CM6" s="115">
        <v>8.9999999999999993E-3</v>
      </c>
      <c r="CN6" s="116">
        <v>8.0000000000000002E-3</v>
      </c>
      <c r="CO6" s="115">
        <v>8.0000000000000002E-3</v>
      </c>
      <c r="CP6" s="115">
        <v>8.0000000000000002E-3</v>
      </c>
      <c r="CQ6" s="115">
        <v>8.0000000000000002E-3</v>
      </c>
      <c r="CR6" s="117">
        <v>8.0000000000000002E-3</v>
      </c>
      <c r="CS6" s="115">
        <v>8.0000000000000002E-3</v>
      </c>
      <c r="CT6" s="115">
        <v>8.0000000000000002E-3</v>
      </c>
      <c r="CU6" s="115">
        <v>7.0000000000000001E-3</v>
      </c>
      <c r="CV6" s="117">
        <v>7.0000000000000001E-3</v>
      </c>
      <c r="CW6" s="115">
        <v>7.0000000000000001E-3</v>
      </c>
      <c r="CX6" s="115">
        <v>7.0000000000000001E-3</v>
      </c>
      <c r="CY6" s="115">
        <v>7.0000000000000001E-3</v>
      </c>
      <c r="CZ6" s="115">
        <v>7.0000000000000001E-3</v>
      </c>
      <c r="DA6" s="115">
        <v>7.0000000000000001E-3</v>
      </c>
      <c r="DB6" s="115">
        <v>7.0000000000000001E-3</v>
      </c>
      <c r="DC6" s="115">
        <v>7.0000000000000001E-3</v>
      </c>
      <c r="DD6" s="115">
        <v>7.0000000000000001E-3</v>
      </c>
      <c r="DE6" s="117">
        <v>7.0000000000000001E-3</v>
      </c>
      <c r="DF6" s="115">
        <v>7.0000000000000001E-3</v>
      </c>
      <c r="DG6" s="117">
        <v>7.0000000000000001E-3</v>
      </c>
      <c r="DH6" s="115">
        <v>7.0000000000000001E-3</v>
      </c>
      <c r="DI6" s="115">
        <v>6.0000000000000001E-3</v>
      </c>
      <c r="DJ6" s="115">
        <v>6.0000000000000001E-3</v>
      </c>
      <c r="DK6" s="115">
        <v>6.0000000000000001E-3</v>
      </c>
      <c r="DL6" s="115">
        <v>6.0000000000000001E-3</v>
      </c>
      <c r="DM6" s="117">
        <v>6.0000000000000001E-3</v>
      </c>
      <c r="DN6" s="115">
        <v>6.0000000000000001E-3</v>
      </c>
      <c r="DO6" s="115">
        <v>6.0000000000000001E-3</v>
      </c>
      <c r="DP6" s="115">
        <v>6.0000000000000001E-3</v>
      </c>
      <c r="DQ6" s="115">
        <v>6.0000000000000001E-3</v>
      </c>
      <c r="DR6" s="115">
        <v>6.0000000000000001E-3</v>
      </c>
      <c r="DS6" s="115">
        <v>6.0000000000000001E-3</v>
      </c>
      <c r="DT6" s="115">
        <v>6.0000000000000001E-3</v>
      </c>
      <c r="DU6" s="115">
        <v>6.0000000000000001E-3</v>
      </c>
      <c r="DV6" s="117">
        <v>6.0000000000000001E-3</v>
      </c>
      <c r="DW6" s="115">
        <v>6.0000000000000001E-3</v>
      </c>
      <c r="DX6" s="115">
        <v>6.0000000000000001E-3</v>
      </c>
      <c r="DY6" s="117">
        <v>6.0000000000000001E-3</v>
      </c>
      <c r="DZ6" s="115">
        <v>5.0000000000000001E-3</v>
      </c>
      <c r="EA6" s="115">
        <v>5.0000000000000001E-3</v>
      </c>
      <c r="EB6" s="115">
        <v>5.0000000000000001E-3</v>
      </c>
      <c r="EC6" s="115">
        <v>5.0000000000000001E-3</v>
      </c>
      <c r="ED6" s="115">
        <v>5.0000000000000001E-3</v>
      </c>
      <c r="EE6" s="115">
        <v>5.0000000000000001E-3</v>
      </c>
      <c r="EF6" s="115">
        <v>5.0000000000000001E-3</v>
      </c>
      <c r="EG6" s="115">
        <v>5.0000000000000001E-3</v>
      </c>
      <c r="EH6" s="115">
        <v>5.0000000000000001E-3</v>
      </c>
      <c r="EI6" s="115">
        <v>5.0000000000000001E-3</v>
      </c>
      <c r="EJ6" s="115">
        <v>5.0000000000000001E-3</v>
      </c>
      <c r="EK6" s="115">
        <v>5.0000000000000001E-3</v>
      </c>
      <c r="EL6" s="115">
        <v>5.0000000000000001E-3</v>
      </c>
      <c r="EM6" s="115">
        <v>5.0000000000000001E-3</v>
      </c>
      <c r="EN6" s="115">
        <v>5.0000000000000001E-3</v>
      </c>
      <c r="EO6" s="115">
        <v>5.0000000000000001E-3</v>
      </c>
      <c r="EP6" s="115">
        <v>5.0000000000000001E-3</v>
      </c>
      <c r="EQ6" s="115">
        <v>5.0000000000000001E-3</v>
      </c>
      <c r="ER6" s="115">
        <v>5.0000000000000001E-3</v>
      </c>
      <c r="ES6" s="115">
        <v>5.0000000000000001E-3</v>
      </c>
      <c r="ET6" s="115">
        <v>5.0000000000000001E-3</v>
      </c>
      <c r="EU6" s="115">
        <v>5.0000000000000001E-3</v>
      </c>
      <c r="EV6" s="115">
        <v>4.0000000000000001E-3</v>
      </c>
      <c r="EW6" s="115">
        <v>4.0000000000000001E-3</v>
      </c>
      <c r="EX6" s="115">
        <v>4.0000000000000001E-3</v>
      </c>
      <c r="EY6" s="115">
        <v>4.0000000000000001E-3</v>
      </c>
      <c r="EZ6" s="115">
        <v>4.0000000000000001E-3</v>
      </c>
      <c r="FA6" s="117">
        <v>4.0000000000000001E-3</v>
      </c>
      <c r="FB6" s="115">
        <v>4.0000000000000001E-3</v>
      </c>
      <c r="FC6" s="115">
        <v>4.0000000000000001E-3</v>
      </c>
      <c r="FD6" s="115">
        <v>4.0000000000000001E-3</v>
      </c>
      <c r="FE6" s="115">
        <v>4.0000000000000001E-3</v>
      </c>
      <c r="FF6" s="115">
        <v>4.0000000000000001E-3</v>
      </c>
      <c r="FG6" s="117">
        <v>4.0000000000000001E-3</v>
      </c>
      <c r="FH6" s="115">
        <v>4.0000000000000001E-3</v>
      </c>
      <c r="FI6" s="115">
        <v>4.0000000000000001E-3</v>
      </c>
      <c r="FJ6" s="115">
        <v>4.0000000000000001E-3</v>
      </c>
      <c r="FK6" s="115">
        <v>4.0000000000000001E-3</v>
      </c>
      <c r="FL6" s="116">
        <v>4.0000000000000001E-3</v>
      </c>
      <c r="FM6" s="115">
        <v>4.0000000000000001E-3</v>
      </c>
      <c r="FN6" s="116">
        <v>4.0000000000000001E-3</v>
      </c>
      <c r="FO6" s="115">
        <v>4.0000000000000001E-3</v>
      </c>
      <c r="FP6" s="115">
        <v>4.0000000000000001E-3</v>
      </c>
    </row>
    <row r="7" spans="1:173" x14ac:dyDescent="0.25">
      <c r="A7" s="114">
        <v>6</v>
      </c>
      <c r="B7" s="115">
        <v>0.13400000000000001</v>
      </c>
      <c r="C7" s="115">
        <v>0.127</v>
      </c>
      <c r="D7" s="115">
        <v>0.121</v>
      </c>
      <c r="E7" s="115">
        <v>0.11600000000000001</v>
      </c>
      <c r="F7" s="115">
        <v>0.11</v>
      </c>
      <c r="G7" s="115">
        <v>0.106</v>
      </c>
      <c r="H7" s="115">
        <v>0.10100000000000001</v>
      </c>
      <c r="I7" s="115">
        <v>9.7000000000000003E-2</v>
      </c>
      <c r="J7" s="115">
        <v>9.2999999999999999E-2</v>
      </c>
      <c r="K7" s="115">
        <v>8.8999999999999996E-2</v>
      </c>
      <c r="L7" s="115">
        <v>8.5000000000000006E-2</v>
      </c>
      <c r="M7" s="115">
        <v>8.2000000000000003E-2</v>
      </c>
      <c r="N7" s="115">
        <v>7.9000000000000001E-2</v>
      </c>
      <c r="O7" s="115">
        <v>7.5999999999999998E-2</v>
      </c>
      <c r="P7" s="115">
        <v>7.2999999999999995E-2</v>
      </c>
      <c r="Q7" s="115">
        <v>7.0999999999999994E-2</v>
      </c>
      <c r="R7" s="115">
        <v>6.8000000000000005E-2</v>
      </c>
      <c r="S7" s="115">
        <v>6.6000000000000003E-2</v>
      </c>
      <c r="T7" s="115">
        <v>6.4000000000000001E-2</v>
      </c>
      <c r="U7" s="115">
        <v>6.2E-2</v>
      </c>
      <c r="V7" s="115">
        <v>0.06</v>
      </c>
      <c r="W7" s="115">
        <v>5.8000000000000003E-2</v>
      </c>
      <c r="X7" s="115">
        <v>5.6000000000000001E-2</v>
      </c>
      <c r="Y7" s="115">
        <v>5.3999999999999999E-2</v>
      </c>
      <c r="Z7" s="115">
        <v>5.1999999999999998E-2</v>
      </c>
      <c r="AA7" s="115">
        <v>5.0999999999999997E-2</v>
      </c>
      <c r="AB7" s="115">
        <v>4.9000000000000002E-2</v>
      </c>
      <c r="AC7" s="115">
        <v>4.8000000000000001E-2</v>
      </c>
      <c r="AD7" s="115">
        <v>4.7E-2</v>
      </c>
      <c r="AE7" s="116">
        <v>4.4999999999999998E-2</v>
      </c>
      <c r="AF7" s="115">
        <v>4.3999999999999997E-2</v>
      </c>
      <c r="AG7" s="115">
        <v>4.2999999999999997E-2</v>
      </c>
      <c r="AH7" s="115">
        <v>4.2000000000000003E-2</v>
      </c>
      <c r="AI7" s="116">
        <v>0.04</v>
      </c>
      <c r="AJ7" s="115">
        <v>3.9E-2</v>
      </c>
      <c r="AK7" s="115">
        <v>3.7999999999999999E-2</v>
      </c>
      <c r="AL7" s="115">
        <v>3.6999999999999998E-2</v>
      </c>
      <c r="AM7" s="115">
        <v>3.5999999999999997E-2</v>
      </c>
      <c r="AN7" s="115">
        <v>3.5000000000000003E-2</v>
      </c>
      <c r="AO7" s="115">
        <v>3.5000000000000003E-2</v>
      </c>
      <c r="AP7" s="115">
        <v>3.4000000000000002E-2</v>
      </c>
      <c r="AQ7" s="115">
        <v>3.3000000000000002E-2</v>
      </c>
      <c r="AR7" s="115">
        <v>3.2000000000000001E-2</v>
      </c>
      <c r="AS7" s="115">
        <v>3.1E-2</v>
      </c>
      <c r="AT7" s="115">
        <v>3.1E-2</v>
      </c>
      <c r="AU7" s="115">
        <v>0.03</v>
      </c>
      <c r="AV7" s="115">
        <v>2.9000000000000001E-2</v>
      </c>
      <c r="AW7" s="115">
        <v>2.8000000000000001E-2</v>
      </c>
      <c r="AX7" s="115">
        <v>2.8000000000000001E-2</v>
      </c>
      <c r="AY7" s="115">
        <v>2.7E-2</v>
      </c>
      <c r="AZ7" s="115">
        <v>2.7E-2</v>
      </c>
      <c r="BA7" s="115">
        <v>2.5999999999999999E-2</v>
      </c>
      <c r="BB7" s="115">
        <v>2.5000000000000001E-2</v>
      </c>
      <c r="BC7" s="115">
        <v>2.5000000000000001E-2</v>
      </c>
      <c r="BD7" s="115">
        <v>2.4E-2</v>
      </c>
      <c r="BE7" s="115">
        <v>2.4E-2</v>
      </c>
      <c r="BF7" s="115">
        <v>2.3E-2</v>
      </c>
      <c r="BG7" s="115">
        <v>2.3E-2</v>
      </c>
      <c r="BH7" s="115">
        <v>2.1999999999999999E-2</v>
      </c>
      <c r="BI7" s="115">
        <v>2.1999999999999999E-2</v>
      </c>
      <c r="BJ7" s="115">
        <v>2.1000000000000001E-2</v>
      </c>
      <c r="BK7" s="115">
        <v>2.1000000000000001E-2</v>
      </c>
      <c r="BL7" s="115">
        <v>2.1000000000000001E-2</v>
      </c>
      <c r="BM7" s="115">
        <v>0.02</v>
      </c>
      <c r="BN7" s="115">
        <v>0.02</v>
      </c>
      <c r="BO7" s="115">
        <v>1.9E-2</v>
      </c>
      <c r="BP7" s="115">
        <v>1.9E-2</v>
      </c>
      <c r="BQ7" s="115">
        <v>1.9E-2</v>
      </c>
      <c r="BR7" s="115">
        <v>1.7999999999999999E-2</v>
      </c>
      <c r="BS7" s="117">
        <v>1.7999999999999999E-2</v>
      </c>
      <c r="BT7" s="115">
        <v>1.7999999999999999E-2</v>
      </c>
      <c r="BU7" s="115">
        <v>1.7000000000000001E-2</v>
      </c>
      <c r="BV7" s="115">
        <v>1.7000000000000001E-2</v>
      </c>
      <c r="BW7" s="115">
        <v>1.7000000000000001E-2</v>
      </c>
      <c r="BX7" s="115">
        <v>1.6E-2</v>
      </c>
      <c r="BY7" s="115">
        <v>1.6E-2</v>
      </c>
      <c r="BZ7" s="115">
        <v>1.6E-2</v>
      </c>
      <c r="CA7" s="115">
        <v>1.6E-2</v>
      </c>
      <c r="CB7" s="115">
        <v>1.4999999999999999E-2</v>
      </c>
      <c r="CC7" s="115">
        <v>1.4999999999999999E-2</v>
      </c>
      <c r="CD7" s="115">
        <v>1.4999999999999999E-2</v>
      </c>
      <c r="CE7" s="115">
        <v>1.4E-2</v>
      </c>
      <c r="CF7" s="115">
        <v>1.4E-2</v>
      </c>
      <c r="CG7" s="115">
        <v>1.4E-2</v>
      </c>
      <c r="CH7" s="117">
        <v>1.4E-2</v>
      </c>
      <c r="CI7" s="115">
        <v>1.2999999999999999E-2</v>
      </c>
      <c r="CJ7" s="117">
        <v>1.2999999999999999E-2</v>
      </c>
      <c r="CK7" s="115">
        <v>1.2999999999999999E-2</v>
      </c>
      <c r="CL7" s="115">
        <v>1.2999999999999999E-2</v>
      </c>
      <c r="CM7" s="115">
        <v>1.2E-2</v>
      </c>
      <c r="CN7" s="116">
        <v>1.2E-2</v>
      </c>
      <c r="CO7" s="115">
        <v>1.2E-2</v>
      </c>
      <c r="CP7" s="115">
        <v>1.2E-2</v>
      </c>
      <c r="CQ7" s="115">
        <v>1.2E-2</v>
      </c>
      <c r="CR7" s="117">
        <v>1.2E-2</v>
      </c>
      <c r="CS7" s="115">
        <v>1.0999999999999999E-2</v>
      </c>
      <c r="CT7" s="115">
        <v>1.0999999999999999E-2</v>
      </c>
      <c r="CU7" s="115">
        <v>1.0999999999999999E-2</v>
      </c>
      <c r="CV7" s="117">
        <v>1.0999999999999999E-2</v>
      </c>
      <c r="CW7" s="115">
        <v>1.0999999999999999E-2</v>
      </c>
      <c r="CX7" s="115">
        <v>1.0999999999999999E-2</v>
      </c>
      <c r="CY7" s="115">
        <v>0.01</v>
      </c>
      <c r="CZ7" s="115">
        <v>0.01</v>
      </c>
      <c r="DA7" s="115">
        <v>0.01</v>
      </c>
      <c r="DB7" s="115">
        <v>0.01</v>
      </c>
      <c r="DC7" s="115">
        <v>0.01</v>
      </c>
      <c r="DD7" s="115">
        <v>0.01</v>
      </c>
      <c r="DE7" s="117">
        <v>8.9999999999999993E-3</v>
      </c>
      <c r="DF7" s="115">
        <v>8.9999999999999993E-3</v>
      </c>
      <c r="DG7" s="117">
        <v>8.9999999999999993E-3</v>
      </c>
      <c r="DH7" s="115">
        <v>8.9999999999999993E-3</v>
      </c>
      <c r="DI7" s="115">
        <v>8.9999999999999993E-3</v>
      </c>
      <c r="DJ7" s="115">
        <v>8.9999999999999993E-3</v>
      </c>
      <c r="DK7" s="115">
        <v>8.9999999999999993E-3</v>
      </c>
      <c r="DL7" s="115">
        <v>8.0000000000000002E-3</v>
      </c>
      <c r="DM7" s="117">
        <v>8.0000000000000002E-3</v>
      </c>
      <c r="DN7" s="115">
        <v>8.0000000000000002E-3</v>
      </c>
      <c r="DO7" s="115">
        <v>8.0000000000000002E-3</v>
      </c>
      <c r="DP7" s="115">
        <v>8.0000000000000002E-3</v>
      </c>
      <c r="DQ7" s="115">
        <v>8.0000000000000002E-3</v>
      </c>
      <c r="DR7" s="115">
        <v>8.0000000000000002E-3</v>
      </c>
      <c r="DS7" s="115">
        <v>8.0000000000000002E-3</v>
      </c>
      <c r="DT7" s="115">
        <v>7.0000000000000001E-3</v>
      </c>
      <c r="DU7" s="115">
        <v>7.0000000000000001E-3</v>
      </c>
      <c r="DV7" s="117">
        <v>7.0000000000000001E-3</v>
      </c>
      <c r="DW7" s="115">
        <v>7.0000000000000001E-3</v>
      </c>
      <c r="DX7" s="115">
        <v>7.0000000000000001E-3</v>
      </c>
      <c r="DY7" s="117">
        <v>7.0000000000000001E-3</v>
      </c>
      <c r="DZ7" s="115">
        <v>7.0000000000000001E-3</v>
      </c>
      <c r="EA7" s="115">
        <v>7.0000000000000001E-3</v>
      </c>
      <c r="EB7" s="115">
        <v>7.0000000000000001E-3</v>
      </c>
      <c r="EC7" s="115">
        <v>7.0000000000000001E-3</v>
      </c>
      <c r="ED7" s="115">
        <v>7.0000000000000001E-3</v>
      </c>
      <c r="EE7" s="115">
        <v>7.0000000000000001E-3</v>
      </c>
      <c r="EF7" s="115">
        <v>7.0000000000000001E-3</v>
      </c>
      <c r="EG7" s="115">
        <v>7.0000000000000001E-3</v>
      </c>
      <c r="EH7" s="115">
        <v>7.0000000000000001E-3</v>
      </c>
      <c r="EI7" s="115">
        <v>7.0000000000000001E-3</v>
      </c>
      <c r="EJ7" s="115">
        <v>7.0000000000000001E-3</v>
      </c>
      <c r="EK7" s="115">
        <v>6.0000000000000001E-3</v>
      </c>
      <c r="EL7" s="115">
        <v>6.0000000000000001E-3</v>
      </c>
      <c r="EM7" s="115">
        <v>6.0000000000000001E-3</v>
      </c>
      <c r="EN7" s="115">
        <v>6.0000000000000001E-3</v>
      </c>
      <c r="EO7" s="115">
        <v>6.0000000000000001E-3</v>
      </c>
      <c r="EP7" s="115">
        <v>6.0000000000000001E-3</v>
      </c>
      <c r="EQ7" s="115">
        <v>6.0000000000000001E-3</v>
      </c>
      <c r="ER7" s="115">
        <v>6.0000000000000001E-3</v>
      </c>
      <c r="ES7" s="115">
        <v>6.0000000000000001E-3</v>
      </c>
      <c r="ET7" s="115">
        <v>6.0000000000000001E-3</v>
      </c>
      <c r="EU7" s="115">
        <v>6.0000000000000001E-3</v>
      </c>
      <c r="EV7" s="115">
        <v>6.0000000000000001E-3</v>
      </c>
      <c r="EW7" s="115">
        <v>6.0000000000000001E-3</v>
      </c>
      <c r="EX7" s="115">
        <v>6.0000000000000001E-3</v>
      </c>
      <c r="EY7" s="115">
        <v>6.0000000000000001E-3</v>
      </c>
      <c r="EZ7" s="115">
        <v>6.0000000000000001E-3</v>
      </c>
      <c r="FA7" s="117">
        <v>6.0000000000000001E-3</v>
      </c>
      <c r="FB7" s="115">
        <v>6.0000000000000001E-3</v>
      </c>
      <c r="FC7" s="115">
        <v>6.0000000000000001E-3</v>
      </c>
      <c r="FD7" s="115">
        <v>5.0000000000000001E-3</v>
      </c>
      <c r="FE7" s="115">
        <v>5.0000000000000001E-3</v>
      </c>
      <c r="FF7" s="115">
        <v>5.0000000000000001E-3</v>
      </c>
      <c r="FG7" s="117">
        <v>5.0000000000000001E-3</v>
      </c>
      <c r="FH7" s="115">
        <v>5.0000000000000001E-3</v>
      </c>
      <c r="FI7" s="115">
        <v>5.0000000000000001E-3</v>
      </c>
      <c r="FJ7" s="115">
        <v>5.0000000000000001E-3</v>
      </c>
      <c r="FK7" s="115">
        <v>5.0000000000000001E-3</v>
      </c>
      <c r="FL7" s="116">
        <v>5.0000000000000001E-3</v>
      </c>
      <c r="FM7" s="115">
        <v>5.0000000000000001E-3</v>
      </c>
      <c r="FN7" s="116">
        <v>5.0000000000000001E-3</v>
      </c>
      <c r="FO7" s="115">
        <v>5.0000000000000001E-3</v>
      </c>
      <c r="FP7" s="115">
        <v>5.0000000000000001E-3</v>
      </c>
    </row>
    <row r="8" spans="1:173" x14ac:dyDescent="0.25">
      <c r="A8" s="114">
        <v>7</v>
      </c>
      <c r="B8" s="115">
        <v>0.17</v>
      </c>
      <c r="C8" s="115">
        <v>0.161</v>
      </c>
      <c r="D8" s="115">
        <v>0.154</v>
      </c>
      <c r="E8" s="115">
        <v>0.14699999999999999</v>
      </c>
      <c r="F8" s="115">
        <v>0.14000000000000001</v>
      </c>
      <c r="G8" s="115">
        <v>0.13400000000000001</v>
      </c>
      <c r="H8" s="115">
        <v>0.128</v>
      </c>
      <c r="I8" s="115">
        <v>0.123</v>
      </c>
      <c r="J8" s="115">
        <v>0.11799999999999999</v>
      </c>
      <c r="K8" s="115">
        <v>0.113</v>
      </c>
      <c r="L8" s="115">
        <v>0.109</v>
      </c>
      <c r="M8" s="115">
        <v>0.105</v>
      </c>
      <c r="N8" s="115">
        <v>0.10100000000000001</v>
      </c>
      <c r="O8" s="115">
        <v>9.7000000000000003E-2</v>
      </c>
      <c r="P8" s="115">
        <v>9.4E-2</v>
      </c>
      <c r="Q8" s="115">
        <v>9.0999999999999998E-2</v>
      </c>
      <c r="R8" s="115">
        <v>8.6999999999999994E-2</v>
      </c>
      <c r="S8" s="115">
        <v>8.5000000000000006E-2</v>
      </c>
      <c r="T8" s="115">
        <v>8.2000000000000003E-2</v>
      </c>
      <c r="U8" s="115">
        <v>7.9000000000000001E-2</v>
      </c>
      <c r="V8" s="115">
        <v>7.6999999999999999E-2</v>
      </c>
      <c r="W8" s="115">
        <v>7.3999999999999996E-2</v>
      </c>
      <c r="X8" s="115">
        <v>7.1999999999999995E-2</v>
      </c>
      <c r="Y8" s="115">
        <v>7.0000000000000007E-2</v>
      </c>
      <c r="Z8" s="115">
        <v>6.8000000000000005E-2</v>
      </c>
      <c r="AA8" s="115">
        <v>6.6000000000000003E-2</v>
      </c>
      <c r="AB8" s="115">
        <v>6.4000000000000001E-2</v>
      </c>
      <c r="AC8" s="115">
        <v>6.2E-2</v>
      </c>
      <c r="AD8" s="115">
        <v>0.06</v>
      </c>
      <c r="AE8" s="116">
        <v>5.8000000000000003E-2</v>
      </c>
      <c r="AF8" s="115">
        <v>5.7000000000000002E-2</v>
      </c>
      <c r="AG8" s="115">
        <v>5.5E-2</v>
      </c>
      <c r="AH8" s="115">
        <v>5.3999999999999999E-2</v>
      </c>
      <c r="AI8" s="116">
        <v>5.1999999999999998E-2</v>
      </c>
      <c r="AJ8" s="115">
        <v>5.0999999999999997E-2</v>
      </c>
      <c r="AK8" s="115">
        <v>0.05</v>
      </c>
      <c r="AL8" s="115">
        <v>4.9000000000000002E-2</v>
      </c>
      <c r="AM8" s="115">
        <v>4.7E-2</v>
      </c>
      <c r="AN8" s="115">
        <v>4.5999999999999999E-2</v>
      </c>
      <c r="AO8" s="115">
        <v>4.4999999999999998E-2</v>
      </c>
      <c r="AP8" s="115">
        <v>4.3999999999999997E-2</v>
      </c>
      <c r="AQ8" s="115">
        <v>4.2999999999999997E-2</v>
      </c>
      <c r="AR8" s="115">
        <v>4.2000000000000003E-2</v>
      </c>
      <c r="AS8" s="115">
        <v>4.1000000000000002E-2</v>
      </c>
      <c r="AT8" s="115">
        <v>0.04</v>
      </c>
      <c r="AU8" s="115">
        <v>3.9E-2</v>
      </c>
      <c r="AV8" s="115">
        <v>3.7999999999999999E-2</v>
      </c>
      <c r="AW8" s="115">
        <v>3.6999999999999998E-2</v>
      </c>
      <c r="AX8" s="115">
        <v>3.5999999999999997E-2</v>
      </c>
      <c r="AY8" s="115">
        <v>3.5999999999999997E-2</v>
      </c>
      <c r="AZ8" s="115">
        <v>3.5000000000000003E-2</v>
      </c>
      <c r="BA8" s="115">
        <v>3.4000000000000002E-2</v>
      </c>
      <c r="BB8" s="115">
        <v>3.3000000000000002E-2</v>
      </c>
      <c r="BC8" s="115">
        <v>3.3000000000000002E-2</v>
      </c>
      <c r="BD8" s="115">
        <v>3.2000000000000001E-2</v>
      </c>
      <c r="BE8" s="115">
        <v>3.1E-2</v>
      </c>
      <c r="BF8" s="115">
        <v>3.1E-2</v>
      </c>
      <c r="BG8" s="115">
        <v>0.03</v>
      </c>
      <c r="BH8" s="115">
        <v>0.03</v>
      </c>
      <c r="BI8" s="115">
        <v>2.9000000000000001E-2</v>
      </c>
      <c r="BJ8" s="115">
        <v>2.8000000000000001E-2</v>
      </c>
      <c r="BK8" s="115">
        <v>2.8000000000000001E-2</v>
      </c>
      <c r="BL8" s="115">
        <v>2.7E-2</v>
      </c>
      <c r="BM8" s="115">
        <v>2.7E-2</v>
      </c>
      <c r="BN8" s="115">
        <v>2.5999999999999999E-2</v>
      </c>
      <c r="BO8" s="115">
        <v>2.5999999999999999E-2</v>
      </c>
      <c r="BP8" s="115">
        <v>2.5000000000000001E-2</v>
      </c>
      <c r="BQ8" s="115">
        <v>2.5000000000000001E-2</v>
      </c>
      <c r="BR8" s="115">
        <v>2.4E-2</v>
      </c>
      <c r="BS8" s="117">
        <v>2.4E-2</v>
      </c>
      <c r="BT8" s="115">
        <v>2.3E-2</v>
      </c>
      <c r="BU8" s="115">
        <v>2.3E-2</v>
      </c>
      <c r="BV8" s="115">
        <v>2.3E-2</v>
      </c>
      <c r="BW8" s="115">
        <v>2.1999999999999999E-2</v>
      </c>
      <c r="BX8" s="115">
        <v>2.1999999999999999E-2</v>
      </c>
      <c r="BY8" s="115">
        <v>2.1000000000000001E-2</v>
      </c>
      <c r="BZ8" s="115">
        <v>2.1000000000000001E-2</v>
      </c>
      <c r="CA8" s="115">
        <v>2.1000000000000001E-2</v>
      </c>
      <c r="CB8" s="115">
        <v>0.02</v>
      </c>
      <c r="CC8" s="115">
        <v>0.02</v>
      </c>
      <c r="CD8" s="115">
        <v>0.02</v>
      </c>
      <c r="CE8" s="115">
        <v>1.9E-2</v>
      </c>
      <c r="CF8" s="115">
        <v>1.9E-2</v>
      </c>
      <c r="CG8" s="115">
        <v>1.9E-2</v>
      </c>
      <c r="CH8" s="117">
        <v>1.7999999999999999E-2</v>
      </c>
      <c r="CI8" s="115">
        <v>1.7999999999999999E-2</v>
      </c>
      <c r="CJ8" s="117">
        <v>1.7999999999999999E-2</v>
      </c>
      <c r="CK8" s="115">
        <v>1.7000000000000001E-2</v>
      </c>
      <c r="CL8" s="115">
        <v>1.7000000000000001E-2</v>
      </c>
      <c r="CM8" s="115">
        <v>1.7000000000000001E-2</v>
      </c>
      <c r="CN8" s="116">
        <v>1.7000000000000001E-2</v>
      </c>
      <c r="CO8" s="115">
        <v>1.6E-2</v>
      </c>
      <c r="CP8" s="115">
        <v>1.6E-2</v>
      </c>
      <c r="CQ8" s="115">
        <v>1.6E-2</v>
      </c>
      <c r="CR8" s="117">
        <v>1.6E-2</v>
      </c>
      <c r="CS8" s="115">
        <v>1.4999999999999999E-2</v>
      </c>
      <c r="CT8" s="115">
        <v>1.4999999999999999E-2</v>
      </c>
      <c r="CU8" s="115">
        <v>1.4999999999999999E-2</v>
      </c>
      <c r="CV8" s="117">
        <v>1.4999999999999999E-2</v>
      </c>
      <c r="CW8" s="115">
        <v>1.4999999999999999E-2</v>
      </c>
      <c r="CX8" s="115">
        <v>1.4E-2</v>
      </c>
      <c r="CY8" s="115">
        <v>1.4E-2</v>
      </c>
      <c r="CZ8" s="115">
        <v>1.4E-2</v>
      </c>
      <c r="DA8" s="115">
        <v>1.4E-2</v>
      </c>
      <c r="DB8" s="115">
        <v>1.2999999999999999E-2</v>
      </c>
      <c r="DC8" s="115">
        <v>1.2999999999999999E-2</v>
      </c>
      <c r="DD8" s="115">
        <v>1.2999999999999999E-2</v>
      </c>
      <c r="DE8" s="117">
        <v>1.2999999999999999E-2</v>
      </c>
      <c r="DF8" s="115">
        <v>1.2999999999999999E-2</v>
      </c>
      <c r="DG8" s="117">
        <v>1.2E-2</v>
      </c>
      <c r="DH8" s="115">
        <v>1.2E-2</v>
      </c>
      <c r="DI8" s="115">
        <v>1.2E-2</v>
      </c>
      <c r="DJ8" s="115">
        <v>1.2E-2</v>
      </c>
      <c r="DK8" s="115">
        <v>1.2E-2</v>
      </c>
      <c r="DL8" s="115">
        <v>1.2E-2</v>
      </c>
      <c r="DM8" s="117">
        <v>1.0999999999999999E-2</v>
      </c>
      <c r="DN8" s="115">
        <v>1.0999999999999999E-2</v>
      </c>
      <c r="DO8" s="115">
        <v>1.0999999999999999E-2</v>
      </c>
      <c r="DP8" s="115">
        <v>1.0999999999999999E-2</v>
      </c>
      <c r="DQ8" s="115">
        <v>1.0999999999999999E-2</v>
      </c>
      <c r="DR8" s="115">
        <v>1.0999999999999999E-2</v>
      </c>
      <c r="DS8" s="115">
        <v>1.0999999999999999E-2</v>
      </c>
      <c r="DT8" s="115">
        <v>0.01</v>
      </c>
      <c r="DU8" s="115">
        <v>0.01</v>
      </c>
      <c r="DV8" s="117">
        <v>0.01</v>
      </c>
      <c r="DW8" s="115">
        <v>0.01</v>
      </c>
      <c r="DX8" s="115">
        <v>0.01</v>
      </c>
      <c r="DY8" s="117">
        <v>0.01</v>
      </c>
      <c r="DZ8" s="115">
        <v>0.01</v>
      </c>
      <c r="EA8" s="115">
        <v>8.9999999999999993E-3</v>
      </c>
      <c r="EB8" s="115">
        <v>8.9999999999999993E-3</v>
      </c>
      <c r="EC8" s="115">
        <v>8.9999999999999993E-3</v>
      </c>
      <c r="ED8" s="115">
        <v>8.9999999999999993E-3</v>
      </c>
      <c r="EE8" s="115">
        <v>8.9999999999999993E-3</v>
      </c>
      <c r="EF8" s="115">
        <v>8.9999999999999993E-3</v>
      </c>
      <c r="EG8" s="115">
        <v>8.9999999999999993E-3</v>
      </c>
      <c r="EH8" s="115">
        <v>8.9999999999999993E-3</v>
      </c>
      <c r="EI8" s="115">
        <v>8.9999999999999993E-3</v>
      </c>
      <c r="EJ8" s="115">
        <v>8.0000000000000002E-3</v>
      </c>
      <c r="EK8" s="115">
        <v>8.0000000000000002E-3</v>
      </c>
      <c r="EL8" s="115">
        <v>8.0000000000000002E-3</v>
      </c>
      <c r="EM8" s="115">
        <v>8.0000000000000002E-3</v>
      </c>
      <c r="EN8" s="115">
        <v>8.0000000000000002E-3</v>
      </c>
      <c r="EO8" s="115">
        <v>8.0000000000000002E-3</v>
      </c>
      <c r="EP8" s="115">
        <v>8.0000000000000002E-3</v>
      </c>
      <c r="EQ8" s="115">
        <v>8.0000000000000002E-3</v>
      </c>
      <c r="ER8" s="115">
        <v>8.0000000000000002E-3</v>
      </c>
      <c r="ES8" s="115">
        <v>8.0000000000000002E-3</v>
      </c>
      <c r="ET8" s="115">
        <v>7.0000000000000001E-3</v>
      </c>
      <c r="EU8" s="115">
        <v>7.0000000000000001E-3</v>
      </c>
      <c r="EV8" s="115">
        <v>7.0000000000000001E-3</v>
      </c>
      <c r="EW8" s="115">
        <v>7.0000000000000001E-3</v>
      </c>
      <c r="EX8" s="115">
        <v>7.0000000000000001E-3</v>
      </c>
      <c r="EY8" s="115">
        <v>7.0000000000000001E-3</v>
      </c>
      <c r="EZ8" s="115">
        <v>7.0000000000000001E-3</v>
      </c>
      <c r="FA8" s="117">
        <v>7.0000000000000001E-3</v>
      </c>
      <c r="FB8" s="115">
        <v>7.0000000000000001E-3</v>
      </c>
      <c r="FC8" s="115">
        <v>7.0000000000000001E-3</v>
      </c>
      <c r="FD8" s="115">
        <v>7.0000000000000001E-3</v>
      </c>
      <c r="FE8" s="115">
        <v>7.0000000000000001E-3</v>
      </c>
      <c r="FF8" s="115">
        <v>7.0000000000000001E-3</v>
      </c>
      <c r="FG8" s="117">
        <v>7.0000000000000001E-3</v>
      </c>
      <c r="FH8" s="115">
        <v>7.0000000000000001E-3</v>
      </c>
      <c r="FI8" s="115">
        <v>7.0000000000000001E-3</v>
      </c>
      <c r="FJ8" s="115">
        <v>7.0000000000000001E-3</v>
      </c>
      <c r="FK8" s="115">
        <v>7.0000000000000001E-3</v>
      </c>
      <c r="FL8" s="116">
        <v>7.0000000000000001E-3</v>
      </c>
      <c r="FM8" s="115">
        <v>6.0000000000000001E-3</v>
      </c>
      <c r="FN8" s="116">
        <v>6.0000000000000001E-3</v>
      </c>
      <c r="FO8" s="115">
        <v>6.0000000000000001E-3</v>
      </c>
      <c r="FP8" s="115">
        <v>6.0000000000000001E-3</v>
      </c>
    </row>
    <row r="9" spans="1:173" x14ac:dyDescent="0.25">
      <c r="A9" s="114">
        <v>8</v>
      </c>
      <c r="B9" s="115">
        <v>0.20699999999999999</v>
      </c>
      <c r="C9" s="115">
        <v>0.19700000000000001</v>
      </c>
      <c r="D9" s="115">
        <v>0.188</v>
      </c>
      <c r="E9" s="115">
        <v>0.18</v>
      </c>
      <c r="F9" s="115">
        <v>0.17199999999999999</v>
      </c>
      <c r="G9" s="115">
        <v>0.16400000000000001</v>
      </c>
      <c r="H9" s="115">
        <v>0.157</v>
      </c>
      <c r="I9" s="115">
        <v>0.151</v>
      </c>
      <c r="J9" s="115">
        <v>0.14499999999999999</v>
      </c>
      <c r="K9" s="115">
        <v>0.13900000000000001</v>
      </c>
      <c r="L9" s="115">
        <v>0.13400000000000001</v>
      </c>
      <c r="M9" s="115">
        <v>0.129</v>
      </c>
      <c r="N9" s="115">
        <v>0.124</v>
      </c>
      <c r="O9" s="115">
        <v>0.12</v>
      </c>
      <c r="P9" s="115">
        <v>0.11600000000000001</v>
      </c>
      <c r="Q9" s="115">
        <v>0.112</v>
      </c>
      <c r="R9" s="115">
        <v>0.108</v>
      </c>
      <c r="S9" s="115">
        <v>0.104</v>
      </c>
      <c r="T9" s="115">
        <v>0.10100000000000001</v>
      </c>
      <c r="U9" s="115">
        <v>9.8000000000000004E-2</v>
      </c>
      <c r="V9" s="115">
        <v>9.5000000000000001E-2</v>
      </c>
      <c r="W9" s="115">
        <v>9.1999999999999998E-2</v>
      </c>
      <c r="X9" s="115">
        <v>8.8999999999999996E-2</v>
      </c>
      <c r="Y9" s="115">
        <v>8.5999999999999993E-2</v>
      </c>
      <c r="Z9" s="115">
        <v>8.4000000000000005E-2</v>
      </c>
      <c r="AA9" s="115">
        <v>8.1000000000000003E-2</v>
      </c>
      <c r="AB9" s="115">
        <v>7.9000000000000001E-2</v>
      </c>
      <c r="AC9" s="115">
        <v>7.6999999999999999E-2</v>
      </c>
      <c r="AD9" s="115">
        <v>7.4999999999999997E-2</v>
      </c>
      <c r="AE9" s="116">
        <v>7.2999999999999995E-2</v>
      </c>
      <c r="AF9" s="115">
        <v>7.0999999999999994E-2</v>
      </c>
      <c r="AG9" s="115">
        <v>6.9000000000000006E-2</v>
      </c>
      <c r="AH9" s="115">
        <v>6.7000000000000004E-2</v>
      </c>
      <c r="AI9" s="116">
        <v>6.5000000000000002E-2</v>
      </c>
      <c r="AJ9" s="115">
        <v>6.4000000000000001E-2</v>
      </c>
      <c r="AK9" s="115">
        <v>6.2E-2</v>
      </c>
      <c r="AL9" s="115">
        <v>6.0999999999999999E-2</v>
      </c>
      <c r="AM9" s="115">
        <v>5.8999999999999997E-2</v>
      </c>
      <c r="AN9" s="115">
        <v>5.8000000000000003E-2</v>
      </c>
      <c r="AO9" s="115">
        <v>5.6000000000000001E-2</v>
      </c>
      <c r="AP9" s="115">
        <v>5.5E-2</v>
      </c>
      <c r="AQ9" s="115">
        <v>5.3999999999999999E-2</v>
      </c>
      <c r="AR9" s="115">
        <v>5.1999999999999998E-2</v>
      </c>
      <c r="AS9" s="115">
        <v>5.0999999999999997E-2</v>
      </c>
      <c r="AT9" s="115">
        <v>0.05</v>
      </c>
      <c r="AU9" s="115">
        <v>4.9000000000000002E-2</v>
      </c>
      <c r="AV9" s="115">
        <v>4.8000000000000001E-2</v>
      </c>
      <c r="AW9" s="115">
        <v>4.7E-2</v>
      </c>
      <c r="AX9" s="115">
        <v>4.5999999999999999E-2</v>
      </c>
      <c r="AY9" s="115">
        <v>4.4999999999999998E-2</v>
      </c>
      <c r="AZ9" s="115">
        <v>4.3999999999999997E-2</v>
      </c>
      <c r="BA9" s="115">
        <v>4.2999999999999997E-2</v>
      </c>
      <c r="BB9" s="115">
        <v>4.2000000000000003E-2</v>
      </c>
      <c r="BC9" s="115">
        <v>4.1000000000000002E-2</v>
      </c>
      <c r="BD9" s="115">
        <v>0.04</v>
      </c>
      <c r="BE9" s="115">
        <v>0.04</v>
      </c>
      <c r="BF9" s="115">
        <v>3.9E-2</v>
      </c>
      <c r="BG9" s="115">
        <v>3.7999999999999999E-2</v>
      </c>
      <c r="BH9" s="115">
        <v>3.6999999999999998E-2</v>
      </c>
      <c r="BI9" s="115">
        <v>3.6999999999999998E-2</v>
      </c>
      <c r="BJ9" s="115">
        <v>3.5999999999999997E-2</v>
      </c>
      <c r="BK9" s="115">
        <v>3.5000000000000003E-2</v>
      </c>
      <c r="BL9" s="115">
        <v>3.5000000000000003E-2</v>
      </c>
      <c r="BM9" s="115">
        <v>3.4000000000000002E-2</v>
      </c>
      <c r="BN9" s="115">
        <v>3.3000000000000002E-2</v>
      </c>
      <c r="BO9" s="115">
        <v>3.3000000000000002E-2</v>
      </c>
      <c r="BP9" s="115">
        <v>3.2000000000000001E-2</v>
      </c>
      <c r="BQ9" s="115">
        <v>3.1E-2</v>
      </c>
      <c r="BR9" s="115">
        <v>3.1E-2</v>
      </c>
      <c r="BS9" s="117">
        <v>0.03</v>
      </c>
      <c r="BT9" s="115">
        <v>0.03</v>
      </c>
      <c r="BU9" s="115">
        <v>2.9000000000000001E-2</v>
      </c>
      <c r="BV9" s="115">
        <v>2.9000000000000001E-2</v>
      </c>
      <c r="BW9" s="115">
        <v>2.8000000000000001E-2</v>
      </c>
      <c r="BX9" s="115">
        <v>2.8000000000000001E-2</v>
      </c>
      <c r="BY9" s="115">
        <v>2.7E-2</v>
      </c>
      <c r="BZ9" s="115">
        <v>2.7E-2</v>
      </c>
      <c r="CA9" s="115">
        <v>2.5999999999999999E-2</v>
      </c>
      <c r="CB9" s="115">
        <v>2.5999999999999999E-2</v>
      </c>
      <c r="CC9" s="115">
        <v>2.5999999999999999E-2</v>
      </c>
      <c r="CD9" s="115">
        <v>2.5000000000000001E-2</v>
      </c>
      <c r="CE9" s="115">
        <v>2.5000000000000001E-2</v>
      </c>
      <c r="CF9" s="115">
        <v>2.4E-2</v>
      </c>
      <c r="CG9" s="115">
        <v>2.4E-2</v>
      </c>
      <c r="CH9" s="117">
        <v>2.4E-2</v>
      </c>
      <c r="CI9" s="115">
        <v>2.3E-2</v>
      </c>
      <c r="CJ9" s="117">
        <v>2.3E-2</v>
      </c>
      <c r="CK9" s="115">
        <v>2.1999999999999999E-2</v>
      </c>
      <c r="CL9" s="115">
        <v>2.1999999999999999E-2</v>
      </c>
      <c r="CM9" s="115">
        <v>2.1999999999999999E-2</v>
      </c>
      <c r="CN9" s="116">
        <v>2.1000000000000001E-2</v>
      </c>
      <c r="CO9" s="115">
        <v>2.1000000000000001E-2</v>
      </c>
      <c r="CP9" s="115">
        <v>2.1000000000000001E-2</v>
      </c>
      <c r="CQ9" s="115">
        <v>2.1000000000000001E-2</v>
      </c>
      <c r="CR9" s="117">
        <v>0.02</v>
      </c>
      <c r="CS9" s="115">
        <v>0.02</v>
      </c>
      <c r="CT9" s="115">
        <v>0.02</v>
      </c>
      <c r="CU9" s="115">
        <v>1.9E-2</v>
      </c>
      <c r="CV9" s="117">
        <v>1.9E-2</v>
      </c>
      <c r="CW9" s="115">
        <v>1.9E-2</v>
      </c>
      <c r="CX9" s="115">
        <v>1.7999999999999999E-2</v>
      </c>
      <c r="CY9" s="115">
        <v>1.7999999999999999E-2</v>
      </c>
      <c r="CZ9" s="115">
        <v>1.7999999999999999E-2</v>
      </c>
      <c r="DA9" s="115">
        <v>1.7999999999999999E-2</v>
      </c>
      <c r="DB9" s="115">
        <v>1.7000000000000001E-2</v>
      </c>
      <c r="DC9" s="115">
        <v>1.7000000000000001E-2</v>
      </c>
      <c r="DD9" s="115">
        <v>1.7000000000000001E-2</v>
      </c>
      <c r="DE9" s="117">
        <v>1.7000000000000001E-2</v>
      </c>
      <c r="DF9" s="115">
        <v>1.6E-2</v>
      </c>
      <c r="DG9" s="117">
        <v>1.6E-2</v>
      </c>
      <c r="DH9" s="115">
        <v>1.6E-2</v>
      </c>
      <c r="DI9" s="115">
        <v>1.6E-2</v>
      </c>
      <c r="DJ9" s="115">
        <v>1.6E-2</v>
      </c>
      <c r="DK9" s="115">
        <v>1.4999999999999999E-2</v>
      </c>
      <c r="DL9" s="115">
        <v>1.4999999999999999E-2</v>
      </c>
      <c r="DM9" s="117">
        <v>1.4999999999999999E-2</v>
      </c>
      <c r="DN9" s="115">
        <v>1.4999999999999999E-2</v>
      </c>
      <c r="DO9" s="115">
        <v>1.4999999999999999E-2</v>
      </c>
      <c r="DP9" s="115">
        <v>1.4E-2</v>
      </c>
      <c r="DQ9" s="115">
        <v>1.4E-2</v>
      </c>
      <c r="DR9" s="115">
        <v>1.4E-2</v>
      </c>
      <c r="DS9" s="115">
        <v>1.4E-2</v>
      </c>
      <c r="DT9" s="115">
        <v>1.4E-2</v>
      </c>
      <c r="DU9" s="115">
        <v>1.4E-2</v>
      </c>
      <c r="DV9" s="117">
        <v>1.2999999999999999E-2</v>
      </c>
      <c r="DW9" s="115">
        <v>1.2999999999999999E-2</v>
      </c>
      <c r="DX9" s="115">
        <v>1.2999999999999999E-2</v>
      </c>
      <c r="DY9" s="117">
        <v>1.2999999999999999E-2</v>
      </c>
      <c r="DZ9" s="115">
        <v>1.2999999999999999E-2</v>
      </c>
      <c r="EA9" s="115">
        <v>1.2E-2</v>
      </c>
      <c r="EB9" s="115">
        <v>1.2E-2</v>
      </c>
      <c r="EC9" s="115">
        <v>1.2E-2</v>
      </c>
      <c r="ED9" s="115">
        <v>1.2E-2</v>
      </c>
      <c r="EE9" s="115">
        <v>1.2E-2</v>
      </c>
      <c r="EF9" s="115">
        <v>1.2E-2</v>
      </c>
      <c r="EG9" s="115">
        <v>1.2E-2</v>
      </c>
      <c r="EH9" s="115">
        <v>1.0999999999999999E-2</v>
      </c>
      <c r="EI9" s="115">
        <v>1.0999999999999999E-2</v>
      </c>
      <c r="EJ9" s="115">
        <v>1.0999999999999999E-2</v>
      </c>
      <c r="EK9" s="115">
        <v>1.0999999999999999E-2</v>
      </c>
      <c r="EL9" s="115">
        <v>1.0999999999999999E-2</v>
      </c>
      <c r="EM9" s="115">
        <v>1.0999999999999999E-2</v>
      </c>
      <c r="EN9" s="115">
        <v>1.0999999999999999E-2</v>
      </c>
      <c r="EO9" s="115">
        <v>1.0999999999999999E-2</v>
      </c>
      <c r="EP9" s="115">
        <v>0.01</v>
      </c>
      <c r="EQ9" s="115">
        <v>0.01</v>
      </c>
      <c r="ER9" s="115">
        <v>0.01</v>
      </c>
      <c r="ES9" s="115">
        <v>0.01</v>
      </c>
      <c r="ET9" s="115">
        <v>0.01</v>
      </c>
      <c r="EU9" s="115">
        <v>0.01</v>
      </c>
      <c r="EV9" s="115">
        <v>0.01</v>
      </c>
      <c r="EW9" s="115">
        <v>0.01</v>
      </c>
      <c r="EX9" s="115">
        <v>8.9999999999999993E-3</v>
      </c>
      <c r="EY9" s="115">
        <v>8.9999999999999993E-3</v>
      </c>
      <c r="EZ9" s="115">
        <v>8.9999999999999993E-3</v>
      </c>
      <c r="FA9" s="117">
        <v>8.9999999999999993E-3</v>
      </c>
      <c r="FB9" s="115">
        <v>8.9999999999999993E-3</v>
      </c>
      <c r="FC9" s="115">
        <v>8.9999999999999993E-3</v>
      </c>
      <c r="FD9" s="115">
        <v>8.9999999999999993E-3</v>
      </c>
      <c r="FE9" s="115">
        <v>8.9999999999999993E-3</v>
      </c>
      <c r="FF9" s="115">
        <v>8.9999999999999993E-3</v>
      </c>
      <c r="FG9" s="117">
        <v>8.9999999999999993E-3</v>
      </c>
      <c r="FH9" s="115">
        <v>8.0000000000000002E-3</v>
      </c>
      <c r="FI9" s="115">
        <v>8.0000000000000002E-3</v>
      </c>
      <c r="FJ9" s="115">
        <v>8.0000000000000002E-3</v>
      </c>
      <c r="FK9" s="115">
        <v>8.0000000000000002E-3</v>
      </c>
      <c r="FL9" s="116">
        <v>8.0000000000000002E-3</v>
      </c>
      <c r="FM9" s="115">
        <v>8.0000000000000002E-3</v>
      </c>
      <c r="FN9" s="116">
        <v>8.0000000000000002E-3</v>
      </c>
      <c r="FO9" s="115">
        <v>8.0000000000000002E-3</v>
      </c>
      <c r="FP9" s="115">
        <v>8.0000000000000002E-3</v>
      </c>
    </row>
    <row r="10" spans="1:173" x14ac:dyDescent="0.25">
      <c r="A10" s="114">
        <v>9</v>
      </c>
      <c r="B10" s="115">
        <v>0.246</v>
      </c>
      <c r="C10" s="115">
        <v>0.23400000000000001</v>
      </c>
      <c r="D10" s="115">
        <v>0.224</v>
      </c>
      <c r="E10" s="115">
        <v>0.214</v>
      </c>
      <c r="F10" s="115">
        <v>0.20499999999999999</v>
      </c>
      <c r="G10" s="115">
        <v>0.19600000000000001</v>
      </c>
      <c r="H10" s="115">
        <v>0.188</v>
      </c>
      <c r="I10" s="115">
        <v>0.18</v>
      </c>
      <c r="J10" s="115">
        <v>0.17299999999999999</v>
      </c>
      <c r="K10" s="115">
        <v>0.16700000000000001</v>
      </c>
      <c r="L10" s="115">
        <v>0.16</v>
      </c>
      <c r="M10" s="115">
        <v>0.155</v>
      </c>
      <c r="N10" s="115">
        <v>0.14899999999999999</v>
      </c>
      <c r="O10" s="115">
        <v>0.14399999999999999</v>
      </c>
      <c r="P10" s="115">
        <v>0.13900000000000001</v>
      </c>
      <c r="Q10" s="115">
        <v>0.13400000000000001</v>
      </c>
      <c r="R10" s="115">
        <v>0.13</v>
      </c>
      <c r="S10" s="115">
        <v>0.125</v>
      </c>
      <c r="T10" s="115">
        <v>0.121</v>
      </c>
      <c r="U10" s="115">
        <v>0.11799999999999999</v>
      </c>
      <c r="V10" s="115">
        <v>0.114</v>
      </c>
      <c r="W10" s="115">
        <v>0.11</v>
      </c>
      <c r="X10" s="115">
        <v>0.107</v>
      </c>
      <c r="Y10" s="115">
        <v>0.104</v>
      </c>
      <c r="Z10" s="115">
        <v>0.10100000000000001</v>
      </c>
      <c r="AA10" s="115">
        <v>9.8000000000000004E-2</v>
      </c>
      <c r="AB10" s="115">
        <v>9.5000000000000001E-2</v>
      </c>
      <c r="AC10" s="115">
        <v>9.2999999999999999E-2</v>
      </c>
      <c r="AD10" s="115">
        <v>0.09</v>
      </c>
      <c r="AE10" s="116">
        <v>8.7999999999999995E-2</v>
      </c>
      <c r="AF10" s="115">
        <v>8.5000000000000006E-2</v>
      </c>
      <c r="AG10" s="115">
        <v>8.3000000000000004E-2</v>
      </c>
      <c r="AH10" s="115">
        <v>8.1000000000000003E-2</v>
      </c>
      <c r="AI10" s="116">
        <v>7.9000000000000001E-2</v>
      </c>
      <c r="AJ10" s="115">
        <v>7.6999999999999999E-2</v>
      </c>
      <c r="AK10" s="115">
        <v>7.4999999999999997E-2</v>
      </c>
      <c r="AL10" s="115">
        <v>7.2999999999999995E-2</v>
      </c>
      <c r="AM10" s="115">
        <v>7.1999999999999995E-2</v>
      </c>
      <c r="AN10" s="115">
        <v>7.0000000000000007E-2</v>
      </c>
      <c r="AO10" s="115">
        <v>6.8000000000000005E-2</v>
      </c>
      <c r="AP10" s="115">
        <v>6.7000000000000004E-2</v>
      </c>
      <c r="AQ10" s="115">
        <v>6.5000000000000002E-2</v>
      </c>
      <c r="AR10" s="115">
        <v>6.4000000000000001E-2</v>
      </c>
      <c r="AS10" s="115">
        <v>6.2E-2</v>
      </c>
      <c r="AT10" s="115">
        <v>6.0999999999999999E-2</v>
      </c>
      <c r="AU10" s="115">
        <v>0.06</v>
      </c>
      <c r="AV10" s="115">
        <v>5.8000000000000003E-2</v>
      </c>
      <c r="AW10" s="115">
        <v>5.7000000000000002E-2</v>
      </c>
      <c r="AX10" s="115">
        <v>5.6000000000000001E-2</v>
      </c>
      <c r="AY10" s="115">
        <v>5.5E-2</v>
      </c>
      <c r="AZ10" s="115">
        <v>5.3999999999999999E-2</v>
      </c>
      <c r="BA10" s="115">
        <v>5.1999999999999998E-2</v>
      </c>
      <c r="BB10" s="115">
        <v>5.0999999999999997E-2</v>
      </c>
      <c r="BC10" s="115">
        <v>0.05</v>
      </c>
      <c r="BD10" s="115">
        <v>4.9000000000000002E-2</v>
      </c>
      <c r="BE10" s="115">
        <v>4.8000000000000001E-2</v>
      </c>
      <c r="BF10" s="115">
        <v>4.7E-2</v>
      </c>
      <c r="BG10" s="115">
        <v>4.7E-2</v>
      </c>
      <c r="BH10" s="115">
        <v>4.5999999999999999E-2</v>
      </c>
      <c r="BI10" s="115">
        <v>4.4999999999999998E-2</v>
      </c>
      <c r="BJ10" s="115">
        <v>4.3999999999999997E-2</v>
      </c>
      <c r="BK10" s="115">
        <v>4.2999999999999997E-2</v>
      </c>
      <c r="BL10" s="115">
        <v>4.2000000000000003E-2</v>
      </c>
      <c r="BM10" s="115">
        <v>4.2000000000000003E-2</v>
      </c>
      <c r="BN10" s="115">
        <v>4.1000000000000002E-2</v>
      </c>
      <c r="BO10" s="115">
        <v>0.04</v>
      </c>
      <c r="BP10" s="115">
        <v>3.9E-2</v>
      </c>
      <c r="BQ10" s="115">
        <v>3.9E-2</v>
      </c>
      <c r="BR10" s="115">
        <v>3.7999999999999999E-2</v>
      </c>
      <c r="BS10" s="117">
        <v>3.6999999999999998E-2</v>
      </c>
      <c r="BT10" s="115">
        <v>3.6999999999999998E-2</v>
      </c>
      <c r="BU10" s="115">
        <v>3.5999999999999997E-2</v>
      </c>
      <c r="BV10" s="115">
        <v>3.5000000000000003E-2</v>
      </c>
      <c r="BW10" s="115">
        <v>3.5000000000000003E-2</v>
      </c>
      <c r="BX10" s="115">
        <v>3.4000000000000002E-2</v>
      </c>
      <c r="BY10" s="115">
        <v>3.4000000000000002E-2</v>
      </c>
      <c r="BZ10" s="115">
        <v>3.3000000000000002E-2</v>
      </c>
      <c r="CA10" s="115">
        <v>3.3000000000000002E-2</v>
      </c>
      <c r="CB10" s="115">
        <v>3.2000000000000001E-2</v>
      </c>
      <c r="CC10" s="115">
        <v>3.2000000000000001E-2</v>
      </c>
      <c r="CD10" s="115">
        <v>3.1E-2</v>
      </c>
      <c r="CE10" s="115">
        <v>3.1E-2</v>
      </c>
      <c r="CF10" s="115">
        <v>0.03</v>
      </c>
      <c r="CG10" s="115">
        <v>0.03</v>
      </c>
      <c r="CH10" s="117">
        <v>2.9000000000000001E-2</v>
      </c>
      <c r="CI10" s="115">
        <v>2.9000000000000001E-2</v>
      </c>
      <c r="CJ10" s="117">
        <v>2.8000000000000001E-2</v>
      </c>
      <c r="CK10" s="115">
        <v>2.8000000000000001E-2</v>
      </c>
      <c r="CL10" s="115">
        <v>2.7E-2</v>
      </c>
      <c r="CM10" s="115">
        <v>2.7E-2</v>
      </c>
      <c r="CN10" s="116">
        <v>2.7E-2</v>
      </c>
      <c r="CO10" s="115">
        <v>2.5999999999999999E-2</v>
      </c>
      <c r="CP10" s="115">
        <v>2.5999999999999999E-2</v>
      </c>
      <c r="CQ10" s="115">
        <v>2.5000000000000001E-2</v>
      </c>
      <c r="CR10" s="117">
        <v>2.5000000000000001E-2</v>
      </c>
      <c r="CS10" s="115">
        <v>2.5000000000000001E-2</v>
      </c>
      <c r="CT10" s="115">
        <v>2.4E-2</v>
      </c>
      <c r="CU10" s="115">
        <v>2.4E-2</v>
      </c>
      <c r="CV10" s="117">
        <v>2.4E-2</v>
      </c>
      <c r="CW10" s="115">
        <v>2.3E-2</v>
      </c>
      <c r="CX10" s="115">
        <v>2.3E-2</v>
      </c>
      <c r="CY10" s="115">
        <v>2.3E-2</v>
      </c>
      <c r="CZ10" s="115">
        <v>2.1999999999999999E-2</v>
      </c>
      <c r="DA10" s="115">
        <v>2.1999999999999999E-2</v>
      </c>
      <c r="DB10" s="115">
        <v>2.1999999999999999E-2</v>
      </c>
      <c r="DC10" s="115">
        <v>2.1000000000000001E-2</v>
      </c>
      <c r="DD10" s="115">
        <v>2.1000000000000001E-2</v>
      </c>
      <c r="DE10" s="117">
        <v>2.1000000000000001E-2</v>
      </c>
      <c r="DF10" s="115">
        <v>2.1000000000000001E-2</v>
      </c>
      <c r="DG10" s="117">
        <v>0.02</v>
      </c>
      <c r="DH10" s="115">
        <v>0.02</v>
      </c>
      <c r="DI10" s="115">
        <v>0.02</v>
      </c>
      <c r="DJ10" s="115">
        <v>0.02</v>
      </c>
      <c r="DK10" s="115">
        <v>1.9E-2</v>
      </c>
      <c r="DL10" s="115">
        <v>1.9E-2</v>
      </c>
      <c r="DM10" s="117">
        <v>1.9E-2</v>
      </c>
      <c r="DN10" s="115">
        <v>1.7999999999999999E-2</v>
      </c>
      <c r="DO10" s="115">
        <v>1.7999999999999999E-2</v>
      </c>
      <c r="DP10" s="115">
        <v>1.7999999999999999E-2</v>
      </c>
      <c r="DQ10" s="115">
        <v>1.7999999999999999E-2</v>
      </c>
      <c r="DR10" s="115">
        <v>1.7999999999999999E-2</v>
      </c>
      <c r="DS10" s="115">
        <v>1.7000000000000001E-2</v>
      </c>
      <c r="DT10" s="115">
        <v>1.7000000000000001E-2</v>
      </c>
      <c r="DU10" s="115">
        <v>1.7000000000000001E-2</v>
      </c>
      <c r="DV10" s="117">
        <v>1.7000000000000001E-2</v>
      </c>
      <c r="DW10" s="115">
        <v>1.7000000000000001E-2</v>
      </c>
      <c r="DX10" s="115">
        <v>1.6E-2</v>
      </c>
      <c r="DY10" s="117">
        <v>1.6E-2</v>
      </c>
      <c r="DZ10" s="115">
        <v>1.6E-2</v>
      </c>
      <c r="EA10" s="115">
        <v>1.6E-2</v>
      </c>
      <c r="EB10" s="115">
        <v>1.6E-2</v>
      </c>
      <c r="EC10" s="115">
        <v>1.4999999999999999E-2</v>
      </c>
      <c r="ED10" s="115">
        <v>1.4999999999999999E-2</v>
      </c>
      <c r="EE10" s="115">
        <v>1.4999999999999999E-2</v>
      </c>
      <c r="EF10" s="115">
        <v>1.4999999999999999E-2</v>
      </c>
      <c r="EG10" s="115">
        <v>1.4999999999999999E-2</v>
      </c>
      <c r="EH10" s="115">
        <v>1.4999999999999999E-2</v>
      </c>
      <c r="EI10" s="115">
        <v>1.4E-2</v>
      </c>
      <c r="EJ10" s="115">
        <v>1.4E-2</v>
      </c>
      <c r="EK10" s="115">
        <v>1.4E-2</v>
      </c>
      <c r="EL10" s="115">
        <v>1.4E-2</v>
      </c>
      <c r="EM10" s="115">
        <v>1.4E-2</v>
      </c>
      <c r="EN10" s="115">
        <v>1.4E-2</v>
      </c>
      <c r="EO10" s="115">
        <v>1.2999999999999999E-2</v>
      </c>
      <c r="EP10" s="115">
        <v>1.2999999999999999E-2</v>
      </c>
      <c r="EQ10" s="115">
        <v>1.2999999999999999E-2</v>
      </c>
      <c r="ER10" s="115">
        <v>1.2999999999999999E-2</v>
      </c>
      <c r="ES10" s="115">
        <v>1.2999999999999999E-2</v>
      </c>
      <c r="ET10" s="115">
        <v>1.2999999999999999E-2</v>
      </c>
      <c r="EU10" s="115">
        <v>1.2E-2</v>
      </c>
      <c r="EV10" s="115">
        <v>1.2E-2</v>
      </c>
      <c r="EW10" s="115">
        <v>1.2E-2</v>
      </c>
      <c r="EX10" s="115">
        <v>1.2E-2</v>
      </c>
      <c r="EY10" s="115">
        <v>1.2E-2</v>
      </c>
      <c r="EZ10" s="115">
        <v>1.2E-2</v>
      </c>
      <c r="FA10" s="117">
        <v>1.2E-2</v>
      </c>
      <c r="FB10" s="115">
        <v>1.2E-2</v>
      </c>
      <c r="FC10" s="115">
        <v>1.0999999999999999E-2</v>
      </c>
      <c r="FD10" s="115">
        <v>1.0999999999999999E-2</v>
      </c>
      <c r="FE10" s="115">
        <v>1.0999999999999999E-2</v>
      </c>
      <c r="FF10" s="115">
        <v>1.0999999999999999E-2</v>
      </c>
      <c r="FG10" s="117">
        <v>1.0999999999999999E-2</v>
      </c>
      <c r="FH10" s="115">
        <v>1.0999999999999999E-2</v>
      </c>
      <c r="FI10" s="115">
        <v>1.0999999999999999E-2</v>
      </c>
      <c r="FJ10" s="115">
        <v>1.0999999999999999E-2</v>
      </c>
      <c r="FK10" s="115">
        <v>1.0999999999999999E-2</v>
      </c>
      <c r="FL10" s="116">
        <v>0.01</v>
      </c>
      <c r="FM10" s="115">
        <v>0.01</v>
      </c>
      <c r="FN10" s="116">
        <v>0.01</v>
      </c>
      <c r="FO10" s="115">
        <v>0.01</v>
      </c>
      <c r="FP10" s="115">
        <v>0.01</v>
      </c>
    </row>
    <row r="11" spans="1:173" x14ac:dyDescent="0.25">
      <c r="A11" s="114">
        <v>10</v>
      </c>
      <c r="B11" s="115">
        <v>0.28599999999999998</v>
      </c>
      <c r="C11" s="115">
        <v>0.27300000000000002</v>
      </c>
      <c r="D11" s="115">
        <v>0.26100000000000001</v>
      </c>
      <c r="E11" s="115">
        <v>0.25</v>
      </c>
      <c r="F11" s="115">
        <v>0.23899999999999999</v>
      </c>
      <c r="G11" s="115">
        <v>0.22900000000000001</v>
      </c>
      <c r="H11" s="115">
        <v>0.22</v>
      </c>
      <c r="I11" s="115">
        <v>0.21099999999999999</v>
      </c>
      <c r="J11" s="115">
        <v>0.20300000000000001</v>
      </c>
      <c r="K11" s="115">
        <v>0.19500000000000001</v>
      </c>
      <c r="L11" s="115">
        <v>0.188</v>
      </c>
      <c r="M11" s="115">
        <v>0.18099999999999999</v>
      </c>
      <c r="N11" s="115">
        <v>0.17499999999999999</v>
      </c>
      <c r="O11" s="115">
        <v>0.16900000000000001</v>
      </c>
      <c r="P11" s="115">
        <v>0.16300000000000001</v>
      </c>
      <c r="Q11" s="115">
        <v>0.157</v>
      </c>
      <c r="R11" s="115">
        <v>0.152</v>
      </c>
      <c r="S11" s="115">
        <v>0.14699999999999999</v>
      </c>
      <c r="T11" s="115">
        <v>0.14299999999999999</v>
      </c>
      <c r="U11" s="115">
        <v>0.13800000000000001</v>
      </c>
      <c r="V11" s="115">
        <v>0.13400000000000001</v>
      </c>
      <c r="W11" s="115">
        <v>0.13</v>
      </c>
      <c r="X11" s="115">
        <v>0.126</v>
      </c>
      <c r="Y11" s="115">
        <v>0.123</v>
      </c>
      <c r="Z11" s="115">
        <v>0.11899999999999999</v>
      </c>
      <c r="AA11" s="115">
        <v>0.11600000000000001</v>
      </c>
      <c r="AB11" s="115">
        <v>0.113</v>
      </c>
      <c r="AC11" s="115">
        <v>0.109</v>
      </c>
      <c r="AD11" s="115">
        <v>0.107</v>
      </c>
      <c r="AE11" s="116">
        <v>0.104</v>
      </c>
      <c r="AF11" s="115">
        <v>0.10100000000000001</v>
      </c>
      <c r="AG11" s="115">
        <v>9.8000000000000004E-2</v>
      </c>
      <c r="AH11" s="115">
        <v>9.6000000000000002E-2</v>
      </c>
      <c r="AI11" s="116">
        <v>9.2999999999999999E-2</v>
      </c>
      <c r="AJ11" s="115">
        <v>9.0999999999999998E-2</v>
      </c>
      <c r="AK11" s="115">
        <v>8.8999999999999996E-2</v>
      </c>
      <c r="AL11" s="115">
        <v>8.6999999999999994E-2</v>
      </c>
      <c r="AM11" s="115">
        <v>8.5000000000000006E-2</v>
      </c>
      <c r="AN11" s="115">
        <v>8.3000000000000004E-2</v>
      </c>
      <c r="AO11" s="115">
        <v>8.1000000000000003E-2</v>
      </c>
      <c r="AP11" s="115">
        <v>7.9000000000000001E-2</v>
      </c>
      <c r="AQ11" s="115">
        <v>7.6999999999999999E-2</v>
      </c>
      <c r="AR11" s="115">
        <v>7.5999999999999998E-2</v>
      </c>
      <c r="AS11" s="115">
        <v>7.3999999999999996E-2</v>
      </c>
      <c r="AT11" s="115">
        <v>7.1999999999999995E-2</v>
      </c>
      <c r="AU11" s="115">
        <v>7.0999999999999994E-2</v>
      </c>
      <c r="AV11" s="115">
        <v>6.9000000000000006E-2</v>
      </c>
      <c r="AW11" s="115">
        <v>6.8000000000000005E-2</v>
      </c>
      <c r="AX11" s="115">
        <v>6.6000000000000003E-2</v>
      </c>
      <c r="AY11" s="115">
        <v>6.5000000000000002E-2</v>
      </c>
      <c r="AZ11" s="115">
        <v>6.4000000000000001E-2</v>
      </c>
      <c r="BA11" s="115">
        <v>6.2E-2</v>
      </c>
      <c r="BB11" s="115">
        <v>6.0999999999999999E-2</v>
      </c>
      <c r="BC11" s="115">
        <v>0.06</v>
      </c>
      <c r="BD11" s="115">
        <v>5.8999999999999997E-2</v>
      </c>
      <c r="BE11" s="115">
        <v>5.8000000000000003E-2</v>
      </c>
      <c r="BF11" s="115">
        <v>5.7000000000000002E-2</v>
      </c>
      <c r="BG11" s="115">
        <v>5.5E-2</v>
      </c>
      <c r="BH11" s="115">
        <v>5.3999999999999999E-2</v>
      </c>
      <c r="BI11" s="115">
        <v>5.2999999999999999E-2</v>
      </c>
      <c r="BJ11" s="115">
        <v>5.1999999999999998E-2</v>
      </c>
      <c r="BK11" s="115">
        <v>5.0999999999999997E-2</v>
      </c>
      <c r="BL11" s="115">
        <v>5.0999999999999997E-2</v>
      </c>
      <c r="BM11" s="115">
        <v>0.05</v>
      </c>
      <c r="BN11" s="115">
        <v>4.9000000000000002E-2</v>
      </c>
      <c r="BO11" s="115">
        <v>4.8000000000000001E-2</v>
      </c>
      <c r="BP11" s="115">
        <v>4.7E-2</v>
      </c>
      <c r="BQ11" s="115">
        <v>4.5999999999999999E-2</v>
      </c>
      <c r="BR11" s="115">
        <v>4.4999999999999998E-2</v>
      </c>
      <c r="BS11" s="117">
        <v>4.4999999999999998E-2</v>
      </c>
      <c r="BT11" s="115">
        <v>4.3999999999999997E-2</v>
      </c>
      <c r="BU11" s="115">
        <v>4.2999999999999997E-2</v>
      </c>
      <c r="BV11" s="115">
        <v>4.2000000000000003E-2</v>
      </c>
      <c r="BW11" s="115">
        <v>4.2000000000000003E-2</v>
      </c>
      <c r="BX11" s="115">
        <v>4.1000000000000002E-2</v>
      </c>
      <c r="BY11" s="115">
        <v>0.04</v>
      </c>
      <c r="BZ11" s="115">
        <v>0.04</v>
      </c>
      <c r="CA11" s="115">
        <v>3.9E-2</v>
      </c>
      <c r="CB11" s="115">
        <v>3.9E-2</v>
      </c>
      <c r="CC11" s="115">
        <v>3.7999999999999999E-2</v>
      </c>
      <c r="CD11" s="115">
        <v>3.6999999999999998E-2</v>
      </c>
      <c r="CE11" s="115">
        <v>3.6999999999999998E-2</v>
      </c>
      <c r="CF11" s="115">
        <v>3.5999999999999997E-2</v>
      </c>
      <c r="CG11" s="115">
        <v>3.5999999999999997E-2</v>
      </c>
      <c r="CH11" s="117">
        <v>3.5000000000000003E-2</v>
      </c>
      <c r="CI11" s="115">
        <v>3.5000000000000003E-2</v>
      </c>
      <c r="CJ11" s="117">
        <v>3.4000000000000002E-2</v>
      </c>
      <c r="CK11" s="115">
        <v>3.4000000000000002E-2</v>
      </c>
      <c r="CL11" s="115">
        <v>3.3000000000000002E-2</v>
      </c>
      <c r="CM11" s="115">
        <v>3.3000000000000002E-2</v>
      </c>
      <c r="CN11" s="116">
        <v>3.2000000000000001E-2</v>
      </c>
      <c r="CO11" s="115">
        <v>3.2000000000000001E-2</v>
      </c>
      <c r="CP11" s="115">
        <v>3.1E-2</v>
      </c>
      <c r="CQ11" s="115">
        <v>3.1E-2</v>
      </c>
      <c r="CR11" s="117">
        <v>0.03</v>
      </c>
      <c r="CS11" s="115">
        <v>0.03</v>
      </c>
      <c r="CT11" s="115">
        <v>2.9000000000000001E-2</v>
      </c>
      <c r="CU11" s="115">
        <v>2.9000000000000001E-2</v>
      </c>
      <c r="CV11" s="117">
        <v>2.9000000000000001E-2</v>
      </c>
      <c r="CW11" s="115">
        <v>2.8000000000000001E-2</v>
      </c>
      <c r="CX11" s="115">
        <v>2.8000000000000001E-2</v>
      </c>
      <c r="CY11" s="115">
        <v>2.7E-2</v>
      </c>
      <c r="CZ11" s="115">
        <v>2.7E-2</v>
      </c>
      <c r="DA11" s="115">
        <v>2.7E-2</v>
      </c>
      <c r="DB11" s="115">
        <v>2.5999999999999999E-2</v>
      </c>
      <c r="DC11" s="115">
        <v>2.5999999999999999E-2</v>
      </c>
      <c r="DD11" s="115">
        <v>2.5999999999999999E-2</v>
      </c>
      <c r="DE11" s="117">
        <v>2.5000000000000001E-2</v>
      </c>
      <c r="DF11" s="115">
        <v>2.5000000000000001E-2</v>
      </c>
      <c r="DG11" s="117">
        <v>2.5000000000000001E-2</v>
      </c>
      <c r="DH11" s="115">
        <v>2.4E-2</v>
      </c>
      <c r="DI11" s="115">
        <v>2.4E-2</v>
      </c>
      <c r="DJ11" s="115">
        <v>2.4E-2</v>
      </c>
      <c r="DK11" s="115">
        <v>2.3E-2</v>
      </c>
      <c r="DL11" s="115">
        <v>2.3E-2</v>
      </c>
      <c r="DM11" s="117">
        <v>2.3E-2</v>
      </c>
      <c r="DN11" s="115">
        <v>2.3E-2</v>
      </c>
      <c r="DO11" s="115">
        <v>2.1999999999999999E-2</v>
      </c>
      <c r="DP11" s="115">
        <v>2.1999999999999999E-2</v>
      </c>
      <c r="DQ11" s="115">
        <v>2.1999999999999999E-2</v>
      </c>
      <c r="DR11" s="115">
        <v>2.1000000000000001E-2</v>
      </c>
      <c r="DS11" s="115">
        <v>2.1000000000000001E-2</v>
      </c>
      <c r="DT11" s="115">
        <v>2.1000000000000001E-2</v>
      </c>
      <c r="DU11" s="115">
        <v>2.1000000000000001E-2</v>
      </c>
      <c r="DV11" s="117">
        <v>0.02</v>
      </c>
      <c r="DW11" s="115">
        <v>0.02</v>
      </c>
      <c r="DX11" s="115">
        <v>0.02</v>
      </c>
      <c r="DY11" s="117">
        <v>0.02</v>
      </c>
      <c r="DZ11" s="115">
        <v>0.02</v>
      </c>
      <c r="EA11" s="115">
        <v>1.9E-2</v>
      </c>
      <c r="EB11" s="115">
        <v>1.9E-2</v>
      </c>
      <c r="EC11" s="115">
        <v>1.9E-2</v>
      </c>
      <c r="ED11" s="115">
        <v>1.9E-2</v>
      </c>
      <c r="EE11" s="115">
        <v>1.7999999999999999E-2</v>
      </c>
      <c r="EF11" s="115">
        <v>1.7999999999999999E-2</v>
      </c>
      <c r="EG11" s="115">
        <v>1.7999999999999999E-2</v>
      </c>
      <c r="EH11" s="115">
        <v>1.7999999999999999E-2</v>
      </c>
      <c r="EI11" s="115">
        <v>1.7000000000000001E-2</v>
      </c>
      <c r="EJ11" s="115">
        <v>1.7000000000000001E-2</v>
      </c>
      <c r="EK11" s="115">
        <v>1.7000000000000001E-2</v>
      </c>
      <c r="EL11" s="115">
        <v>1.7000000000000001E-2</v>
      </c>
      <c r="EM11" s="115">
        <v>1.7000000000000001E-2</v>
      </c>
      <c r="EN11" s="115">
        <v>1.7000000000000001E-2</v>
      </c>
      <c r="EO11" s="115">
        <v>1.6E-2</v>
      </c>
      <c r="EP11" s="115">
        <v>1.6E-2</v>
      </c>
      <c r="EQ11" s="115">
        <v>1.6E-2</v>
      </c>
      <c r="ER11" s="115">
        <v>1.6E-2</v>
      </c>
      <c r="ES11" s="115">
        <v>1.6E-2</v>
      </c>
      <c r="ET11" s="115">
        <v>1.6E-2</v>
      </c>
      <c r="EU11" s="115">
        <v>1.4999999999999999E-2</v>
      </c>
      <c r="EV11" s="115">
        <v>1.4999999999999999E-2</v>
      </c>
      <c r="EW11" s="115">
        <v>1.4999999999999999E-2</v>
      </c>
      <c r="EX11" s="115">
        <v>1.4999999999999999E-2</v>
      </c>
      <c r="EY11" s="115">
        <v>1.4999999999999999E-2</v>
      </c>
      <c r="EZ11" s="115">
        <v>1.4999999999999999E-2</v>
      </c>
      <c r="FA11" s="117">
        <v>1.4E-2</v>
      </c>
      <c r="FB11" s="115">
        <v>1.4E-2</v>
      </c>
      <c r="FC11" s="115">
        <v>1.4E-2</v>
      </c>
      <c r="FD11" s="115">
        <v>1.4E-2</v>
      </c>
      <c r="FE11" s="115">
        <v>1.4E-2</v>
      </c>
      <c r="FF11" s="115">
        <v>1.4E-2</v>
      </c>
      <c r="FG11" s="117">
        <v>1.4E-2</v>
      </c>
      <c r="FH11" s="115">
        <v>1.2999999999999999E-2</v>
      </c>
      <c r="FI11" s="115">
        <v>1.2999999999999999E-2</v>
      </c>
      <c r="FJ11" s="115">
        <v>1.2999999999999999E-2</v>
      </c>
      <c r="FK11" s="115">
        <v>1.2999999999999999E-2</v>
      </c>
      <c r="FL11" s="116">
        <v>1.2999999999999999E-2</v>
      </c>
      <c r="FM11" s="115">
        <v>1.2999999999999999E-2</v>
      </c>
      <c r="FN11" s="116">
        <v>1.2999999999999999E-2</v>
      </c>
      <c r="FO11" s="115">
        <v>1.2E-2</v>
      </c>
      <c r="FP11" s="115">
        <v>1.2E-2</v>
      </c>
    </row>
    <row r="12" spans="1:173" x14ac:dyDescent="0.25">
      <c r="A12" s="114">
        <v>11</v>
      </c>
      <c r="B12" s="115">
        <v>0.32800000000000001</v>
      </c>
      <c r="C12" s="115">
        <v>0.313</v>
      </c>
      <c r="D12" s="115">
        <v>0.29899999999999999</v>
      </c>
      <c r="E12" s="115">
        <v>0.28599999999999998</v>
      </c>
      <c r="F12" s="115">
        <v>0.27400000000000002</v>
      </c>
      <c r="G12" s="115">
        <v>0.26300000000000001</v>
      </c>
      <c r="H12" s="115">
        <v>0.253</v>
      </c>
      <c r="I12" s="115">
        <v>0.24299999999999999</v>
      </c>
      <c r="J12" s="115">
        <v>0.23300000000000001</v>
      </c>
      <c r="K12" s="115">
        <v>0.22500000000000001</v>
      </c>
      <c r="L12" s="115">
        <v>0.217</v>
      </c>
      <c r="M12" s="115">
        <v>0.20899999999999999</v>
      </c>
      <c r="N12" s="115">
        <v>0.20100000000000001</v>
      </c>
      <c r="O12" s="115">
        <v>0.19500000000000001</v>
      </c>
      <c r="P12" s="115">
        <v>0.188</v>
      </c>
      <c r="Q12" s="115">
        <v>0.182</v>
      </c>
      <c r="R12" s="115">
        <v>0.17599999999999999</v>
      </c>
      <c r="S12" s="115">
        <v>0.17</v>
      </c>
      <c r="T12" s="115">
        <v>0.16500000000000001</v>
      </c>
      <c r="U12" s="115">
        <v>0.16</v>
      </c>
      <c r="V12" s="115">
        <v>0.155</v>
      </c>
      <c r="W12" s="115">
        <v>0.151</v>
      </c>
      <c r="X12" s="115">
        <v>0.14599999999999999</v>
      </c>
      <c r="Y12" s="115">
        <v>0.14199999999999999</v>
      </c>
      <c r="Z12" s="115">
        <v>0.13800000000000001</v>
      </c>
      <c r="AA12" s="115">
        <v>0.13400000000000001</v>
      </c>
      <c r="AB12" s="115">
        <v>0.13</v>
      </c>
      <c r="AC12" s="115">
        <v>0.127</v>
      </c>
      <c r="AD12" s="115">
        <v>0.124</v>
      </c>
      <c r="AE12" s="116">
        <v>0.12</v>
      </c>
      <c r="AF12" s="115">
        <v>0.11700000000000001</v>
      </c>
      <c r="AG12" s="115">
        <v>0.114</v>
      </c>
      <c r="AH12" s="115">
        <v>0.111</v>
      </c>
      <c r="AI12" s="116">
        <v>0.109</v>
      </c>
      <c r="AJ12" s="115">
        <v>0.106</v>
      </c>
      <c r="AK12" s="115">
        <v>0.10299999999999999</v>
      </c>
      <c r="AL12" s="115">
        <v>0.10100000000000001</v>
      </c>
      <c r="AM12" s="115">
        <v>9.9000000000000005E-2</v>
      </c>
      <c r="AN12" s="115">
        <v>9.6000000000000002E-2</v>
      </c>
      <c r="AO12" s="115">
        <v>9.4E-2</v>
      </c>
      <c r="AP12" s="115">
        <v>9.1999999999999998E-2</v>
      </c>
      <c r="AQ12" s="115">
        <v>0.09</v>
      </c>
      <c r="AR12" s="115">
        <v>8.7999999999999995E-2</v>
      </c>
      <c r="AS12" s="115">
        <v>8.5999999999999993E-2</v>
      </c>
      <c r="AT12" s="115">
        <v>8.4000000000000005E-2</v>
      </c>
      <c r="AU12" s="115">
        <v>8.3000000000000004E-2</v>
      </c>
      <c r="AV12" s="115">
        <v>8.1000000000000003E-2</v>
      </c>
      <c r="AW12" s="115">
        <v>7.9000000000000001E-2</v>
      </c>
      <c r="AX12" s="115">
        <v>7.6999999999999999E-2</v>
      </c>
      <c r="AY12" s="115">
        <v>7.5999999999999998E-2</v>
      </c>
      <c r="AZ12" s="115">
        <v>7.3999999999999996E-2</v>
      </c>
      <c r="BA12" s="115">
        <v>7.2999999999999995E-2</v>
      </c>
      <c r="BB12" s="115">
        <v>7.0999999999999994E-2</v>
      </c>
      <c r="BC12" s="115">
        <v>7.0000000000000007E-2</v>
      </c>
      <c r="BD12" s="115">
        <v>6.9000000000000006E-2</v>
      </c>
      <c r="BE12" s="115">
        <v>6.7000000000000004E-2</v>
      </c>
      <c r="BF12" s="115">
        <v>6.6000000000000003E-2</v>
      </c>
      <c r="BG12" s="115">
        <v>6.5000000000000002E-2</v>
      </c>
      <c r="BH12" s="115">
        <v>6.4000000000000001E-2</v>
      </c>
      <c r="BI12" s="115">
        <v>6.3E-2</v>
      </c>
      <c r="BJ12" s="115">
        <v>6.0999999999999999E-2</v>
      </c>
      <c r="BK12" s="115">
        <v>0.06</v>
      </c>
      <c r="BL12" s="115">
        <v>5.8999999999999997E-2</v>
      </c>
      <c r="BM12" s="115">
        <v>5.8000000000000003E-2</v>
      </c>
      <c r="BN12" s="115">
        <v>5.7000000000000002E-2</v>
      </c>
      <c r="BO12" s="115">
        <v>5.6000000000000001E-2</v>
      </c>
      <c r="BP12" s="115">
        <v>5.5E-2</v>
      </c>
      <c r="BQ12" s="115">
        <v>5.3999999999999999E-2</v>
      </c>
      <c r="BR12" s="115">
        <v>5.2999999999999999E-2</v>
      </c>
      <c r="BS12" s="117">
        <v>5.1999999999999998E-2</v>
      </c>
      <c r="BT12" s="115">
        <v>5.1999999999999998E-2</v>
      </c>
      <c r="BU12" s="115">
        <v>5.0999999999999997E-2</v>
      </c>
      <c r="BV12" s="115">
        <v>0.05</v>
      </c>
      <c r="BW12" s="115">
        <v>4.9000000000000002E-2</v>
      </c>
      <c r="BX12" s="115">
        <v>4.8000000000000001E-2</v>
      </c>
      <c r="BY12" s="115">
        <v>4.8000000000000001E-2</v>
      </c>
      <c r="BZ12" s="115">
        <v>4.7E-2</v>
      </c>
      <c r="CA12" s="115">
        <v>4.5999999999999999E-2</v>
      </c>
      <c r="CB12" s="115">
        <v>4.4999999999999998E-2</v>
      </c>
      <c r="CC12" s="115">
        <v>4.4999999999999998E-2</v>
      </c>
      <c r="CD12" s="115">
        <v>4.3999999999999997E-2</v>
      </c>
      <c r="CE12" s="115">
        <v>4.2999999999999997E-2</v>
      </c>
      <c r="CF12" s="115">
        <v>4.2999999999999997E-2</v>
      </c>
      <c r="CG12" s="115">
        <v>4.2000000000000003E-2</v>
      </c>
      <c r="CH12" s="117">
        <v>4.1000000000000002E-2</v>
      </c>
      <c r="CI12" s="115">
        <v>4.1000000000000002E-2</v>
      </c>
      <c r="CJ12" s="117">
        <v>0.04</v>
      </c>
      <c r="CK12" s="115">
        <v>0.04</v>
      </c>
      <c r="CL12" s="115">
        <v>3.9E-2</v>
      </c>
      <c r="CM12" s="115">
        <v>3.7999999999999999E-2</v>
      </c>
      <c r="CN12" s="116">
        <v>3.7999999999999999E-2</v>
      </c>
      <c r="CO12" s="115">
        <v>3.6999999999999998E-2</v>
      </c>
      <c r="CP12" s="115">
        <v>3.6999999999999998E-2</v>
      </c>
      <c r="CQ12" s="115">
        <v>3.5999999999999997E-2</v>
      </c>
      <c r="CR12" s="117">
        <v>3.5999999999999997E-2</v>
      </c>
      <c r="CS12" s="115">
        <v>3.5000000000000003E-2</v>
      </c>
      <c r="CT12" s="115">
        <v>3.5000000000000003E-2</v>
      </c>
      <c r="CU12" s="115">
        <v>3.4000000000000002E-2</v>
      </c>
      <c r="CV12" s="117">
        <v>3.4000000000000002E-2</v>
      </c>
      <c r="CW12" s="115">
        <v>3.3000000000000002E-2</v>
      </c>
      <c r="CX12" s="115">
        <v>3.3000000000000002E-2</v>
      </c>
      <c r="CY12" s="115">
        <v>3.3000000000000002E-2</v>
      </c>
      <c r="CZ12" s="115">
        <v>3.2000000000000001E-2</v>
      </c>
      <c r="DA12" s="115">
        <v>3.2000000000000001E-2</v>
      </c>
      <c r="DB12" s="115">
        <v>3.1E-2</v>
      </c>
      <c r="DC12" s="115">
        <v>3.1E-2</v>
      </c>
      <c r="DD12" s="115">
        <v>0.03</v>
      </c>
      <c r="DE12" s="117">
        <v>0.03</v>
      </c>
      <c r="DF12" s="115">
        <v>0.03</v>
      </c>
      <c r="DG12" s="117">
        <v>2.9000000000000001E-2</v>
      </c>
      <c r="DH12" s="115">
        <v>2.9000000000000001E-2</v>
      </c>
      <c r="DI12" s="115">
        <v>2.9000000000000001E-2</v>
      </c>
      <c r="DJ12" s="115">
        <v>2.8000000000000001E-2</v>
      </c>
      <c r="DK12" s="115">
        <v>2.8000000000000001E-2</v>
      </c>
      <c r="DL12" s="115">
        <v>2.7E-2</v>
      </c>
      <c r="DM12" s="117">
        <v>2.7E-2</v>
      </c>
      <c r="DN12" s="115">
        <v>2.7E-2</v>
      </c>
      <c r="DO12" s="115">
        <v>2.7E-2</v>
      </c>
      <c r="DP12" s="115">
        <v>2.5999999999999999E-2</v>
      </c>
      <c r="DQ12" s="115">
        <v>2.5999999999999999E-2</v>
      </c>
      <c r="DR12" s="115">
        <v>2.5999999999999999E-2</v>
      </c>
      <c r="DS12" s="115">
        <v>2.5000000000000001E-2</v>
      </c>
      <c r="DT12" s="115">
        <v>2.5000000000000001E-2</v>
      </c>
      <c r="DU12" s="115">
        <v>2.5000000000000001E-2</v>
      </c>
      <c r="DV12" s="117">
        <v>2.4E-2</v>
      </c>
      <c r="DW12" s="115">
        <v>2.4E-2</v>
      </c>
      <c r="DX12" s="115">
        <v>2.4E-2</v>
      </c>
      <c r="DY12" s="117">
        <v>2.3E-2</v>
      </c>
      <c r="DZ12" s="115">
        <v>2.3E-2</v>
      </c>
      <c r="EA12" s="115">
        <v>2.3E-2</v>
      </c>
      <c r="EB12" s="115">
        <v>2.3E-2</v>
      </c>
      <c r="EC12" s="115">
        <v>2.1999999999999999E-2</v>
      </c>
      <c r="ED12" s="115">
        <v>2.1999999999999999E-2</v>
      </c>
      <c r="EE12" s="115">
        <v>2.1999999999999999E-2</v>
      </c>
      <c r="EF12" s="115">
        <v>2.1999999999999999E-2</v>
      </c>
      <c r="EG12" s="115">
        <v>2.1000000000000001E-2</v>
      </c>
      <c r="EH12" s="115">
        <v>2.1000000000000001E-2</v>
      </c>
      <c r="EI12" s="115">
        <v>2.1000000000000001E-2</v>
      </c>
      <c r="EJ12" s="115">
        <v>2.1000000000000001E-2</v>
      </c>
      <c r="EK12" s="115">
        <v>2.1000000000000001E-2</v>
      </c>
      <c r="EL12" s="115">
        <v>0.02</v>
      </c>
      <c r="EM12" s="115">
        <v>0.02</v>
      </c>
      <c r="EN12" s="115">
        <v>0.02</v>
      </c>
      <c r="EO12" s="115">
        <v>0.02</v>
      </c>
      <c r="EP12" s="115">
        <v>1.9E-2</v>
      </c>
      <c r="EQ12" s="115">
        <v>1.9E-2</v>
      </c>
      <c r="ER12" s="115">
        <v>1.9E-2</v>
      </c>
      <c r="ES12" s="115">
        <v>1.9E-2</v>
      </c>
      <c r="ET12" s="115">
        <v>1.9E-2</v>
      </c>
      <c r="EU12" s="115">
        <v>1.7999999999999999E-2</v>
      </c>
      <c r="EV12" s="115">
        <v>1.7999999999999999E-2</v>
      </c>
      <c r="EW12" s="115">
        <v>1.7999999999999999E-2</v>
      </c>
      <c r="EX12" s="115">
        <v>1.7999999999999999E-2</v>
      </c>
      <c r="EY12" s="115">
        <v>1.7999999999999999E-2</v>
      </c>
      <c r="EZ12" s="115">
        <v>1.7000000000000001E-2</v>
      </c>
      <c r="FA12" s="117">
        <v>1.7000000000000001E-2</v>
      </c>
      <c r="FB12" s="115">
        <v>1.7000000000000001E-2</v>
      </c>
      <c r="FC12" s="115">
        <v>1.7000000000000001E-2</v>
      </c>
      <c r="FD12" s="115">
        <v>1.7000000000000001E-2</v>
      </c>
      <c r="FE12" s="115">
        <v>1.7000000000000001E-2</v>
      </c>
      <c r="FF12" s="115">
        <v>1.6E-2</v>
      </c>
      <c r="FG12" s="117">
        <v>1.6E-2</v>
      </c>
      <c r="FH12" s="115">
        <v>1.6E-2</v>
      </c>
      <c r="FI12" s="115">
        <v>1.6E-2</v>
      </c>
      <c r="FJ12" s="115">
        <v>1.6E-2</v>
      </c>
      <c r="FK12" s="115">
        <v>1.6E-2</v>
      </c>
      <c r="FL12" s="116">
        <v>1.6E-2</v>
      </c>
      <c r="FM12" s="115">
        <v>1.4999999999999999E-2</v>
      </c>
      <c r="FN12" s="116">
        <v>1.4999999999999999E-2</v>
      </c>
      <c r="FO12" s="115">
        <v>1.4999999999999999E-2</v>
      </c>
      <c r="FP12" s="115">
        <v>1.4999999999999999E-2</v>
      </c>
    </row>
    <row r="13" spans="1:173" x14ac:dyDescent="0.25">
      <c r="A13" s="114">
        <v>12</v>
      </c>
      <c r="B13" s="115">
        <v>0.37</v>
      </c>
      <c r="C13" s="115">
        <v>0.35399999999999998</v>
      </c>
      <c r="D13" s="115">
        <v>0.33800000000000002</v>
      </c>
      <c r="E13" s="115">
        <v>0.32400000000000001</v>
      </c>
      <c r="F13" s="115">
        <v>0.311</v>
      </c>
      <c r="G13" s="115">
        <v>0.29799999999999999</v>
      </c>
      <c r="H13" s="115">
        <v>0.28599999999999998</v>
      </c>
      <c r="I13" s="115">
        <v>0.27500000000000002</v>
      </c>
      <c r="J13" s="115">
        <v>0.26500000000000001</v>
      </c>
      <c r="K13" s="115">
        <v>0.255</v>
      </c>
      <c r="L13" s="115">
        <v>0.246</v>
      </c>
      <c r="M13" s="115">
        <v>0.23699999999999999</v>
      </c>
      <c r="N13" s="115">
        <v>0.22900000000000001</v>
      </c>
      <c r="O13" s="115">
        <v>0.221</v>
      </c>
      <c r="P13" s="115">
        <v>0.214</v>
      </c>
      <c r="Q13" s="115">
        <v>0.20699999999999999</v>
      </c>
      <c r="R13" s="115">
        <v>0.2</v>
      </c>
      <c r="S13" s="115">
        <v>0.19400000000000001</v>
      </c>
      <c r="T13" s="115">
        <v>0.188</v>
      </c>
      <c r="U13" s="115">
        <v>0.182</v>
      </c>
      <c r="V13" s="115">
        <v>0.17699999999999999</v>
      </c>
      <c r="W13" s="115">
        <v>0.17199999999999999</v>
      </c>
      <c r="X13" s="115">
        <v>0.16700000000000001</v>
      </c>
      <c r="Y13" s="115">
        <v>0.16200000000000001</v>
      </c>
      <c r="Z13" s="115">
        <v>0.157</v>
      </c>
      <c r="AA13" s="115">
        <v>0.153</v>
      </c>
      <c r="AB13" s="115">
        <v>0.14899999999999999</v>
      </c>
      <c r="AC13" s="115">
        <v>0.14499999999999999</v>
      </c>
      <c r="AD13" s="115">
        <v>0.14099999999999999</v>
      </c>
      <c r="AE13" s="116">
        <v>0.13800000000000001</v>
      </c>
      <c r="AF13" s="115">
        <v>0.13400000000000001</v>
      </c>
      <c r="AG13" s="115">
        <v>0.13100000000000001</v>
      </c>
      <c r="AH13" s="115">
        <v>0.127</v>
      </c>
      <c r="AI13" s="116">
        <v>0.124</v>
      </c>
      <c r="AJ13" s="115">
        <v>0.121</v>
      </c>
      <c r="AK13" s="115">
        <v>0.11899999999999999</v>
      </c>
      <c r="AL13" s="115">
        <v>0.11600000000000001</v>
      </c>
      <c r="AM13" s="115">
        <v>0.113</v>
      </c>
      <c r="AN13" s="115">
        <v>0.11</v>
      </c>
      <c r="AO13" s="115">
        <v>0.108</v>
      </c>
      <c r="AP13" s="115">
        <v>0.106</v>
      </c>
      <c r="AQ13" s="115">
        <v>0.10299999999999999</v>
      </c>
      <c r="AR13" s="115">
        <v>0.10100000000000001</v>
      </c>
      <c r="AS13" s="115">
        <v>9.9000000000000005E-2</v>
      </c>
      <c r="AT13" s="115">
        <v>9.7000000000000003E-2</v>
      </c>
      <c r="AU13" s="115">
        <v>9.5000000000000001E-2</v>
      </c>
      <c r="AV13" s="115">
        <v>9.2999999999999999E-2</v>
      </c>
      <c r="AW13" s="115">
        <v>9.0999999999999998E-2</v>
      </c>
      <c r="AX13" s="115">
        <v>8.8999999999999996E-2</v>
      </c>
      <c r="AY13" s="115">
        <v>8.6999999999999994E-2</v>
      </c>
      <c r="AZ13" s="115">
        <v>8.5000000000000006E-2</v>
      </c>
      <c r="BA13" s="115">
        <v>8.4000000000000005E-2</v>
      </c>
      <c r="BB13" s="115">
        <v>8.2000000000000003E-2</v>
      </c>
      <c r="BC13" s="115">
        <v>8.1000000000000003E-2</v>
      </c>
      <c r="BD13" s="115">
        <v>7.9000000000000001E-2</v>
      </c>
      <c r="BE13" s="115">
        <v>7.8E-2</v>
      </c>
      <c r="BF13" s="115">
        <v>7.5999999999999998E-2</v>
      </c>
      <c r="BG13" s="115">
        <v>7.4999999999999997E-2</v>
      </c>
      <c r="BH13" s="115">
        <v>7.2999999999999995E-2</v>
      </c>
      <c r="BI13" s="115">
        <v>7.1999999999999995E-2</v>
      </c>
      <c r="BJ13" s="115">
        <v>7.0999999999999994E-2</v>
      </c>
      <c r="BK13" s="115">
        <v>6.9000000000000006E-2</v>
      </c>
      <c r="BL13" s="115">
        <v>6.8000000000000005E-2</v>
      </c>
      <c r="BM13" s="115">
        <v>6.7000000000000004E-2</v>
      </c>
      <c r="BN13" s="115">
        <v>6.6000000000000003E-2</v>
      </c>
      <c r="BO13" s="115">
        <v>6.5000000000000002E-2</v>
      </c>
      <c r="BP13" s="115">
        <v>6.4000000000000001E-2</v>
      </c>
      <c r="BQ13" s="115">
        <v>6.3E-2</v>
      </c>
      <c r="BR13" s="115">
        <v>6.2E-2</v>
      </c>
      <c r="BS13" s="117">
        <v>6.0999999999999999E-2</v>
      </c>
      <c r="BT13" s="115">
        <v>0.06</v>
      </c>
      <c r="BU13" s="115">
        <v>5.8999999999999997E-2</v>
      </c>
      <c r="BV13" s="115">
        <v>5.8000000000000003E-2</v>
      </c>
      <c r="BW13" s="115">
        <v>5.7000000000000002E-2</v>
      </c>
      <c r="BX13" s="115">
        <v>5.6000000000000001E-2</v>
      </c>
      <c r="BY13" s="115">
        <v>5.5E-2</v>
      </c>
      <c r="BZ13" s="115">
        <v>5.3999999999999999E-2</v>
      </c>
      <c r="CA13" s="115">
        <v>5.2999999999999999E-2</v>
      </c>
      <c r="CB13" s="115">
        <v>5.1999999999999998E-2</v>
      </c>
      <c r="CC13" s="115">
        <v>5.1999999999999998E-2</v>
      </c>
      <c r="CD13" s="115">
        <v>5.0999999999999997E-2</v>
      </c>
      <c r="CE13" s="115">
        <v>0.05</v>
      </c>
      <c r="CF13" s="115">
        <v>4.9000000000000002E-2</v>
      </c>
      <c r="CG13" s="115">
        <v>4.9000000000000002E-2</v>
      </c>
      <c r="CH13" s="117">
        <v>4.8000000000000001E-2</v>
      </c>
      <c r="CI13" s="115">
        <v>4.7E-2</v>
      </c>
      <c r="CJ13" s="117">
        <v>4.7E-2</v>
      </c>
      <c r="CK13" s="115">
        <v>4.5999999999999999E-2</v>
      </c>
      <c r="CL13" s="115">
        <v>4.4999999999999998E-2</v>
      </c>
      <c r="CM13" s="115">
        <v>4.4999999999999998E-2</v>
      </c>
      <c r="CN13" s="116">
        <v>4.3999999999999997E-2</v>
      </c>
      <c r="CO13" s="115">
        <v>4.2999999999999997E-2</v>
      </c>
      <c r="CP13" s="115">
        <v>4.2999999999999997E-2</v>
      </c>
      <c r="CQ13" s="115">
        <v>4.2000000000000003E-2</v>
      </c>
      <c r="CR13" s="117">
        <v>4.2000000000000003E-2</v>
      </c>
      <c r="CS13" s="115">
        <v>4.1000000000000002E-2</v>
      </c>
      <c r="CT13" s="115">
        <v>0.04</v>
      </c>
      <c r="CU13" s="115">
        <v>0.04</v>
      </c>
      <c r="CV13" s="117">
        <v>3.9E-2</v>
      </c>
      <c r="CW13" s="115">
        <v>3.9E-2</v>
      </c>
      <c r="CX13" s="115">
        <v>3.7999999999999999E-2</v>
      </c>
      <c r="CY13" s="115">
        <v>3.7999999999999999E-2</v>
      </c>
      <c r="CZ13" s="115">
        <v>3.6999999999999998E-2</v>
      </c>
      <c r="DA13" s="115">
        <v>3.6999999999999998E-2</v>
      </c>
      <c r="DB13" s="115">
        <v>3.5999999999999997E-2</v>
      </c>
      <c r="DC13" s="115">
        <v>3.5999999999999997E-2</v>
      </c>
      <c r="DD13" s="115">
        <v>3.5000000000000003E-2</v>
      </c>
      <c r="DE13" s="117">
        <v>3.5000000000000003E-2</v>
      </c>
      <c r="DF13" s="115">
        <v>3.5000000000000003E-2</v>
      </c>
      <c r="DG13" s="117">
        <v>3.4000000000000002E-2</v>
      </c>
      <c r="DH13" s="115">
        <v>3.4000000000000002E-2</v>
      </c>
      <c r="DI13" s="115">
        <v>3.3000000000000002E-2</v>
      </c>
      <c r="DJ13" s="115">
        <v>3.3000000000000002E-2</v>
      </c>
      <c r="DK13" s="115">
        <v>3.2000000000000001E-2</v>
      </c>
      <c r="DL13" s="115">
        <v>3.2000000000000001E-2</v>
      </c>
      <c r="DM13" s="117">
        <v>3.2000000000000001E-2</v>
      </c>
      <c r="DN13" s="115">
        <v>3.1E-2</v>
      </c>
      <c r="DO13" s="115">
        <v>3.1E-2</v>
      </c>
      <c r="DP13" s="115">
        <v>3.1E-2</v>
      </c>
      <c r="DQ13" s="115">
        <v>0.03</v>
      </c>
      <c r="DR13" s="115">
        <v>0.03</v>
      </c>
      <c r="DS13" s="115">
        <v>2.9000000000000001E-2</v>
      </c>
      <c r="DT13" s="115">
        <v>2.9000000000000001E-2</v>
      </c>
      <c r="DU13" s="115">
        <v>2.9000000000000001E-2</v>
      </c>
      <c r="DV13" s="117">
        <v>2.8000000000000001E-2</v>
      </c>
      <c r="DW13" s="115">
        <v>2.8000000000000001E-2</v>
      </c>
      <c r="DX13" s="115">
        <v>2.8000000000000001E-2</v>
      </c>
      <c r="DY13" s="117">
        <v>2.8000000000000001E-2</v>
      </c>
      <c r="DZ13" s="115">
        <v>2.7E-2</v>
      </c>
      <c r="EA13" s="115">
        <v>2.7E-2</v>
      </c>
      <c r="EB13" s="115">
        <v>2.7E-2</v>
      </c>
      <c r="EC13" s="115">
        <v>2.5999999999999999E-2</v>
      </c>
      <c r="ED13" s="115">
        <v>2.5999999999999999E-2</v>
      </c>
      <c r="EE13" s="115">
        <v>2.5999999999999999E-2</v>
      </c>
      <c r="EF13" s="115">
        <v>2.5000000000000001E-2</v>
      </c>
      <c r="EG13" s="115">
        <v>2.5000000000000001E-2</v>
      </c>
      <c r="EH13" s="115">
        <v>2.5000000000000001E-2</v>
      </c>
      <c r="EI13" s="115">
        <v>2.5000000000000001E-2</v>
      </c>
      <c r="EJ13" s="115">
        <v>2.4E-2</v>
      </c>
      <c r="EK13" s="115">
        <v>2.4E-2</v>
      </c>
      <c r="EL13" s="115">
        <v>2.4E-2</v>
      </c>
      <c r="EM13" s="115">
        <v>2.4E-2</v>
      </c>
      <c r="EN13" s="115">
        <v>2.3E-2</v>
      </c>
      <c r="EO13" s="115">
        <v>2.3E-2</v>
      </c>
      <c r="EP13" s="115">
        <v>2.3E-2</v>
      </c>
      <c r="EQ13" s="115">
        <v>2.3E-2</v>
      </c>
      <c r="ER13" s="115">
        <v>2.1999999999999999E-2</v>
      </c>
      <c r="ES13" s="115">
        <v>2.1999999999999999E-2</v>
      </c>
      <c r="ET13" s="115">
        <v>2.1999999999999999E-2</v>
      </c>
      <c r="EU13" s="115">
        <v>2.1999999999999999E-2</v>
      </c>
      <c r="EV13" s="115">
        <v>2.1000000000000001E-2</v>
      </c>
      <c r="EW13" s="115">
        <v>2.1000000000000001E-2</v>
      </c>
      <c r="EX13" s="115">
        <v>2.1000000000000001E-2</v>
      </c>
      <c r="EY13" s="115">
        <v>2.1000000000000001E-2</v>
      </c>
      <c r="EZ13" s="115">
        <v>2.1000000000000001E-2</v>
      </c>
      <c r="FA13" s="117">
        <v>0.02</v>
      </c>
      <c r="FB13" s="115">
        <v>0.02</v>
      </c>
      <c r="FC13" s="115">
        <v>0.02</v>
      </c>
      <c r="FD13" s="115">
        <v>0.02</v>
      </c>
      <c r="FE13" s="115">
        <v>0.02</v>
      </c>
      <c r="FF13" s="115">
        <v>1.9E-2</v>
      </c>
      <c r="FG13" s="117">
        <v>1.9E-2</v>
      </c>
      <c r="FH13" s="115">
        <v>1.9E-2</v>
      </c>
      <c r="FI13" s="115">
        <v>1.9E-2</v>
      </c>
      <c r="FJ13" s="115">
        <v>1.9E-2</v>
      </c>
      <c r="FK13" s="115">
        <v>1.7999999999999999E-2</v>
      </c>
      <c r="FL13" s="116">
        <v>1.7999999999999999E-2</v>
      </c>
      <c r="FM13" s="115">
        <v>1.7999999999999999E-2</v>
      </c>
      <c r="FN13" s="116">
        <v>1.7999999999999999E-2</v>
      </c>
      <c r="FO13" s="115">
        <v>1.7999999999999999E-2</v>
      </c>
      <c r="FP13" s="115">
        <v>1.7999999999999999E-2</v>
      </c>
    </row>
    <row r="14" spans="1:173" x14ac:dyDescent="0.25">
      <c r="A14" s="114">
        <v>13</v>
      </c>
      <c r="B14" s="115">
        <v>0.41299999999999998</v>
      </c>
      <c r="C14" s="115">
        <v>0.39500000000000002</v>
      </c>
      <c r="D14" s="115">
        <v>0.378</v>
      </c>
      <c r="E14" s="115">
        <v>0.36199999999999999</v>
      </c>
      <c r="F14" s="115">
        <v>0.34799999999999998</v>
      </c>
      <c r="G14" s="115">
        <v>0.33400000000000002</v>
      </c>
      <c r="H14" s="115">
        <v>0.32100000000000001</v>
      </c>
      <c r="I14" s="115">
        <v>0.309</v>
      </c>
      <c r="J14" s="115">
        <v>0.29699999999999999</v>
      </c>
      <c r="K14" s="115">
        <v>0.28599999999999998</v>
      </c>
      <c r="L14" s="115">
        <v>0.27600000000000002</v>
      </c>
      <c r="M14" s="115">
        <v>0.26600000000000001</v>
      </c>
      <c r="N14" s="115">
        <v>0.25700000000000001</v>
      </c>
      <c r="O14" s="115">
        <v>0.249</v>
      </c>
      <c r="P14" s="115">
        <v>0.24099999999999999</v>
      </c>
      <c r="Q14" s="115">
        <v>0.23300000000000001</v>
      </c>
      <c r="R14" s="115">
        <v>0.22500000000000001</v>
      </c>
      <c r="S14" s="115">
        <v>0.218</v>
      </c>
      <c r="T14" s="115">
        <v>0.21199999999999999</v>
      </c>
      <c r="U14" s="115">
        <v>0.20499999999999999</v>
      </c>
      <c r="V14" s="115">
        <v>0.19900000000000001</v>
      </c>
      <c r="W14" s="115">
        <v>0.19400000000000001</v>
      </c>
      <c r="X14" s="115">
        <v>0.188</v>
      </c>
      <c r="Y14" s="115">
        <v>0.183</v>
      </c>
      <c r="Z14" s="115">
        <v>0.17799999999999999</v>
      </c>
      <c r="AA14" s="115">
        <v>0.17299999999999999</v>
      </c>
      <c r="AB14" s="115">
        <v>0.16800000000000001</v>
      </c>
      <c r="AC14" s="115">
        <v>0.16400000000000001</v>
      </c>
      <c r="AD14" s="115">
        <v>0.16</v>
      </c>
      <c r="AE14" s="116">
        <v>0.155</v>
      </c>
      <c r="AF14" s="115">
        <v>0.152</v>
      </c>
      <c r="AG14" s="115">
        <v>0.14799999999999999</v>
      </c>
      <c r="AH14" s="115">
        <v>0.14399999999999999</v>
      </c>
      <c r="AI14" s="116">
        <v>0.14099999999999999</v>
      </c>
      <c r="AJ14" s="115">
        <v>0.13700000000000001</v>
      </c>
      <c r="AK14" s="115">
        <v>0.13400000000000001</v>
      </c>
      <c r="AL14" s="115">
        <v>0.13100000000000001</v>
      </c>
      <c r="AM14" s="115">
        <v>0.128</v>
      </c>
      <c r="AN14" s="115">
        <v>0.125</v>
      </c>
      <c r="AO14" s="115">
        <v>0.122</v>
      </c>
      <c r="AP14" s="115">
        <v>0.12</v>
      </c>
      <c r="AQ14" s="115">
        <v>0.11700000000000001</v>
      </c>
      <c r="AR14" s="115">
        <v>0.114</v>
      </c>
      <c r="AS14" s="115">
        <v>0.112</v>
      </c>
      <c r="AT14" s="115">
        <v>0.11</v>
      </c>
      <c r="AU14" s="115">
        <v>0.107</v>
      </c>
      <c r="AV14" s="115">
        <v>0.105</v>
      </c>
      <c r="AW14" s="115">
        <v>0.10299999999999999</v>
      </c>
      <c r="AX14" s="115">
        <v>0.10100000000000001</v>
      </c>
      <c r="AY14" s="115">
        <v>9.9000000000000005E-2</v>
      </c>
      <c r="AZ14" s="115">
        <v>9.7000000000000003E-2</v>
      </c>
      <c r="BA14" s="115">
        <v>9.5000000000000001E-2</v>
      </c>
      <c r="BB14" s="115">
        <v>9.2999999999999999E-2</v>
      </c>
      <c r="BC14" s="115">
        <v>9.1999999999999998E-2</v>
      </c>
      <c r="BD14" s="115">
        <v>0.09</v>
      </c>
      <c r="BE14" s="115">
        <v>8.7999999999999995E-2</v>
      </c>
      <c r="BF14" s="115">
        <v>8.6999999999999994E-2</v>
      </c>
      <c r="BG14" s="115">
        <v>8.5000000000000006E-2</v>
      </c>
      <c r="BH14" s="115">
        <v>8.3000000000000004E-2</v>
      </c>
      <c r="BI14" s="115">
        <v>8.2000000000000003E-2</v>
      </c>
      <c r="BJ14" s="115">
        <v>0.08</v>
      </c>
      <c r="BK14" s="115">
        <v>7.9000000000000001E-2</v>
      </c>
      <c r="BL14" s="115">
        <v>7.8E-2</v>
      </c>
      <c r="BM14" s="115">
        <v>7.5999999999999998E-2</v>
      </c>
      <c r="BN14" s="115">
        <v>7.4999999999999997E-2</v>
      </c>
      <c r="BO14" s="115">
        <v>7.3999999999999996E-2</v>
      </c>
      <c r="BP14" s="115">
        <v>7.2999999999999995E-2</v>
      </c>
      <c r="BQ14" s="115">
        <v>7.0999999999999994E-2</v>
      </c>
      <c r="BR14" s="115">
        <v>7.0000000000000007E-2</v>
      </c>
      <c r="BS14" s="117">
        <v>6.9000000000000006E-2</v>
      </c>
      <c r="BT14" s="115">
        <v>6.8000000000000005E-2</v>
      </c>
      <c r="BU14" s="115">
        <v>6.7000000000000004E-2</v>
      </c>
      <c r="BV14" s="115">
        <v>6.6000000000000003E-2</v>
      </c>
      <c r="BW14" s="115">
        <v>6.5000000000000002E-2</v>
      </c>
      <c r="BX14" s="115">
        <v>6.4000000000000001E-2</v>
      </c>
      <c r="BY14" s="115">
        <v>6.3E-2</v>
      </c>
      <c r="BZ14" s="115">
        <v>6.2E-2</v>
      </c>
      <c r="CA14" s="115">
        <v>6.0999999999999999E-2</v>
      </c>
      <c r="CB14" s="115">
        <v>0.06</v>
      </c>
      <c r="CC14" s="115">
        <v>5.8999999999999997E-2</v>
      </c>
      <c r="CD14" s="115">
        <v>5.8000000000000003E-2</v>
      </c>
      <c r="CE14" s="115">
        <v>5.7000000000000002E-2</v>
      </c>
      <c r="CF14" s="115">
        <v>5.6000000000000001E-2</v>
      </c>
      <c r="CG14" s="115">
        <v>5.6000000000000001E-2</v>
      </c>
      <c r="CH14" s="117">
        <v>5.5E-2</v>
      </c>
      <c r="CI14" s="115">
        <v>5.3999999999999999E-2</v>
      </c>
      <c r="CJ14" s="117">
        <v>5.2999999999999999E-2</v>
      </c>
      <c r="CK14" s="115">
        <v>5.1999999999999998E-2</v>
      </c>
      <c r="CL14" s="115">
        <v>5.1999999999999998E-2</v>
      </c>
      <c r="CM14" s="115">
        <v>5.0999999999999997E-2</v>
      </c>
      <c r="CN14" s="116">
        <v>0.05</v>
      </c>
      <c r="CO14" s="115">
        <v>0.05</v>
      </c>
      <c r="CP14" s="115">
        <v>4.9000000000000002E-2</v>
      </c>
      <c r="CQ14" s="115">
        <v>4.8000000000000001E-2</v>
      </c>
      <c r="CR14" s="117">
        <v>4.8000000000000001E-2</v>
      </c>
      <c r="CS14" s="115">
        <v>4.7E-2</v>
      </c>
      <c r="CT14" s="115">
        <v>4.5999999999999999E-2</v>
      </c>
      <c r="CU14" s="115">
        <v>4.5999999999999999E-2</v>
      </c>
      <c r="CV14" s="117">
        <v>4.4999999999999998E-2</v>
      </c>
      <c r="CW14" s="115">
        <v>4.3999999999999997E-2</v>
      </c>
      <c r="CX14" s="115">
        <v>4.3999999999999997E-2</v>
      </c>
      <c r="CY14" s="115">
        <v>4.2999999999999997E-2</v>
      </c>
      <c r="CZ14" s="115">
        <v>4.2999999999999997E-2</v>
      </c>
      <c r="DA14" s="115">
        <v>4.2000000000000003E-2</v>
      </c>
      <c r="DB14" s="115">
        <v>4.2000000000000003E-2</v>
      </c>
      <c r="DC14" s="115">
        <v>4.1000000000000002E-2</v>
      </c>
      <c r="DD14" s="115">
        <v>4.1000000000000002E-2</v>
      </c>
      <c r="DE14" s="117">
        <v>0.04</v>
      </c>
      <c r="DF14" s="115">
        <v>0.04</v>
      </c>
      <c r="DG14" s="117">
        <v>3.9E-2</v>
      </c>
      <c r="DH14" s="115">
        <v>3.9E-2</v>
      </c>
      <c r="DI14" s="115">
        <v>3.7999999999999999E-2</v>
      </c>
      <c r="DJ14" s="115">
        <v>3.7999999999999999E-2</v>
      </c>
      <c r="DK14" s="115">
        <v>3.6999999999999998E-2</v>
      </c>
      <c r="DL14" s="115">
        <v>3.6999999999999998E-2</v>
      </c>
      <c r="DM14" s="117">
        <v>3.5999999999999997E-2</v>
      </c>
      <c r="DN14" s="115">
        <v>3.5999999999999997E-2</v>
      </c>
      <c r="DO14" s="115">
        <v>3.5999999999999997E-2</v>
      </c>
      <c r="DP14" s="115">
        <v>3.5000000000000003E-2</v>
      </c>
      <c r="DQ14" s="115">
        <v>3.5000000000000003E-2</v>
      </c>
      <c r="DR14" s="115">
        <v>3.4000000000000002E-2</v>
      </c>
      <c r="DS14" s="115">
        <v>3.4000000000000002E-2</v>
      </c>
      <c r="DT14" s="115">
        <v>3.4000000000000002E-2</v>
      </c>
      <c r="DU14" s="115">
        <v>3.3000000000000002E-2</v>
      </c>
      <c r="DV14" s="117">
        <v>3.3000000000000002E-2</v>
      </c>
      <c r="DW14" s="115">
        <v>3.2000000000000001E-2</v>
      </c>
      <c r="DX14" s="115">
        <v>3.2000000000000001E-2</v>
      </c>
      <c r="DY14" s="117">
        <v>3.2000000000000001E-2</v>
      </c>
      <c r="DZ14" s="115">
        <v>3.1E-2</v>
      </c>
      <c r="EA14" s="115">
        <v>3.1E-2</v>
      </c>
      <c r="EB14" s="115">
        <v>3.1E-2</v>
      </c>
      <c r="EC14" s="115">
        <v>0.03</v>
      </c>
      <c r="ED14" s="115">
        <v>0.03</v>
      </c>
      <c r="EE14" s="115">
        <v>0.03</v>
      </c>
      <c r="EF14" s="115">
        <v>2.9000000000000001E-2</v>
      </c>
      <c r="EG14" s="115">
        <v>2.9000000000000001E-2</v>
      </c>
      <c r="EH14" s="115">
        <v>2.9000000000000001E-2</v>
      </c>
      <c r="EI14" s="115">
        <v>2.8000000000000001E-2</v>
      </c>
      <c r="EJ14" s="115">
        <v>2.8000000000000001E-2</v>
      </c>
      <c r="EK14" s="115">
        <v>2.8000000000000001E-2</v>
      </c>
      <c r="EL14" s="115">
        <v>2.8000000000000001E-2</v>
      </c>
      <c r="EM14" s="115">
        <v>2.7E-2</v>
      </c>
      <c r="EN14" s="115">
        <v>2.7E-2</v>
      </c>
      <c r="EO14" s="115">
        <v>2.7E-2</v>
      </c>
      <c r="EP14" s="115">
        <v>2.5999999999999999E-2</v>
      </c>
      <c r="EQ14" s="115">
        <v>2.5999999999999999E-2</v>
      </c>
      <c r="ER14" s="115">
        <v>2.5999999999999999E-2</v>
      </c>
      <c r="ES14" s="115">
        <v>2.5999999999999999E-2</v>
      </c>
      <c r="ET14" s="115">
        <v>2.5000000000000001E-2</v>
      </c>
      <c r="EU14" s="115">
        <v>2.5000000000000001E-2</v>
      </c>
      <c r="EV14" s="115">
        <v>2.5000000000000001E-2</v>
      </c>
      <c r="EW14" s="115">
        <v>2.5000000000000001E-2</v>
      </c>
      <c r="EX14" s="115">
        <v>2.4E-2</v>
      </c>
      <c r="EY14" s="115">
        <v>2.4E-2</v>
      </c>
      <c r="EZ14" s="115">
        <v>2.4E-2</v>
      </c>
      <c r="FA14" s="117">
        <v>2.4E-2</v>
      </c>
      <c r="FB14" s="115">
        <v>2.3E-2</v>
      </c>
      <c r="FC14" s="115">
        <v>2.3E-2</v>
      </c>
      <c r="FD14" s="115">
        <v>2.3E-2</v>
      </c>
      <c r="FE14" s="115">
        <v>2.3E-2</v>
      </c>
      <c r="FF14" s="115">
        <v>2.3E-2</v>
      </c>
      <c r="FG14" s="117">
        <v>2.1999999999999999E-2</v>
      </c>
      <c r="FH14" s="115">
        <v>2.1999999999999999E-2</v>
      </c>
      <c r="FI14" s="115">
        <v>2.1999999999999999E-2</v>
      </c>
      <c r="FJ14" s="115">
        <v>2.1999999999999999E-2</v>
      </c>
      <c r="FK14" s="115">
        <v>2.1000000000000001E-2</v>
      </c>
      <c r="FL14" s="116">
        <v>2.1000000000000001E-2</v>
      </c>
      <c r="FM14" s="115">
        <v>2.1000000000000001E-2</v>
      </c>
      <c r="FN14" s="116">
        <v>2.1000000000000001E-2</v>
      </c>
      <c r="FO14" s="115">
        <v>2.1000000000000001E-2</v>
      </c>
      <c r="FP14" s="115">
        <v>2.1000000000000001E-2</v>
      </c>
    </row>
    <row r="15" spans="1:173" x14ac:dyDescent="0.25">
      <c r="A15" s="114">
        <v>14</v>
      </c>
      <c r="B15" s="115">
        <v>0.45600000000000002</v>
      </c>
      <c r="C15" s="115">
        <v>0.437</v>
      </c>
      <c r="D15" s="115">
        <v>0.41799999999999998</v>
      </c>
      <c r="E15" s="115">
        <v>0.40100000000000002</v>
      </c>
      <c r="F15" s="115">
        <v>0.38500000000000001</v>
      </c>
      <c r="G15" s="115">
        <v>0.37</v>
      </c>
      <c r="H15" s="115">
        <v>0.35599999999999998</v>
      </c>
      <c r="I15" s="115">
        <v>0.34300000000000003</v>
      </c>
      <c r="J15" s="115">
        <v>0.33</v>
      </c>
      <c r="K15" s="115">
        <v>0.318</v>
      </c>
      <c r="L15" s="115">
        <v>0.307</v>
      </c>
      <c r="M15" s="115">
        <v>0.29599999999999999</v>
      </c>
      <c r="N15" s="115">
        <v>0.28599999999999998</v>
      </c>
      <c r="O15" s="115">
        <v>0.27700000000000002</v>
      </c>
      <c r="P15" s="115">
        <v>0.26800000000000002</v>
      </c>
      <c r="Q15" s="115">
        <v>0.25900000000000001</v>
      </c>
      <c r="R15" s="115">
        <v>0.251</v>
      </c>
      <c r="S15" s="115">
        <v>0.24299999999999999</v>
      </c>
      <c r="T15" s="115">
        <v>0.23599999999999999</v>
      </c>
      <c r="U15" s="115">
        <v>0.22900000000000001</v>
      </c>
      <c r="V15" s="115">
        <v>0.222</v>
      </c>
      <c r="W15" s="115">
        <v>0.216</v>
      </c>
      <c r="X15" s="115">
        <v>0.21</v>
      </c>
      <c r="Y15" s="115">
        <v>0.20399999999999999</v>
      </c>
      <c r="Z15" s="115">
        <v>0.19800000000000001</v>
      </c>
      <c r="AA15" s="115">
        <v>0.193</v>
      </c>
      <c r="AB15" s="115">
        <v>0.188</v>
      </c>
      <c r="AC15" s="115">
        <v>0.183</v>
      </c>
      <c r="AD15" s="115">
        <v>0.17799999999999999</v>
      </c>
      <c r="AE15" s="116">
        <v>0.17399999999999999</v>
      </c>
      <c r="AF15" s="115">
        <v>0.17</v>
      </c>
      <c r="AG15" s="115">
        <v>0.16500000000000001</v>
      </c>
      <c r="AH15" s="115">
        <v>0.161</v>
      </c>
      <c r="AI15" s="116">
        <v>0.157</v>
      </c>
      <c r="AJ15" s="115">
        <v>0.154</v>
      </c>
      <c r="AK15" s="115">
        <v>0.15</v>
      </c>
      <c r="AL15" s="115">
        <v>0.14699999999999999</v>
      </c>
      <c r="AM15" s="115">
        <v>0.14299999999999999</v>
      </c>
      <c r="AN15" s="115">
        <v>0.14000000000000001</v>
      </c>
      <c r="AO15" s="115">
        <v>0.13700000000000001</v>
      </c>
      <c r="AP15" s="115">
        <v>0.13400000000000001</v>
      </c>
      <c r="AQ15" s="115">
        <v>0.13100000000000001</v>
      </c>
      <c r="AR15" s="115">
        <v>0.128</v>
      </c>
      <c r="AS15" s="115">
        <v>0.126</v>
      </c>
      <c r="AT15" s="115">
        <v>0.123</v>
      </c>
      <c r="AU15" s="115">
        <v>0.121</v>
      </c>
      <c r="AV15" s="115">
        <v>0.11799999999999999</v>
      </c>
      <c r="AW15" s="115">
        <v>0.11600000000000001</v>
      </c>
      <c r="AX15" s="115">
        <v>0.113</v>
      </c>
      <c r="AY15" s="115">
        <v>0.111</v>
      </c>
      <c r="AZ15" s="115">
        <v>0.109</v>
      </c>
      <c r="BA15" s="115">
        <v>0.107</v>
      </c>
      <c r="BB15" s="115">
        <v>0.105</v>
      </c>
      <c r="BC15" s="115">
        <v>0.10299999999999999</v>
      </c>
      <c r="BD15" s="115">
        <v>0.10100000000000001</v>
      </c>
      <c r="BE15" s="115">
        <v>9.9000000000000005E-2</v>
      </c>
      <c r="BF15" s="115">
        <v>9.7000000000000003E-2</v>
      </c>
      <c r="BG15" s="115">
        <v>9.6000000000000002E-2</v>
      </c>
      <c r="BH15" s="115">
        <v>9.4E-2</v>
      </c>
      <c r="BI15" s="115">
        <v>9.1999999999999998E-2</v>
      </c>
      <c r="BJ15" s="115">
        <v>9.0999999999999998E-2</v>
      </c>
      <c r="BK15" s="115">
        <v>8.8999999999999996E-2</v>
      </c>
      <c r="BL15" s="115">
        <v>8.6999999999999994E-2</v>
      </c>
      <c r="BM15" s="115">
        <v>8.5999999999999993E-2</v>
      </c>
      <c r="BN15" s="115">
        <v>8.5000000000000006E-2</v>
      </c>
      <c r="BO15" s="115">
        <v>8.3000000000000004E-2</v>
      </c>
      <c r="BP15" s="115">
        <v>8.2000000000000003E-2</v>
      </c>
      <c r="BQ15" s="115">
        <v>0.08</v>
      </c>
      <c r="BR15" s="115">
        <v>7.9000000000000001E-2</v>
      </c>
      <c r="BS15" s="117">
        <v>7.8E-2</v>
      </c>
      <c r="BT15" s="115">
        <v>7.6999999999999999E-2</v>
      </c>
      <c r="BU15" s="115">
        <v>7.4999999999999997E-2</v>
      </c>
      <c r="BV15" s="115">
        <v>7.3999999999999996E-2</v>
      </c>
      <c r="BW15" s="115">
        <v>7.2999999999999995E-2</v>
      </c>
      <c r="BX15" s="115">
        <v>7.1999999999999995E-2</v>
      </c>
      <c r="BY15" s="115">
        <v>7.0999999999999994E-2</v>
      </c>
      <c r="BZ15" s="115">
        <v>7.0000000000000007E-2</v>
      </c>
      <c r="CA15" s="115">
        <v>6.9000000000000006E-2</v>
      </c>
      <c r="CB15" s="115">
        <v>6.8000000000000005E-2</v>
      </c>
      <c r="CC15" s="115">
        <v>6.7000000000000004E-2</v>
      </c>
      <c r="CD15" s="115">
        <v>6.6000000000000003E-2</v>
      </c>
      <c r="CE15" s="115">
        <v>6.5000000000000002E-2</v>
      </c>
      <c r="CF15" s="115">
        <v>6.4000000000000001E-2</v>
      </c>
      <c r="CG15" s="115">
        <v>6.3E-2</v>
      </c>
      <c r="CH15" s="117">
        <v>6.2E-2</v>
      </c>
      <c r="CI15" s="115">
        <v>6.0999999999999999E-2</v>
      </c>
      <c r="CJ15" s="117">
        <v>0.06</v>
      </c>
      <c r="CK15" s="115">
        <v>5.8999999999999997E-2</v>
      </c>
      <c r="CL15" s="115">
        <v>5.8000000000000003E-2</v>
      </c>
      <c r="CM15" s="115">
        <v>5.8000000000000003E-2</v>
      </c>
      <c r="CN15" s="116">
        <v>5.7000000000000002E-2</v>
      </c>
      <c r="CO15" s="115">
        <v>5.6000000000000001E-2</v>
      </c>
      <c r="CP15" s="115">
        <v>5.5E-2</v>
      </c>
      <c r="CQ15" s="115">
        <v>5.5E-2</v>
      </c>
      <c r="CR15" s="117">
        <v>5.3999999999999999E-2</v>
      </c>
      <c r="CS15" s="115">
        <v>5.2999999999999999E-2</v>
      </c>
      <c r="CT15" s="115">
        <v>5.1999999999999998E-2</v>
      </c>
      <c r="CU15" s="115">
        <v>5.1999999999999998E-2</v>
      </c>
      <c r="CV15" s="117">
        <v>5.0999999999999997E-2</v>
      </c>
      <c r="CW15" s="115">
        <v>0.05</v>
      </c>
      <c r="CX15" s="115">
        <v>0.05</v>
      </c>
      <c r="CY15" s="115">
        <v>4.9000000000000002E-2</v>
      </c>
      <c r="CZ15" s="115">
        <v>4.9000000000000002E-2</v>
      </c>
      <c r="DA15" s="115">
        <v>4.8000000000000001E-2</v>
      </c>
      <c r="DB15" s="115">
        <v>4.7E-2</v>
      </c>
      <c r="DC15" s="115">
        <v>4.7E-2</v>
      </c>
      <c r="DD15" s="115">
        <v>4.5999999999999999E-2</v>
      </c>
      <c r="DE15" s="117">
        <v>4.5999999999999999E-2</v>
      </c>
      <c r="DF15" s="115">
        <v>4.4999999999999998E-2</v>
      </c>
      <c r="DG15" s="117">
        <v>4.3999999999999997E-2</v>
      </c>
      <c r="DH15" s="115">
        <v>4.3999999999999997E-2</v>
      </c>
      <c r="DI15" s="115">
        <v>4.2999999999999997E-2</v>
      </c>
      <c r="DJ15" s="115">
        <v>4.2999999999999997E-2</v>
      </c>
      <c r="DK15" s="115">
        <v>4.2000000000000003E-2</v>
      </c>
      <c r="DL15" s="115">
        <v>4.2000000000000003E-2</v>
      </c>
      <c r="DM15" s="117">
        <v>4.1000000000000002E-2</v>
      </c>
      <c r="DN15" s="115">
        <v>4.1000000000000002E-2</v>
      </c>
      <c r="DO15" s="115">
        <v>0.04</v>
      </c>
      <c r="DP15" s="115">
        <v>0.04</v>
      </c>
      <c r="DQ15" s="115">
        <v>0.04</v>
      </c>
      <c r="DR15" s="115">
        <v>3.9E-2</v>
      </c>
      <c r="DS15" s="115">
        <v>3.9E-2</v>
      </c>
      <c r="DT15" s="115">
        <v>3.7999999999999999E-2</v>
      </c>
      <c r="DU15" s="115">
        <v>3.7999999999999999E-2</v>
      </c>
      <c r="DV15" s="117">
        <v>3.6999999999999998E-2</v>
      </c>
      <c r="DW15" s="115">
        <v>3.6999999999999998E-2</v>
      </c>
      <c r="DX15" s="115">
        <v>3.5999999999999997E-2</v>
      </c>
      <c r="DY15" s="117">
        <v>3.5999999999999997E-2</v>
      </c>
      <c r="DZ15" s="115">
        <v>3.5999999999999997E-2</v>
      </c>
      <c r="EA15" s="115">
        <v>3.5000000000000003E-2</v>
      </c>
      <c r="EB15" s="115">
        <v>3.5000000000000003E-2</v>
      </c>
      <c r="EC15" s="115">
        <v>3.5000000000000003E-2</v>
      </c>
      <c r="ED15" s="115">
        <v>3.4000000000000002E-2</v>
      </c>
      <c r="EE15" s="115">
        <v>3.4000000000000002E-2</v>
      </c>
      <c r="EF15" s="115">
        <v>3.3000000000000002E-2</v>
      </c>
      <c r="EG15" s="115">
        <v>3.3000000000000002E-2</v>
      </c>
      <c r="EH15" s="115">
        <v>3.3000000000000002E-2</v>
      </c>
      <c r="EI15" s="115">
        <v>3.2000000000000001E-2</v>
      </c>
      <c r="EJ15" s="115">
        <v>3.2000000000000001E-2</v>
      </c>
      <c r="EK15" s="115">
        <v>3.2000000000000001E-2</v>
      </c>
      <c r="EL15" s="115">
        <v>3.1E-2</v>
      </c>
      <c r="EM15" s="115">
        <v>3.1E-2</v>
      </c>
      <c r="EN15" s="115">
        <v>3.1E-2</v>
      </c>
      <c r="EO15" s="115">
        <v>0.03</v>
      </c>
      <c r="EP15" s="115">
        <v>0.03</v>
      </c>
      <c r="EQ15" s="115">
        <v>0.03</v>
      </c>
      <c r="ER15" s="115">
        <v>0.03</v>
      </c>
      <c r="ES15" s="115">
        <v>2.9000000000000001E-2</v>
      </c>
      <c r="ET15" s="115">
        <v>2.9000000000000001E-2</v>
      </c>
      <c r="EU15" s="115">
        <v>2.9000000000000001E-2</v>
      </c>
      <c r="EV15" s="115">
        <v>2.8000000000000001E-2</v>
      </c>
      <c r="EW15" s="115">
        <v>2.8000000000000001E-2</v>
      </c>
      <c r="EX15" s="115">
        <v>2.8000000000000001E-2</v>
      </c>
      <c r="EY15" s="115">
        <v>2.8000000000000001E-2</v>
      </c>
      <c r="EZ15" s="115">
        <v>2.7E-2</v>
      </c>
      <c r="FA15" s="117">
        <v>2.7E-2</v>
      </c>
      <c r="FB15" s="115">
        <v>2.7E-2</v>
      </c>
      <c r="FC15" s="115">
        <v>2.7E-2</v>
      </c>
      <c r="FD15" s="115">
        <v>2.5999999999999999E-2</v>
      </c>
      <c r="FE15" s="115">
        <v>2.5999999999999999E-2</v>
      </c>
      <c r="FF15" s="115">
        <v>2.5999999999999999E-2</v>
      </c>
      <c r="FG15" s="117">
        <v>2.5999999999999999E-2</v>
      </c>
      <c r="FH15" s="115">
        <v>2.5000000000000001E-2</v>
      </c>
      <c r="FI15" s="115">
        <v>2.5000000000000001E-2</v>
      </c>
      <c r="FJ15" s="115">
        <v>2.5000000000000001E-2</v>
      </c>
      <c r="FK15" s="115">
        <v>2.5000000000000001E-2</v>
      </c>
      <c r="FL15" s="116">
        <v>2.4E-2</v>
      </c>
      <c r="FM15" s="115">
        <v>2.4E-2</v>
      </c>
      <c r="FN15" s="116">
        <v>2.4E-2</v>
      </c>
      <c r="FO15" s="115">
        <v>2.4E-2</v>
      </c>
      <c r="FP15" s="115">
        <v>2.3E-2</v>
      </c>
    </row>
    <row r="16" spans="1:173" x14ac:dyDescent="0.25">
      <c r="A16" s="114">
        <v>15</v>
      </c>
      <c r="B16" s="115">
        <v>0.5</v>
      </c>
      <c r="C16" s="115">
        <v>0.47899999999999998</v>
      </c>
      <c r="D16" s="115">
        <v>0.45900000000000002</v>
      </c>
      <c r="E16" s="115">
        <v>0.441</v>
      </c>
      <c r="F16" s="115">
        <v>0.42299999999999999</v>
      </c>
      <c r="G16" s="115">
        <v>0.40699999999999997</v>
      </c>
      <c r="H16" s="115">
        <v>0.39200000000000002</v>
      </c>
      <c r="I16" s="115">
        <v>0.377</v>
      </c>
      <c r="J16" s="115">
        <v>0.36299999999999999</v>
      </c>
      <c r="K16" s="115">
        <v>0.35</v>
      </c>
      <c r="L16" s="115">
        <v>0.33800000000000002</v>
      </c>
      <c r="M16" s="115">
        <v>0.32700000000000001</v>
      </c>
      <c r="N16" s="115">
        <v>0.316</v>
      </c>
      <c r="O16" s="115">
        <v>0.30499999999999999</v>
      </c>
      <c r="P16" s="115">
        <v>0.29599999999999999</v>
      </c>
      <c r="Q16" s="115">
        <v>0.28599999999999998</v>
      </c>
      <c r="R16" s="115">
        <v>0.27700000000000002</v>
      </c>
      <c r="S16" s="115">
        <v>0.26900000000000002</v>
      </c>
      <c r="T16" s="115">
        <v>0.26100000000000001</v>
      </c>
      <c r="U16" s="115">
        <v>0.253</v>
      </c>
      <c r="V16" s="115">
        <v>0.246</v>
      </c>
      <c r="W16" s="115">
        <v>0.23899999999999999</v>
      </c>
      <c r="X16" s="115">
        <v>0.23200000000000001</v>
      </c>
      <c r="Y16" s="115">
        <v>0.22600000000000001</v>
      </c>
      <c r="Z16" s="115">
        <v>0.22</v>
      </c>
      <c r="AA16" s="115">
        <v>0.214</v>
      </c>
      <c r="AB16" s="115">
        <v>0.20799999999999999</v>
      </c>
      <c r="AC16" s="115">
        <v>0.20300000000000001</v>
      </c>
      <c r="AD16" s="115">
        <v>0.19800000000000001</v>
      </c>
      <c r="AE16" s="116">
        <v>0.193</v>
      </c>
      <c r="AF16" s="115">
        <v>0.188</v>
      </c>
      <c r="AG16" s="115">
        <v>0.183</v>
      </c>
      <c r="AH16" s="115">
        <v>0.17899999999999999</v>
      </c>
      <c r="AI16" s="116">
        <v>0.17499999999999999</v>
      </c>
      <c r="AJ16" s="115">
        <v>0.17100000000000001</v>
      </c>
      <c r="AK16" s="115">
        <v>0.16700000000000001</v>
      </c>
      <c r="AL16" s="115">
        <v>0.16300000000000001</v>
      </c>
      <c r="AM16" s="115">
        <v>0.159</v>
      </c>
      <c r="AN16" s="115">
        <v>0.156</v>
      </c>
      <c r="AO16" s="115">
        <v>0.152</v>
      </c>
      <c r="AP16" s="115">
        <v>0.14899999999999999</v>
      </c>
      <c r="AQ16" s="115">
        <v>0.14599999999999999</v>
      </c>
      <c r="AR16" s="115">
        <v>0.14299999999999999</v>
      </c>
      <c r="AS16" s="115">
        <v>0.14000000000000001</v>
      </c>
      <c r="AT16" s="115">
        <v>0.13700000000000001</v>
      </c>
      <c r="AU16" s="115">
        <v>0.13400000000000001</v>
      </c>
      <c r="AV16" s="115">
        <v>0.13100000000000001</v>
      </c>
      <c r="AW16" s="115">
        <v>0.129</v>
      </c>
      <c r="AX16" s="115">
        <v>0.126</v>
      </c>
      <c r="AY16" s="115">
        <v>0.124</v>
      </c>
      <c r="AZ16" s="115">
        <v>0.121</v>
      </c>
      <c r="BA16" s="115">
        <v>0.11899999999999999</v>
      </c>
      <c r="BB16" s="115">
        <v>0.11700000000000001</v>
      </c>
      <c r="BC16" s="115">
        <v>0.115</v>
      </c>
      <c r="BD16" s="115">
        <v>0.113</v>
      </c>
      <c r="BE16" s="115">
        <v>0.11</v>
      </c>
      <c r="BF16" s="115">
        <v>0.108</v>
      </c>
      <c r="BG16" s="115">
        <v>0.107</v>
      </c>
      <c r="BH16" s="115">
        <v>0.105</v>
      </c>
      <c r="BI16" s="115">
        <v>0.10299999999999999</v>
      </c>
      <c r="BJ16" s="115">
        <v>0.10100000000000001</v>
      </c>
      <c r="BK16" s="115">
        <v>9.9000000000000005E-2</v>
      </c>
      <c r="BL16" s="115">
        <v>9.8000000000000004E-2</v>
      </c>
      <c r="BM16" s="115">
        <v>9.6000000000000002E-2</v>
      </c>
      <c r="BN16" s="115">
        <v>9.4E-2</v>
      </c>
      <c r="BO16" s="115">
        <v>9.2999999999999999E-2</v>
      </c>
      <c r="BP16" s="115">
        <v>9.0999999999999998E-2</v>
      </c>
      <c r="BQ16" s="115">
        <v>0.09</v>
      </c>
      <c r="BR16" s="115">
        <v>8.7999999999999995E-2</v>
      </c>
      <c r="BS16" s="117">
        <v>8.6999999999999994E-2</v>
      </c>
      <c r="BT16" s="115">
        <v>8.5000000000000006E-2</v>
      </c>
      <c r="BU16" s="115">
        <v>8.4000000000000005E-2</v>
      </c>
      <c r="BV16" s="115">
        <v>8.3000000000000004E-2</v>
      </c>
      <c r="BW16" s="115">
        <v>8.2000000000000003E-2</v>
      </c>
      <c r="BX16" s="115">
        <v>0.08</v>
      </c>
      <c r="BY16" s="115">
        <v>7.9000000000000001E-2</v>
      </c>
      <c r="BZ16" s="115">
        <v>7.8E-2</v>
      </c>
      <c r="CA16" s="115">
        <v>7.6999999999999999E-2</v>
      </c>
      <c r="CB16" s="115">
        <v>7.5999999999999998E-2</v>
      </c>
      <c r="CC16" s="115">
        <v>7.3999999999999996E-2</v>
      </c>
      <c r="CD16" s="115">
        <v>7.2999999999999995E-2</v>
      </c>
      <c r="CE16" s="115">
        <v>7.1999999999999995E-2</v>
      </c>
      <c r="CF16" s="115">
        <v>7.0999999999999994E-2</v>
      </c>
      <c r="CG16" s="115">
        <v>7.0000000000000007E-2</v>
      </c>
      <c r="CH16" s="117">
        <v>6.9000000000000006E-2</v>
      </c>
      <c r="CI16" s="115">
        <v>6.8000000000000005E-2</v>
      </c>
      <c r="CJ16" s="117">
        <v>6.7000000000000004E-2</v>
      </c>
      <c r="CK16" s="115">
        <v>6.6000000000000003E-2</v>
      </c>
      <c r="CL16" s="115">
        <v>6.5000000000000002E-2</v>
      </c>
      <c r="CM16" s="115">
        <v>6.5000000000000002E-2</v>
      </c>
      <c r="CN16" s="116">
        <v>6.4000000000000001E-2</v>
      </c>
      <c r="CO16" s="115">
        <v>6.3E-2</v>
      </c>
      <c r="CP16" s="115">
        <v>6.2E-2</v>
      </c>
      <c r="CQ16" s="115">
        <v>6.0999999999999999E-2</v>
      </c>
      <c r="CR16" s="117">
        <v>0.06</v>
      </c>
      <c r="CS16" s="115">
        <v>0.06</v>
      </c>
      <c r="CT16" s="115">
        <v>5.8999999999999997E-2</v>
      </c>
      <c r="CU16" s="115">
        <v>5.8000000000000003E-2</v>
      </c>
      <c r="CV16" s="117">
        <v>5.7000000000000002E-2</v>
      </c>
      <c r="CW16" s="115">
        <v>5.7000000000000002E-2</v>
      </c>
      <c r="CX16" s="115">
        <v>5.6000000000000001E-2</v>
      </c>
      <c r="CY16" s="115">
        <v>5.5E-2</v>
      </c>
      <c r="CZ16" s="115">
        <v>5.3999999999999999E-2</v>
      </c>
      <c r="DA16" s="115">
        <v>5.3999999999999999E-2</v>
      </c>
      <c r="DB16" s="115">
        <v>5.2999999999999999E-2</v>
      </c>
      <c r="DC16" s="115">
        <v>5.1999999999999998E-2</v>
      </c>
      <c r="DD16" s="115">
        <v>5.1999999999999998E-2</v>
      </c>
      <c r="DE16" s="117">
        <v>5.0999999999999997E-2</v>
      </c>
      <c r="DF16" s="115">
        <v>5.0999999999999997E-2</v>
      </c>
      <c r="DG16" s="117">
        <v>0.05</v>
      </c>
      <c r="DH16" s="115">
        <v>4.9000000000000002E-2</v>
      </c>
      <c r="DI16" s="115">
        <v>4.9000000000000002E-2</v>
      </c>
      <c r="DJ16" s="115">
        <v>4.8000000000000001E-2</v>
      </c>
      <c r="DK16" s="115">
        <v>4.8000000000000001E-2</v>
      </c>
      <c r="DL16" s="115">
        <v>4.7E-2</v>
      </c>
      <c r="DM16" s="117">
        <v>4.7E-2</v>
      </c>
      <c r="DN16" s="115">
        <v>4.5999999999999999E-2</v>
      </c>
      <c r="DO16" s="115">
        <v>4.4999999999999998E-2</v>
      </c>
      <c r="DP16" s="115">
        <v>4.4999999999999998E-2</v>
      </c>
      <c r="DQ16" s="115">
        <v>4.3999999999999997E-2</v>
      </c>
      <c r="DR16" s="115">
        <v>4.3999999999999997E-2</v>
      </c>
      <c r="DS16" s="115">
        <v>4.2999999999999997E-2</v>
      </c>
      <c r="DT16" s="115">
        <v>4.2999999999999997E-2</v>
      </c>
      <c r="DU16" s="115">
        <v>4.2000000000000003E-2</v>
      </c>
      <c r="DV16" s="117">
        <v>4.2000000000000003E-2</v>
      </c>
      <c r="DW16" s="115">
        <v>4.2000000000000003E-2</v>
      </c>
      <c r="DX16" s="115">
        <v>4.1000000000000002E-2</v>
      </c>
      <c r="DY16" s="117">
        <v>4.1000000000000002E-2</v>
      </c>
      <c r="DZ16" s="115">
        <v>0.04</v>
      </c>
      <c r="EA16" s="115">
        <v>0.04</v>
      </c>
      <c r="EB16" s="115">
        <v>3.9E-2</v>
      </c>
      <c r="EC16" s="115">
        <v>3.9E-2</v>
      </c>
      <c r="ED16" s="115">
        <v>3.9E-2</v>
      </c>
      <c r="EE16" s="115">
        <v>3.7999999999999999E-2</v>
      </c>
      <c r="EF16" s="115">
        <v>3.7999999999999999E-2</v>
      </c>
      <c r="EG16" s="115">
        <v>3.6999999999999998E-2</v>
      </c>
      <c r="EH16" s="115">
        <v>3.6999999999999998E-2</v>
      </c>
      <c r="EI16" s="115">
        <v>3.6999999999999998E-2</v>
      </c>
      <c r="EJ16" s="115">
        <v>3.5999999999999997E-2</v>
      </c>
      <c r="EK16" s="115">
        <v>3.5999999999999997E-2</v>
      </c>
      <c r="EL16" s="115">
        <v>3.5000000000000003E-2</v>
      </c>
      <c r="EM16" s="115">
        <v>3.5000000000000003E-2</v>
      </c>
      <c r="EN16" s="115">
        <v>3.5000000000000003E-2</v>
      </c>
      <c r="EO16" s="115">
        <v>3.4000000000000002E-2</v>
      </c>
      <c r="EP16" s="115">
        <v>3.4000000000000002E-2</v>
      </c>
      <c r="EQ16" s="115">
        <v>3.4000000000000002E-2</v>
      </c>
      <c r="ER16" s="115">
        <v>3.3000000000000002E-2</v>
      </c>
      <c r="ES16" s="115">
        <v>3.3000000000000002E-2</v>
      </c>
      <c r="ET16" s="115">
        <v>3.3000000000000002E-2</v>
      </c>
      <c r="EU16" s="115">
        <v>3.2000000000000001E-2</v>
      </c>
      <c r="EV16" s="115">
        <v>3.2000000000000001E-2</v>
      </c>
      <c r="EW16" s="115">
        <v>3.2000000000000001E-2</v>
      </c>
      <c r="EX16" s="115">
        <v>3.1E-2</v>
      </c>
      <c r="EY16" s="115">
        <v>3.1E-2</v>
      </c>
      <c r="EZ16" s="115">
        <v>3.1E-2</v>
      </c>
      <c r="FA16" s="117">
        <v>3.1E-2</v>
      </c>
      <c r="FB16" s="115">
        <v>0.03</v>
      </c>
      <c r="FC16" s="115">
        <v>0.03</v>
      </c>
      <c r="FD16" s="115">
        <v>0.03</v>
      </c>
      <c r="FE16" s="115">
        <v>2.9000000000000001E-2</v>
      </c>
      <c r="FF16" s="115">
        <v>2.9000000000000001E-2</v>
      </c>
      <c r="FG16" s="117">
        <v>2.9000000000000001E-2</v>
      </c>
      <c r="FH16" s="115">
        <v>2.9000000000000001E-2</v>
      </c>
      <c r="FI16" s="115">
        <v>2.8000000000000001E-2</v>
      </c>
      <c r="FJ16" s="115">
        <v>2.8000000000000001E-2</v>
      </c>
      <c r="FK16" s="115">
        <v>2.8000000000000001E-2</v>
      </c>
      <c r="FL16" s="116">
        <v>2.8000000000000001E-2</v>
      </c>
      <c r="FM16" s="115">
        <v>2.7E-2</v>
      </c>
      <c r="FN16" s="116">
        <v>2.7E-2</v>
      </c>
      <c r="FO16" s="115">
        <v>2.7E-2</v>
      </c>
      <c r="FP16" s="115">
        <v>2.7E-2</v>
      </c>
    </row>
    <row r="17" spans="1:172" x14ac:dyDescent="0.25">
      <c r="A17" s="114">
        <v>16</v>
      </c>
      <c r="B17" s="115">
        <v>0.54400000000000004</v>
      </c>
      <c r="C17" s="115">
        <v>0.52100000000000002</v>
      </c>
      <c r="D17" s="115">
        <v>0.5</v>
      </c>
      <c r="E17" s="115">
        <v>0.48</v>
      </c>
      <c r="F17" s="115">
        <v>0.46200000000000002</v>
      </c>
      <c r="G17" s="115">
        <v>0.44400000000000001</v>
      </c>
      <c r="H17" s="115">
        <v>0.42699999999999999</v>
      </c>
      <c r="I17" s="115">
        <v>0.41199999999999998</v>
      </c>
      <c r="J17" s="115">
        <v>0.39700000000000002</v>
      </c>
      <c r="K17" s="115">
        <v>0.38300000000000001</v>
      </c>
      <c r="L17" s="115">
        <v>0.37</v>
      </c>
      <c r="M17" s="115">
        <v>0.35799999999999998</v>
      </c>
      <c r="N17" s="115">
        <v>0.34599999999999997</v>
      </c>
      <c r="O17" s="115">
        <v>0.33500000000000002</v>
      </c>
      <c r="P17" s="115">
        <v>0.32400000000000001</v>
      </c>
      <c r="Q17" s="115">
        <v>0.314</v>
      </c>
      <c r="R17" s="115">
        <v>0.30399999999999999</v>
      </c>
      <c r="S17" s="115">
        <v>0.29499999999999998</v>
      </c>
      <c r="T17" s="115">
        <v>0.28599999999999998</v>
      </c>
      <c r="U17" s="115">
        <v>0.27800000000000002</v>
      </c>
      <c r="V17" s="115">
        <v>0.27</v>
      </c>
      <c r="W17" s="115">
        <v>0.26200000000000001</v>
      </c>
      <c r="X17" s="115">
        <v>0.255</v>
      </c>
      <c r="Y17" s="115">
        <v>0.248</v>
      </c>
      <c r="Z17" s="115">
        <v>0.24199999999999999</v>
      </c>
      <c r="AA17" s="115">
        <v>0.23499999999999999</v>
      </c>
      <c r="AB17" s="115">
        <v>0.22900000000000001</v>
      </c>
      <c r="AC17" s="115">
        <v>0.223</v>
      </c>
      <c r="AD17" s="115">
        <v>0.218</v>
      </c>
      <c r="AE17" s="116">
        <v>0.21199999999999999</v>
      </c>
      <c r="AF17" s="115">
        <v>0.20699999999999999</v>
      </c>
      <c r="AG17" s="115">
        <v>0.20200000000000001</v>
      </c>
      <c r="AH17" s="115">
        <v>0.19700000000000001</v>
      </c>
      <c r="AI17" s="116">
        <v>0.193</v>
      </c>
      <c r="AJ17" s="115">
        <v>0.188</v>
      </c>
      <c r="AK17" s="115">
        <v>0.184</v>
      </c>
      <c r="AL17" s="115">
        <v>0.18</v>
      </c>
      <c r="AM17" s="115">
        <v>0.17599999999999999</v>
      </c>
      <c r="AN17" s="115">
        <v>0.17199999999999999</v>
      </c>
      <c r="AO17" s="115">
        <v>0.16800000000000001</v>
      </c>
      <c r="AP17" s="115">
        <v>0.16400000000000001</v>
      </c>
      <c r="AQ17" s="115">
        <v>0.161</v>
      </c>
      <c r="AR17" s="115">
        <v>0.157</v>
      </c>
      <c r="AS17" s="115">
        <v>0.154</v>
      </c>
      <c r="AT17" s="115">
        <v>0.151</v>
      </c>
      <c r="AU17" s="115">
        <v>0.14799999999999999</v>
      </c>
      <c r="AV17" s="115">
        <v>0.14499999999999999</v>
      </c>
      <c r="AW17" s="115">
        <v>0.14199999999999999</v>
      </c>
      <c r="AX17" s="115">
        <v>0.13900000000000001</v>
      </c>
      <c r="AY17" s="115">
        <v>0.13700000000000001</v>
      </c>
      <c r="AZ17" s="115">
        <v>0.13400000000000001</v>
      </c>
      <c r="BA17" s="115">
        <v>0.13200000000000001</v>
      </c>
      <c r="BB17" s="115">
        <v>0.129</v>
      </c>
      <c r="BC17" s="115">
        <v>0.127</v>
      </c>
      <c r="BD17" s="115">
        <v>0.124</v>
      </c>
      <c r="BE17" s="115">
        <v>0.122</v>
      </c>
      <c r="BF17" s="115">
        <v>0.12</v>
      </c>
      <c r="BG17" s="115">
        <v>0.11799999999999999</v>
      </c>
      <c r="BH17" s="115">
        <v>0.11600000000000001</v>
      </c>
      <c r="BI17" s="115">
        <v>0.114</v>
      </c>
      <c r="BJ17" s="115">
        <v>0.112</v>
      </c>
      <c r="BK17" s="115">
        <v>0.11</v>
      </c>
      <c r="BL17" s="115">
        <v>0.108</v>
      </c>
      <c r="BM17" s="115">
        <v>0.106</v>
      </c>
      <c r="BN17" s="115">
        <v>0.104</v>
      </c>
      <c r="BO17" s="115">
        <v>0.10299999999999999</v>
      </c>
      <c r="BP17" s="115">
        <v>0.10100000000000001</v>
      </c>
      <c r="BQ17" s="115">
        <v>9.9000000000000005E-2</v>
      </c>
      <c r="BR17" s="115">
        <v>9.8000000000000004E-2</v>
      </c>
      <c r="BS17" s="117">
        <v>9.6000000000000002E-2</v>
      </c>
      <c r="BT17" s="115">
        <v>9.5000000000000001E-2</v>
      </c>
      <c r="BU17" s="115">
        <v>9.2999999999999999E-2</v>
      </c>
      <c r="BV17" s="115">
        <v>9.1999999999999998E-2</v>
      </c>
      <c r="BW17" s="115">
        <v>0.09</v>
      </c>
      <c r="BX17" s="115">
        <v>8.8999999999999996E-2</v>
      </c>
      <c r="BY17" s="115">
        <v>8.7999999999999995E-2</v>
      </c>
      <c r="BZ17" s="115">
        <v>8.5999999999999993E-2</v>
      </c>
      <c r="CA17" s="115">
        <v>8.5000000000000006E-2</v>
      </c>
      <c r="CB17" s="115">
        <v>8.4000000000000005E-2</v>
      </c>
      <c r="CC17" s="115">
        <v>8.3000000000000004E-2</v>
      </c>
      <c r="CD17" s="115">
        <v>8.1000000000000003E-2</v>
      </c>
      <c r="CE17" s="115">
        <v>0.08</v>
      </c>
      <c r="CF17" s="115">
        <v>7.9000000000000001E-2</v>
      </c>
      <c r="CG17" s="115">
        <v>7.8E-2</v>
      </c>
      <c r="CH17" s="117">
        <v>7.6999999999999999E-2</v>
      </c>
      <c r="CI17" s="115">
        <v>7.5999999999999998E-2</v>
      </c>
      <c r="CJ17" s="117">
        <v>7.4999999999999997E-2</v>
      </c>
      <c r="CK17" s="115">
        <v>7.3999999999999996E-2</v>
      </c>
      <c r="CL17" s="115">
        <v>7.2999999999999995E-2</v>
      </c>
      <c r="CM17" s="115">
        <v>7.1999999999999995E-2</v>
      </c>
      <c r="CN17" s="116">
        <v>7.0999999999999994E-2</v>
      </c>
      <c r="CO17" s="115">
        <v>7.0000000000000007E-2</v>
      </c>
      <c r="CP17" s="115">
        <v>6.9000000000000006E-2</v>
      </c>
      <c r="CQ17" s="115">
        <v>6.8000000000000005E-2</v>
      </c>
      <c r="CR17" s="117">
        <v>6.7000000000000004E-2</v>
      </c>
      <c r="CS17" s="115">
        <v>6.6000000000000003E-2</v>
      </c>
      <c r="CT17" s="115">
        <v>6.5000000000000002E-2</v>
      </c>
      <c r="CU17" s="115">
        <v>6.5000000000000002E-2</v>
      </c>
      <c r="CV17" s="117">
        <v>6.4000000000000001E-2</v>
      </c>
      <c r="CW17" s="115">
        <v>6.3E-2</v>
      </c>
      <c r="CX17" s="115">
        <v>6.2E-2</v>
      </c>
      <c r="CY17" s="115">
        <v>6.0999999999999999E-2</v>
      </c>
      <c r="CZ17" s="115">
        <v>6.0999999999999999E-2</v>
      </c>
      <c r="DA17" s="115">
        <v>0.06</v>
      </c>
      <c r="DB17" s="115">
        <v>5.8999999999999997E-2</v>
      </c>
      <c r="DC17" s="115">
        <v>5.8000000000000003E-2</v>
      </c>
      <c r="DD17" s="115">
        <v>5.8000000000000003E-2</v>
      </c>
      <c r="DE17" s="117">
        <v>5.7000000000000002E-2</v>
      </c>
      <c r="DF17" s="115">
        <v>5.6000000000000001E-2</v>
      </c>
      <c r="DG17" s="117">
        <v>5.6000000000000001E-2</v>
      </c>
      <c r="DH17" s="115">
        <v>5.5E-2</v>
      </c>
      <c r="DI17" s="115">
        <v>5.3999999999999999E-2</v>
      </c>
      <c r="DJ17" s="115">
        <v>5.3999999999999999E-2</v>
      </c>
      <c r="DK17" s="115">
        <v>5.2999999999999999E-2</v>
      </c>
      <c r="DL17" s="115">
        <v>5.1999999999999998E-2</v>
      </c>
      <c r="DM17" s="117">
        <v>5.1999999999999998E-2</v>
      </c>
      <c r="DN17" s="115">
        <v>5.0999999999999997E-2</v>
      </c>
      <c r="DO17" s="115">
        <v>5.0999999999999997E-2</v>
      </c>
      <c r="DP17" s="115">
        <v>0.05</v>
      </c>
      <c r="DQ17" s="115">
        <v>0.05</v>
      </c>
      <c r="DR17" s="115">
        <v>4.9000000000000002E-2</v>
      </c>
      <c r="DS17" s="115">
        <v>4.8000000000000001E-2</v>
      </c>
      <c r="DT17" s="115">
        <v>4.8000000000000001E-2</v>
      </c>
      <c r="DU17" s="115">
        <v>4.7E-2</v>
      </c>
      <c r="DV17" s="117">
        <v>4.7E-2</v>
      </c>
      <c r="DW17" s="115">
        <v>4.5999999999999999E-2</v>
      </c>
      <c r="DX17" s="115">
        <v>4.5999999999999999E-2</v>
      </c>
      <c r="DY17" s="117">
        <v>4.4999999999999998E-2</v>
      </c>
      <c r="DZ17" s="115">
        <v>4.4999999999999998E-2</v>
      </c>
      <c r="EA17" s="115">
        <v>4.3999999999999997E-2</v>
      </c>
      <c r="EB17" s="115">
        <v>4.3999999999999997E-2</v>
      </c>
      <c r="EC17" s="115">
        <v>4.2999999999999997E-2</v>
      </c>
      <c r="ED17" s="115">
        <v>4.2999999999999997E-2</v>
      </c>
      <c r="EE17" s="115">
        <v>4.2999999999999997E-2</v>
      </c>
      <c r="EF17" s="115">
        <v>4.2000000000000003E-2</v>
      </c>
      <c r="EG17" s="115">
        <v>4.2000000000000003E-2</v>
      </c>
      <c r="EH17" s="115">
        <v>4.1000000000000002E-2</v>
      </c>
      <c r="EI17" s="115">
        <v>4.1000000000000002E-2</v>
      </c>
      <c r="EJ17" s="115">
        <v>0.04</v>
      </c>
      <c r="EK17" s="115">
        <v>0.04</v>
      </c>
      <c r="EL17" s="115">
        <v>0.04</v>
      </c>
      <c r="EM17" s="115">
        <v>3.9E-2</v>
      </c>
      <c r="EN17" s="115">
        <v>3.9E-2</v>
      </c>
      <c r="EO17" s="115">
        <v>3.7999999999999999E-2</v>
      </c>
      <c r="EP17" s="115">
        <v>3.7999999999999999E-2</v>
      </c>
      <c r="EQ17" s="115">
        <v>3.7999999999999999E-2</v>
      </c>
      <c r="ER17" s="115">
        <v>3.6999999999999998E-2</v>
      </c>
      <c r="ES17" s="115">
        <v>3.6999999999999998E-2</v>
      </c>
      <c r="ET17" s="115">
        <v>3.6999999999999998E-2</v>
      </c>
      <c r="EU17" s="115">
        <v>3.5999999999999997E-2</v>
      </c>
      <c r="EV17" s="115">
        <v>3.5999999999999997E-2</v>
      </c>
      <c r="EW17" s="115">
        <v>3.5999999999999997E-2</v>
      </c>
      <c r="EX17" s="115">
        <v>3.5000000000000003E-2</v>
      </c>
      <c r="EY17" s="115">
        <v>3.5000000000000003E-2</v>
      </c>
      <c r="EZ17" s="115">
        <v>3.5000000000000003E-2</v>
      </c>
      <c r="FA17" s="117">
        <v>3.4000000000000002E-2</v>
      </c>
      <c r="FB17" s="115">
        <v>3.4000000000000002E-2</v>
      </c>
      <c r="FC17" s="115">
        <v>3.4000000000000002E-2</v>
      </c>
      <c r="FD17" s="115">
        <v>3.3000000000000002E-2</v>
      </c>
      <c r="FE17" s="115">
        <v>3.3000000000000002E-2</v>
      </c>
      <c r="FF17" s="115">
        <v>3.3000000000000002E-2</v>
      </c>
      <c r="FG17" s="117">
        <v>3.2000000000000001E-2</v>
      </c>
      <c r="FH17" s="115">
        <v>3.2000000000000001E-2</v>
      </c>
      <c r="FI17" s="115">
        <v>3.2000000000000001E-2</v>
      </c>
      <c r="FJ17" s="115">
        <v>3.1E-2</v>
      </c>
      <c r="FK17" s="115">
        <v>3.1E-2</v>
      </c>
      <c r="FL17" s="116">
        <v>3.1E-2</v>
      </c>
      <c r="FM17" s="115">
        <v>3.1E-2</v>
      </c>
      <c r="FN17" s="116">
        <v>0.03</v>
      </c>
      <c r="FO17" s="115">
        <v>0.03</v>
      </c>
      <c r="FP17" s="115">
        <v>0.03</v>
      </c>
    </row>
    <row r="18" spans="1:172" x14ac:dyDescent="0.25">
      <c r="A18" s="114">
        <v>17</v>
      </c>
      <c r="B18" s="115">
        <v>0.58699999999999997</v>
      </c>
      <c r="C18" s="115">
        <v>0.56299999999999994</v>
      </c>
      <c r="D18" s="115">
        <v>0.54100000000000004</v>
      </c>
      <c r="E18" s="115">
        <v>0.52</v>
      </c>
      <c r="F18" s="115">
        <v>0.5</v>
      </c>
      <c r="G18" s="115">
        <v>0.48099999999999998</v>
      </c>
      <c r="H18" s="115">
        <v>0.46400000000000002</v>
      </c>
      <c r="I18" s="115">
        <v>0.44700000000000001</v>
      </c>
      <c r="J18" s="115">
        <v>0.43099999999999999</v>
      </c>
      <c r="K18" s="115">
        <v>0.41599999999999998</v>
      </c>
      <c r="L18" s="115">
        <v>0.40200000000000002</v>
      </c>
      <c r="M18" s="115">
        <v>0.38900000000000001</v>
      </c>
      <c r="N18" s="115">
        <v>0.376</v>
      </c>
      <c r="O18" s="115">
        <v>0.36399999999999999</v>
      </c>
      <c r="P18" s="115">
        <v>0.35299999999999998</v>
      </c>
      <c r="Q18" s="115">
        <v>0.34200000000000003</v>
      </c>
      <c r="R18" s="115">
        <v>0.33100000000000002</v>
      </c>
      <c r="S18" s="115">
        <v>0.32200000000000001</v>
      </c>
      <c r="T18" s="115">
        <v>0.312</v>
      </c>
      <c r="U18" s="115">
        <v>0.30299999999999999</v>
      </c>
      <c r="V18" s="115">
        <v>0.29499999999999998</v>
      </c>
      <c r="W18" s="115">
        <v>0.28599999999999998</v>
      </c>
      <c r="X18" s="115">
        <v>0.27800000000000002</v>
      </c>
      <c r="Y18" s="115">
        <v>0.27100000000000002</v>
      </c>
      <c r="Z18" s="115">
        <v>0.26400000000000001</v>
      </c>
      <c r="AA18" s="115">
        <v>0.25700000000000001</v>
      </c>
      <c r="AB18" s="115">
        <v>0.25</v>
      </c>
      <c r="AC18" s="115">
        <v>0.24399999999999999</v>
      </c>
      <c r="AD18" s="115">
        <v>0.23799999999999999</v>
      </c>
      <c r="AE18" s="116">
        <v>0.23200000000000001</v>
      </c>
      <c r="AF18" s="115">
        <v>0.22600000000000001</v>
      </c>
      <c r="AG18" s="115">
        <v>0.221</v>
      </c>
      <c r="AH18" s="115">
        <v>0.216</v>
      </c>
      <c r="AI18" s="116">
        <v>0.21099999999999999</v>
      </c>
      <c r="AJ18" s="115">
        <v>0.20599999999999999</v>
      </c>
      <c r="AK18" s="115">
        <v>0.20100000000000001</v>
      </c>
      <c r="AL18" s="115">
        <v>0.19700000000000001</v>
      </c>
      <c r="AM18" s="115">
        <v>0.192</v>
      </c>
      <c r="AN18" s="115">
        <v>0.188</v>
      </c>
      <c r="AO18" s="115">
        <v>0.184</v>
      </c>
      <c r="AP18" s="115">
        <v>0.18</v>
      </c>
      <c r="AQ18" s="115">
        <v>0.17599999999999999</v>
      </c>
      <c r="AR18" s="115">
        <v>0.17299999999999999</v>
      </c>
      <c r="AS18" s="115">
        <v>0.16900000000000001</v>
      </c>
      <c r="AT18" s="115">
        <v>0.16600000000000001</v>
      </c>
      <c r="AU18" s="115">
        <v>0.16200000000000001</v>
      </c>
      <c r="AV18" s="115">
        <v>0.159</v>
      </c>
      <c r="AW18" s="115">
        <v>0.156</v>
      </c>
      <c r="AX18" s="115">
        <v>0.153</v>
      </c>
      <c r="AY18" s="115">
        <v>0.15</v>
      </c>
      <c r="AZ18" s="115">
        <v>0.14699999999999999</v>
      </c>
      <c r="BA18" s="115">
        <v>0.14399999999999999</v>
      </c>
      <c r="BB18" s="115">
        <v>0.14199999999999999</v>
      </c>
      <c r="BC18" s="115">
        <v>0.13900000000000001</v>
      </c>
      <c r="BD18" s="115">
        <v>0.13700000000000001</v>
      </c>
      <c r="BE18" s="115">
        <v>0.13400000000000001</v>
      </c>
      <c r="BF18" s="115">
        <v>0.13200000000000001</v>
      </c>
      <c r="BG18" s="115">
        <v>0.129</v>
      </c>
      <c r="BH18" s="115">
        <v>0.127</v>
      </c>
      <c r="BI18" s="115">
        <v>0.125</v>
      </c>
      <c r="BJ18" s="115">
        <v>0.123</v>
      </c>
      <c r="BK18" s="115">
        <v>0.121</v>
      </c>
      <c r="BL18" s="115">
        <v>0.11899999999999999</v>
      </c>
      <c r="BM18" s="115">
        <v>0.11700000000000001</v>
      </c>
      <c r="BN18" s="115">
        <v>0.115</v>
      </c>
      <c r="BO18" s="115">
        <v>0.113</v>
      </c>
      <c r="BP18" s="115">
        <v>0.111</v>
      </c>
      <c r="BQ18" s="115">
        <v>0.109</v>
      </c>
      <c r="BR18" s="115">
        <v>0.108</v>
      </c>
      <c r="BS18" s="117">
        <v>0.106</v>
      </c>
      <c r="BT18" s="115">
        <v>0.104</v>
      </c>
      <c r="BU18" s="115">
        <v>0.10299999999999999</v>
      </c>
      <c r="BV18" s="115">
        <v>0.10100000000000001</v>
      </c>
      <c r="BW18" s="115">
        <v>9.9000000000000005E-2</v>
      </c>
      <c r="BX18" s="115">
        <v>9.8000000000000004E-2</v>
      </c>
      <c r="BY18" s="115">
        <v>9.6000000000000002E-2</v>
      </c>
      <c r="BZ18" s="115">
        <v>9.5000000000000001E-2</v>
      </c>
      <c r="CA18" s="115">
        <v>9.4E-2</v>
      </c>
      <c r="CB18" s="115">
        <v>9.1999999999999998E-2</v>
      </c>
      <c r="CC18" s="115">
        <v>9.0999999999999998E-2</v>
      </c>
      <c r="CD18" s="115">
        <v>0.09</v>
      </c>
      <c r="CE18" s="115">
        <v>8.7999999999999995E-2</v>
      </c>
      <c r="CF18" s="115">
        <v>8.6999999999999994E-2</v>
      </c>
      <c r="CG18" s="115">
        <v>8.5999999999999993E-2</v>
      </c>
      <c r="CH18" s="117">
        <v>8.5000000000000006E-2</v>
      </c>
      <c r="CI18" s="115">
        <v>8.4000000000000005E-2</v>
      </c>
      <c r="CJ18" s="117">
        <v>8.2000000000000003E-2</v>
      </c>
      <c r="CK18" s="115">
        <v>8.1000000000000003E-2</v>
      </c>
      <c r="CL18" s="115">
        <v>0.08</v>
      </c>
      <c r="CM18" s="115">
        <v>7.9000000000000001E-2</v>
      </c>
      <c r="CN18" s="116">
        <v>7.8E-2</v>
      </c>
      <c r="CO18" s="115">
        <v>7.6999999999999999E-2</v>
      </c>
      <c r="CP18" s="115">
        <v>7.5999999999999998E-2</v>
      </c>
      <c r="CQ18" s="115">
        <v>7.4999999999999997E-2</v>
      </c>
      <c r="CR18" s="117">
        <v>7.3999999999999996E-2</v>
      </c>
      <c r="CS18" s="115">
        <v>7.2999999999999995E-2</v>
      </c>
      <c r="CT18" s="115">
        <v>7.1999999999999995E-2</v>
      </c>
      <c r="CU18" s="115">
        <v>7.0999999999999994E-2</v>
      </c>
      <c r="CV18" s="117">
        <v>7.0000000000000007E-2</v>
      </c>
      <c r="CW18" s="115">
        <v>6.9000000000000006E-2</v>
      </c>
      <c r="CX18" s="115">
        <v>6.9000000000000006E-2</v>
      </c>
      <c r="CY18" s="115">
        <v>6.8000000000000005E-2</v>
      </c>
      <c r="CZ18" s="115">
        <v>6.7000000000000004E-2</v>
      </c>
      <c r="DA18" s="115">
        <v>6.6000000000000003E-2</v>
      </c>
      <c r="DB18" s="115">
        <v>6.5000000000000002E-2</v>
      </c>
      <c r="DC18" s="115">
        <v>6.4000000000000001E-2</v>
      </c>
      <c r="DD18" s="115">
        <v>6.4000000000000001E-2</v>
      </c>
      <c r="DE18" s="117">
        <v>6.3E-2</v>
      </c>
      <c r="DF18" s="115">
        <v>6.2E-2</v>
      </c>
      <c r="DG18" s="117">
        <v>6.0999999999999999E-2</v>
      </c>
      <c r="DH18" s="115">
        <v>6.0999999999999999E-2</v>
      </c>
      <c r="DI18" s="115">
        <v>0.06</v>
      </c>
      <c r="DJ18" s="115">
        <v>5.8999999999999997E-2</v>
      </c>
      <c r="DK18" s="115">
        <v>5.8999999999999997E-2</v>
      </c>
      <c r="DL18" s="115">
        <v>5.8000000000000003E-2</v>
      </c>
      <c r="DM18" s="117">
        <v>5.7000000000000002E-2</v>
      </c>
      <c r="DN18" s="115">
        <v>5.7000000000000002E-2</v>
      </c>
      <c r="DO18" s="115">
        <v>5.6000000000000001E-2</v>
      </c>
      <c r="DP18" s="115">
        <v>5.5E-2</v>
      </c>
      <c r="DQ18" s="115">
        <v>5.5E-2</v>
      </c>
      <c r="DR18" s="115">
        <v>5.3999999999999999E-2</v>
      </c>
      <c r="DS18" s="115">
        <v>5.3999999999999999E-2</v>
      </c>
      <c r="DT18" s="115">
        <v>5.2999999999999999E-2</v>
      </c>
      <c r="DU18" s="115">
        <v>5.1999999999999998E-2</v>
      </c>
      <c r="DV18" s="117">
        <v>5.1999999999999998E-2</v>
      </c>
      <c r="DW18" s="115">
        <v>5.0999999999999997E-2</v>
      </c>
      <c r="DX18" s="115">
        <v>5.0999999999999997E-2</v>
      </c>
      <c r="DY18" s="117">
        <v>0.05</v>
      </c>
      <c r="DZ18" s="115">
        <v>0.05</v>
      </c>
      <c r="EA18" s="115">
        <v>4.9000000000000002E-2</v>
      </c>
      <c r="EB18" s="115">
        <v>4.9000000000000002E-2</v>
      </c>
      <c r="EC18" s="115">
        <v>4.8000000000000001E-2</v>
      </c>
      <c r="ED18" s="115">
        <v>4.8000000000000001E-2</v>
      </c>
      <c r="EE18" s="115">
        <v>4.7E-2</v>
      </c>
      <c r="EF18" s="115">
        <v>4.7E-2</v>
      </c>
      <c r="EG18" s="115">
        <v>4.5999999999999999E-2</v>
      </c>
      <c r="EH18" s="115">
        <v>4.5999999999999999E-2</v>
      </c>
      <c r="EI18" s="115">
        <v>4.4999999999999998E-2</v>
      </c>
      <c r="EJ18" s="115">
        <v>4.4999999999999998E-2</v>
      </c>
      <c r="EK18" s="115">
        <v>4.3999999999999997E-2</v>
      </c>
      <c r="EL18" s="115">
        <v>4.3999999999999997E-2</v>
      </c>
      <c r="EM18" s="115">
        <v>4.2999999999999997E-2</v>
      </c>
      <c r="EN18" s="115">
        <v>4.2999999999999997E-2</v>
      </c>
      <c r="EO18" s="115">
        <v>4.2999999999999997E-2</v>
      </c>
      <c r="EP18" s="115">
        <v>4.2000000000000003E-2</v>
      </c>
      <c r="EQ18" s="115">
        <v>4.2000000000000003E-2</v>
      </c>
      <c r="ER18" s="115">
        <v>4.1000000000000002E-2</v>
      </c>
      <c r="ES18" s="115">
        <v>4.1000000000000002E-2</v>
      </c>
      <c r="ET18" s="115">
        <v>4.1000000000000002E-2</v>
      </c>
      <c r="EU18" s="115">
        <v>0.04</v>
      </c>
      <c r="EV18" s="115">
        <v>0.04</v>
      </c>
      <c r="EW18" s="115">
        <v>3.9E-2</v>
      </c>
      <c r="EX18" s="115">
        <v>3.9E-2</v>
      </c>
      <c r="EY18" s="115">
        <v>3.9E-2</v>
      </c>
      <c r="EZ18" s="115">
        <v>3.7999999999999999E-2</v>
      </c>
      <c r="FA18" s="117">
        <v>3.7999999999999999E-2</v>
      </c>
      <c r="FB18" s="115">
        <v>3.7999999999999999E-2</v>
      </c>
      <c r="FC18" s="115">
        <v>3.6999999999999998E-2</v>
      </c>
      <c r="FD18" s="115">
        <v>3.6999999999999998E-2</v>
      </c>
      <c r="FE18" s="115">
        <v>3.6999999999999998E-2</v>
      </c>
      <c r="FF18" s="115">
        <v>3.5999999999999997E-2</v>
      </c>
      <c r="FG18" s="117">
        <v>3.5999999999999997E-2</v>
      </c>
      <c r="FH18" s="115">
        <v>3.5999999999999997E-2</v>
      </c>
      <c r="FI18" s="115">
        <v>3.5000000000000003E-2</v>
      </c>
      <c r="FJ18" s="115">
        <v>3.5000000000000003E-2</v>
      </c>
      <c r="FK18" s="115">
        <v>3.5000000000000003E-2</v>
      </c>
      <c r="FL18" s="116">
        <v>3.4000000000000002E-2</v>
      </c>
      <c r="FM18" s="115">
        <v>3.4000000000000002E-2</v>
      </c>
      <c r="FN18" s="116">
        <v>3.4000000000000002E-2</v>
      </c>
      <c r="FO18" s="115">
        <v>3.4000000000000002E-2</v>
      </c>
      <c r="FP18" s="115">
        <v>3.3000000000000002E-2</v>
      </c>
    </row>
    <row r="19" spans="1:172" x14ac:dyDescent="0.25">
      <c r="A19" s="114">
        <v>18</v>
      </c>
      <c r="B19" s="115">
        <v>0.63</v>
      </c>
      <c r="C19" s="115">
        <v>0.60499999999999998</v>
      </c>
      <c r="D19" s="115">
        <v>0.58199999999999996</v>
      </c>
      <c r="E19" s="115">
        <v>0.55900000000000005</v>
      </c>
      <c r="F19" s="115">
        <v>0.53800000000000003</v>
      </c>
      <c r="G19" s="115">
        <v>0.51900000000000002</v>
      </c>
      <c r="H19" s="115">
        <v>0.5</v>
      </c>
      <c r="I19" s="115">
        <v>0.48199999999999998</v>
      </c>
      <c r="J19" s="115">
        <v>0.46600000000000003</v>
      </c>
      <c r="K19" s="115">
        <v>0.45</v>
      </c>
      <c r="L19" s="115">
        <v>0.435</v>
      </c>
      <c r="M19" s="115">
        <v>0.42</v>
      </c>
      <c r="N19" s="115">
        <v>0.40699999999999997</v>
      </c>
      <c r="O19" s="115">
        <v>0.39400000000000002</v>
      </c>
      <c r="P19" s="115">
        <v>0.38200000000000001</v>
      </c>
      <c r="Q19" s="115">
        <v>0.37</v>
      </c>
      <c r="R19" s="115">
        <v>0.35899999999999999</v>
      </c>
      <c r="S19" s="115">
        <v>0.34799999999999998</v>
      </c>
      <c r="T19" s="115">
        <v>0.33800000000000002</v>
      </c>
      <c r="U19" s="115">
        <v>0.32900000000000001</v>
      </c>
      <c r="V19" s="115">
        <v>0.31900000000000001</v>
      </c>
      <c r="W19" s="115">
        <v>0.311</v>
      </c>
      <c r="X19" s="115">
        <v>0.30199999999999999</v>
      </c>
      <c r="Y19" s="115">
        <v>0.29399999999999998</v>
      </c>
      <c r="Z19" s="115">
        <v>0.28599999999999998</v>
      </c>
      <c r="AA19" s="115">
        <v>0.27900000000000003</v>
      </c>
      <c r="AB19" s="115">
        <v>0.27200000000000002</v>
      </c>
      <c r="AC19" s="115">
        <v>0.26500000000000001</v>
      </c>
      <c r="AD19" s="115">
        <v>0.25800000000000001</v>
      </c>
      <c r="AE19" s="116">
        <v>0.252</v>
      </c>
      <c r="AF19" s="115">
        <v>0.246</v>
      </c>
      <c r="AG19" s="115">
        <v>0.24</v>
      </c>
      <c r="AH19" s="115">
        <v>0.23400000000000001</v>
      </c>
      <c r="AI19" s="116">
        <v>0.22900000000000001</v>
      </c>
      <c r="AJ19" s="115">
        <v>0.224</v>
      </c>
      <c r="AK19" s="115">
        <v>0.219</v>
      </c>
      <c r="AL19" s="115">
        <v>0.214</v>
      </c>
      <c r="AM19" s="115">
        <v>0.20899999999999999</v>
      </c>
      <c r="AN19" s="115">
        <v>0.20499999999999999</v>
      </c>
      <c r="AO19" s="115">
        <v>0.2</v>
      </c>
      <c r="AP19" s="115">
        <v>0.19600000000000001</v>
      </c>
      <c r="AQ19" s="115">
        <v>0.192</v>
      </c>
      <c r="AR19" s="115">
        <v>0.188</v>
      </c>
      <c r="AS19" s="115">
        <v>0.184</v>
      </c>
      <c r="AT19" s="115">
        <v>0.18</v>
      </c>
      <c r="AU19" s="115">
        <v>0.17699999999999999</v>
      </c>
      <c r="AV19" s="115">
        <v>0.17299999999999999</v>
      </c>
      <c r="AW19" s="115">
        <v>0.17</v>
      </c>
      <c r="AX19" s="115">
        <v>0.16700000000000001</v>
      </c>
      <c r="AY19" s="115">
        <v>0.16400000000000001</v>
      </c>
      <c r="AZ19" s="115">
        <v>0.16</v>
      </c>
      <c r="BA19" s="115">
        <v>0.157</v>
      </c>
      <c r="BB19" s="115">
        <v>0.155</v>
      </c>
      <c r="BC19" s="115">
        <v>0.152</v>
      </c>
      <c r="BD19" s="115">
        <v>0.14899999999999999</v>
      </c>
      <c r="BE19" s="115">
        <v>0.14599999999999999</v>
      </c>
      <c r="BF19" s="115">
        <v>0.14399999999999999</v>
      </c>
      <c r="BG19" s="115">
        <v>0.14099999999999999</v>
      </c>
      <c r="BH19" s="115">
        <v>0.13900000000000001</v>
      </c>
      <c r="BI19" s="115">
        <v>0.13600000000000001</v>
      </c>
      <c r="BJ19" s="115">
        <v>0.13400000000000001</v>
      </c>
      <c r="BK19" s="115">
        <v>0.13200000000000001</v>
      </c>
      <c r="BL19" s="115">
        <v>0.13</v>
      </c>
      <c r="BM19" s="115">
        <v>0.127</v>
      </c>
      <c r="BN19" s="115">
        <v>0.125</v>
      </c>
      <c r="BO19" s="115">
        <v>0.123</v>
      </c>
      <c r="BP19" s="115">
        <v>0.121</v>
      </c>
      <c r="BQ19" s="115">
        <v>0.11899999999999999</v>
      </c>
      <c r="BR19" s="115">
        <v>0.11799999999999999</v>
      </c>
      <c r="BS19" s="117">
        <v>0.11600000000000001</v>
      </c>
      <c r="BT19" s="115">
        <v>0.114</v>
      </c>
      <c r="BU19" s="115">
        <v>0.112</v>
      </c>
      <c r="BV19" s="115">
        <v>0.11</v>
      </c>
      <c r="BW19" s="115">
        <v>0.109</v>
      </c>
      <c r="BX19" s="115">
        <v>0.107</v>
      </c>
      <c r="BY19" s="115">
        <v>0.106</v>
      </c>
      <c r="BZ19" s="115">
        <v>0.104</v>
      </c>
      <c r="CA19" s="115">
        <v>0.10199999999999999</v>
      </c>
      <c r="CB19" s="115">
        <v>0.10100000000000001</v>
      </c>
      <c r="CC19" s="115">
        <v>0.1</v>
      </c>
      <c r="CD19" s="115">
        <v>9.8000000000000004E-2</v>
      </c>
      <c r="CE19" s="115">
        <v>9.7000000000000003E-2</v>
      </c>
      <c r="CF19" s="115">
        <v>9.5000000000000001E-2</v>
      </c>
      <c r="CG19" s="115">
        <v>9.4E-2</v>
      </c>
      <c r="CH19" s="117">
        <v>9.2999999999999999E-2</v>
      </c>
      <c r="CI19" s="115">
        <v>9.0999999999999998E-2</v>
      </c>
      <c r="CJ19" s="117">
        <v>0.09</v>
      </c>
      <c r="CK19" s="115">
        <v>8.8999999999999996E-2</v>
      </c>
      <c r="CL19" s="115">
        <v>8.7999999999999995E-2</v>
      </c>
      <c r="CM19" s="115">
        <v>8.6999999999999994E-2</v>
      </c>
      <c r="CN19" s="116">
        <v>8.5000000000000006E-2</v>
      </c>
      <c r="CO19" s="115">
        <v>8.4000000000000005E-2</v>
      </c>
      <c r="CP19" s="115">
        <v>8.3000000000000004E-2</v>
      </c>
      <c r="CQ19" s="115">
        <v>8.2000000000000003E-2</v>
      </c>
      <c r="CR19" s="117">
        <v>8.1000000000000003E-2</v>
      </c>
      <c r="CS19" s="115">
        <v>0.08</v>
      </c>
      <c r="CT19" s="115">
        <v>7.9000000000000001E-2</v>
      </c>
      <c r="CU19" s="115">
        <v>7.8E-2</v>
      </c>
      <c r="CV19" s="117">
        <v>7.6999999999999999E-2</v>
      </c>
      <c r="CW19" s="115">
        <v>7.5999999999999998E-2</v>
      </c>
      <c r="CX19" s="115">
        <v>7.4999999999999997E-2</v>
      </c>
      <c r="CY19" s="115">
        <v>7.3999999999999996E-2</v>
      </c>
      <c r="CZ19" s="115">
        <v>7.2999999999999995E-2</v>
      </c>
      <c r="DA19" s="115">
        <v>7.1999999999999995E-2</v>
      </c>
      <c r="DB19" s="115">
        <v>7.1999999999999995E-2</v>
      </c>
      <c r="DC19" s="115">
        <v>7.0999999999999994E-2</v>
      </c>
      <c r="DD19" s="115">
        <v>7.0000000000000007E-2</v>
      </c>
      <c r="DE19" s="117">
        <v>6.9000000000000006E-2</v>
      </c>
      <c r="DF19" s="115">
        <v>6.8000000000000005E-2</v>
      </c>
      <c r="DG19" s="117">
        <v>6.7000000000000004E-2</v>
      </c>
      <c r="DH19" s="115">
        <v>6.7000000000000004E-2</v>
      </c>
      <c r="DI19" s="115">
        <v>6.6000000000000003E-2</v>
      </c>
      <c r="DJ19" s="115">
        <v>6.5000000000000002E-2</v>
      </c>
      <c r="DK19" s="115">
        <v>6.4000000000000001E-2</v>
      </c>
      <c r="DL19" s="115">
        <v>6.4000000000000001E-2</v>
      </c>
      <c r="DM19" s="117">
        <v>6.3E-2</v>
      </c>
      <c r="DN19" s="115">
        <v>6.2E-2</v>
      </c>
      <c r="DO19" s="115">
        <v>6.2E-2</v>
      </c>
      <c r="DP19" s="115">
        <v>6.0999999999999999E-2</v>
      </c>
      <c r="DQ19" s="115">
        <v>0.06</v>
      </c>
      <c r="DR19" s="115">
        <v>0.06</v>
      </c>
      <c r="DS19" s="115">
        <v>5.8999999999999997E-2</v>
      </c>
      <c r="DT19" s="115">
        <v>5.8000000000000003E-2</v>
      </c>
      <c r="DU19" s="115">
        <v>5.8000000000000003E-2</v>
      </c>
      <c r="DV19" s="117">
        <v>5.7000000000000002E-2</v>
      </c>
      <c r="DW19" s="115">
        <v>5.6000000000000001E-2</v>
      </c>
      <c r="DX19" s="115">
        <v>5.6000000000000001E-2</v>
      </c>
      <c r="DY19" s="117">
        <v>5.5E-2</v>
      </c>
      <c r="DZ19" s="115">
        <v>5.5E-2</v>
      </c>
      <c r="EA19" s="115">
        <v>5.3999999999999999E-2</v>
      </c>
      <c r="EB19" s="115">
        <v>5.3999999999999999E-2</v>
      </c>
      <c r="EC19" s="115">
        <v>5.2999999999999999E-2</v>
      </c>
      <c r="ED19" s="115">
        <v>5.1999999999999998E-2</v>
      </c>
      <c r="EE19" s="115">
        <v>5.1999999999999998E-2</v>
      </c>
      <c r="EF19" s="115">
        <v>5.0999999999999997E-2</v>
      </c>
      <c r="EG19" s="115">
        <v>5.0999999999999997E-2</v>
      </c>
      <c r="EH19" s="115">
        <v>0.05</v>
      </c>
      <c r="EI19" s="115">
        <v>0.05</v>
      </c>
      <c r="EJ19" s="115">
        <v>4.9000000000000002E-2</v>
      </c>
      <c r="EK19" s="115">
        <v>4.9000000000000002E-2</v>
      </c>
      <c r="EL19" s="115">
        <v>4.8000000000000001E-2</v>
      </c>
      <c r="EM19" s="115">
        <v>4.8000000000000001E-2</v>
      </c>
      <c r="EN19" s="115">
        <v>4.7E-2</v>
      </c>
      <c r="EO19" s="115">
        <v>4.7E-2</v>
      </c>
      <c r="EP19" s="115">
        <v>4.7E-2</v>
      </c>
      <c r="EQ19" s="115">
        <v>4.5999999999999999E-2</v>
      </c>
      <c r="ER19" s="115">
        <v>4.5999999999999999E-2</v>
      </c>
      <c r="ES19" s="115">
        <v>4.4999999999999998E-2</v>
      </c>
      <c r="ET19" s="115">
        <v>4.4999999999999998E-2</v>
      </c>
      <c r="EU19" s="115">
        <v>4.3999999999999997E-2</v>
      </c>
      <c r="EV19" s="115">
        <v>4.3999999999999997E-2</v>
      </c>
      <c r="EW19" s="115">
        <v>4.2999999999999997E-2</v>
      </c>
      <c r="EX19" s="115">
        <v>4.2999999999999997E-2</v>
      </c>
      <c r="EY19" s="115">
        <v>4.2999999999999997E-2</v>
      </c>
      <c r="EZ19" s="115">
        <v>4.2000000000000003E-2</v>
      </c>
      <c r="FA19" s="117">
        <v>4.2000000000000003E-2</v>
      </c>
      <c r="FB19" s="115">
        <v>4.2000000000000003E-2</v>
      </c>
      <c r="FC19" s="115">
        <v>4.1000000000000002E-2</v>
      </c>
      <c r="FD19" s="115">
        <v>4.1000000000000002E-2</v>
      </c>
      <c r="FE19" s="115">
        <v>0.04</v>
      </c>
      <c r="FF19" s="115">
        <v>0.04</v>
      </c>
      <c r="FG19" s="117">
        <v>0.04</v>
      </c>
      <c r="FH19" s="115">
        <v>3.9E-2</v>
      </c>
      <c r="FI19" s="115">
        <v>3.9E-2</v>
      </c>
      <c r="FJ19" s="115">
        <v>3.9E-2</v>
      </c>
      <c r="FK19" s="115">
        <v>3.7999999999999999E-2</v>
      </c>
      <c r="FL19" s="116">
        <v>3.7999999999999999E-2</v>
      </c>
      <c r="FM19" s="115">
        <v>3.7999999999999999E-2</v>
      </c>
      <c r="FN19" s="116">
        <v>3.6999999999999998E-2</v>
      </c>
      <c r="FO19" s="115">
        <v>3.6999999999999998E-2</v>
      </c>
      <c r="FP19" s="115">
        <v>3.6999999999999998E-2</v>
      </c>
    </row>
    <row r="20" spans="1:172" x14ac:dyDescent="0.25">
      <c r="A20" s="114">
        <v>19</v>
      </c>
      <c r="B20" s="115">
        <v>0.67200000000000004</v>
      </c>
      <c r="C20" s="115">
        <v>0.64600000000000002</v>
      </c>
      <c r="D20" s="115">
        <v>0.622</v>
      </c>
      <c r="E20" s="115">
        <v>0.59899999999999998</v>
      </c>
      <c r="F20" s="115">
        <v>0.57699999999999996</v>
      </c>
      <c r="G20" s="115">
        <v>0.55600000000000005</v>
      </c>
      <c r="H20" s="115">
        <v>0.53600000000000003</v>
      </c>
      <c r="I20" s="115">
        <v>0.51800000000000002</v>
      </c>
      <c r="J20" s="115">
        <v>0.5</v>
      </c>
      <c r="K20" s="115">
        <v>0.48299999999999998</v>
      </c>
      <c r="L20" s="115">
        <v>0.46700000000000003</v>
      </c>
      <c r="M20" s="115">
        <v>0.45200000000000001</v>
      </c>
      <c r="N20" s="115">
        <v>0.438</v>
      </c>
      <c r="O20" s="115">
        <v>0.42399999999999999</v>
      </c>
      <c r="P20" s="115">
        <v>0.41099999999999998</v>
      </c>
      <c r="Q20" s="115">
        <v>0.39900000000000002</v>
      </c>
      <c r="R20" s="115">
        <v>0.38700000000000001</v>
      </c>
      <c r="S20" s="115">
        <v>0.376</v>
      </c>
      <c r="T20" s="115">
        <v>0.36499999999999999</v>
      </c>
      <c r="U20" s="115">
        <v>0.35399999999999998</v>
      </c>
      <c r="V20" s="115">
        <v>0.34499999999999997</v>
      </c>
      <c r="W20" s="115">
        <v>0.33500000000000002</v>
      </c>
      <c r="X20" s="115">
        <v>0.32600000000000001</v>
      </c>
      <c r="Y20" s="115">
        <v>0.318</v>
      </c>
      <c r="Z20" s="115">
        <v>0.309</v>
      </c>
      <c r="AA20" s="115">
        <v>0.30099999999999999</v>
      </c>
      <c r="AB20" s="115">
        <v>0.29399999999999998</v>
      </c>
      <c r="AC20" s="115">
        <v>0.28599999999999998</v>
      </c>
      <c r="AD20" s="115">
        <v>0.27900000000000003</v>
      </c>
      <c r="AE20" s="116">
        <v>0.27300000000000002</v>
      </c>
      <c r="AF20" s="115">
        <v>0.26600000000000001</v>
      </c>
      <c r="AG20" s="115">
        <v>0.26</v>
      </c>
      <c r="AH20" s="115">
        <v>0.254</v>
      </c>
      <c r="AI20" s="116">
        <v>0.248</v>
      </c>
      <c r="AJ20" s="115">
        <v>0.24199999999999999</v>
      </c>
      <c r="AK20" s="115">
        <v>0.23699999999999999</v>
      </c>
      <c r="AL20" s="115">
        <v>0.23200000000000001</v>
      </c>
      <c r="AM20" s="115">
        <v>0.22700000000000001</v>
      </c>
      <c r="AN20" s="115">
        <v>0.222</v>
      </c>
      <c r="AO20" s="115">
        <v>0.217</v>
      </c>
      <c r="AP20" s="115">
        <v>0.21199999999999999</v>
      </c>
      <c r="AQ20" s="115">
        <v>0.20799999999999999</v>
      </c>
      <c r="AR20" s="115">
        <v>0.20399999999999999</v>
      </c>
      <c r="AS20" s="115">
        <v>0.2</v>
      </c>
      <c r="AT20" s="115">
        <v>0.19600000000000001</v>
      </c>
      <c r="AU20" s="115">
        <v>0.192</v>
      </c>
      <c r="AV20" s="115">
        <v>0.188</v>
      </c>
      <c r="AW20" s="115">
        <v>0.184</v>
      </c>
      <c r="AX20" s="115">
        <v>0.18099999999999999</v>
      </c>
      <c r="AY20" s="115">
        <v>0.17699999999999999</v>
      </c>
      <c r="AZ20" s="115">
        <v>0.17399999999999999</v>
      </c>
      <c r="BA20" s="115">
        <v>0.17100000000000001</v>
      </c>
      <c r="BB20" s="115">
        <v>0.16800000000000001</v>
      </c>
      <c r="BC20" s="115">
        <v>0.16500000000000001</v>
      </c>
      <c r="BD20" s="115">
        <v>0.16200000000000001</v>
      </c>
      <c r="BE20" s="115">
        <v>0.159</v>
      </c>
      <c r="BF20" s="115">
        <v>0.156</v>
      </c>
      <c r="BG20" s="115">
        <v>0.153</v>
      </c>
      <c r="BH20" s="115">
        <v>0.151</v>
      </c>
      <c r="BI20" s="115">
        <v>0.14799999999999999</v>
      </c>
      <c r="BJ20" s="115">
        <v>0.14599999999999999</v>
      </c>
      <c r="BK20" s="115">
        <v>0.14299999999999999</v>
      </c>
      <c r="BL20" s="115">
        <v>0.14099999999999999</v>
      </c>
      <c r="BM20" s="115">
        <v>0.13900000000000001</v>
      </c>
      <c r="BN20" s="115">
        <v>0.13600000000000001</v>
      </c>
      <c r="BO20" s="115">
        <v>0.13400000000000001</v>
      </c>
      <c r="BP20" s="115">
        <v>0.13200000000000001</v>
      </c>
      <c r="BQ20" s="115">
        <v>0.13</v>
      </c>
      <c r="BR20" s="115">
        <v>0.128</v>
      </c>
      <c r="BS20" s="117">
        <v>0.126</v>
      </c>
      <c r="BT20" s="115">
        <v>0.124</v>
      </c>
      <c r="BU20" s="115">
        <v>0.122</v>
      </c>
      <c r="BV20" s="115">
        <v>0.12</v>
      </c>
      <c r="BW20" s="115">
        <v>0.11799999999999999</v>
      </c>
      <c r="BX20" s="115">
        <v>0.11700000000000001</v>
      </c>
      <c r="BY20" s="115">
        <v>0.115</v>
      </c>
      <c r="BZ20" s="115">
        <v>0.113</v>
      </c>
      <c r="CA20" s="115">
        <v>0.112</v>
      </c>
      <c r="CB20" s="115">
        <v>0.11</v>
      </c>
      <c r="CC20" s="115">
        <v>0.108</v>
      </c>
      <c r="CD20" s="115">
        <v>0.107</v>
      </c>
      <c r="CE20" s="115">
        <v>0.105</v>
      </c>
      <c r="CF20" s="115">
        <v>0.104</v>
      </c>
      <c r="CG20" s="115">
        <v>0.10299999999999999</v>
      </c>
      <c r="CH20" s="117">
        <v>0.10100000000000001</v>
      </c>
      <c r="CI20" s="115">
        <v>0.1</v>
      </c>
      <c r="CJ20" s="117">
        <v>9.8000000000000004E-2</v>
      </c>
      <c r="CK20" s="115">
        <v>9.7000000000000003E-2</v>
      </c>
      <c r="CL20" s="115">
        <v>9.6000000000000002E-2</v>
      </c>
      <c r="CM20" s="115">
        <v>9.4E-2</v>
      </c>
      <c r="CN20" s="116">
        <v>9.2999999999999999E-2</v>
      </c>
      <c r="CO20" s="115">
        <v>9.1999999999999998E-2</v>
      </c>
      <c r="CP20" s="115">
        <v>9.0999999999999998E-2</v>
      </c>
      <c r="CQ20" s="115">
        <v>0.09</v>
      </c>
      <c r="CR20" s="117">
        <v>8.8999999999999996E-2</v>
      </c>
      <c r="CS20" s="115">
        <v>8.6999999999999994E-2</v>
      </c>
      <c r="CT20" s="115">
        <v>8.5999999999999993E-2</v>
      </c>
      <c r="CU20" s="115">
        <v>8.5000000000000006E-2</v>
      </c>
      <c r="CV20" s="117">
        <v>8.4000000000000005E-2</v>
      </c>
      <c r="CW20" s="115">
        <v>8.3000000000000004E-2</v>
      </c>
      <c r="CX20" s="115">
        <v>8.2000000000000003E-2</v>
      </c>
      <c r="CY20" s="115">
        <v>8.1000000000000003E-2</v>
      </c>
      <c r="CZ20" s="115">
        <v>0.08</v>
      </c>
      <c r="DA20" s="115">
        <v>7.9000000000000001E-2</v>
      </c>
      <c r="DB20" s="115">
        <v>7.8E-2</v>
      </c>
      <c r="DC20" s="115">
        <v>7.6999999999999999E-2</v>
      </c>
      <c r="DD20" s="115">
        <v>7.5999999999999998E-2</v>
      </c>
      <c r="DE20" s="117">
        <v>7.4999999999999997E-2</v>
      </c>
      <c r="DF20" s="115">
        <v>7.4999999999999997E-2</v>
      </c>
      <c r="DG20" s="117">
        <v>7.3999999999999996E-2</v>
      </c>
      <c r="DH20" s="115">
        <v>7.2999999999999995E-2</v>
      </c>
      <c r="DI20" s="115">
        <v>7.1999999999999995E-2</v>
      </c>
      <c r="DJ20" s="115">
        <v>7.0999999999999994E-2</v>
      </c>
      <c r="DK20" s="115">
        <v>7.0000000000000007E-2</v>
      </c>
      <c r="DL20" s="115">
        <v>7.0000000000000007E-2</v>
      </c>
      <c r="DM20" s="117">
        <v>6.9000000000000006E-2</v>
      </c>
      <c r="DN20" s="115">
        <v>6.8000000000000005E-2</v>
      </c>
      <c r="DO20" s="115">
        <v>6.7000000000000004E-2</v>
      </c>
      <c r="DP20" s="115">
        <v>6.7000000000000004E-2</v>
      </c>
      <c r="DQ20" s="115">
        <v>6.6000000000000003E-2</v>
      </c>
      <c r="DR20" s="115">
        <v>6.5000000000000002E-2</v>
      </c>
      <c r="DS20" s="115">
        <v>6.4000000000000001E-2</v>
      </c>
      <c r="DT20" s="115">
        <v>6.4000000000000001E-2</v>
      </c>
      <c r="DU20" s="115">
        <v>6.3E-2</v>
      </c>
      <c r="DV20" s="117">
        <v>6.2E-2</v>
      </c>
      <c r="DW20" s="115">
        <v>6.0999999999999999E-2</v>
      </c>
      <c r="DX20" s="115">
        <v>6.0999999999999999E-2</v>
      </c>
      <c r="DY20" s="117">
        <v>0.06</v>
      </c>
      <c r="DZ20" s="115">
        <v>0.06</v>
      </c>
      <c r="EA20" s="115">
        <v>5.8999999999999997E-2</v>
      </c>
      <c r="EB20" s="115">
        <v>5.8999999999999997E-2</v>
      </c>
      <c r="EC20" s="115">
        <v>5.8000000000000003E-2</v>
      </c>
      <c r="ED20" s="115">
        <v>5.7000000000000002E-2</v>
      </c>
      <c r="EE20" s="115">
        <v>5.7000000000000002E-2</v>
      </c>
      <c r="EF20" s="115">
        <v>5.6000000000000001E-2</v>
      </c>
      <c r="EG20" s="115">
        <v>5.6000000000000001E-2</v>
      </c>
      <c r="EH20" s="115">
        <v>5.5E-2</v>
      </c>
      <c r="EI20" s="115">
        <v>5.5E-2</v>
      </c>
      <c r="EJ20" s="115">
        <v>5.3999999999999999E-2</v>
      </c>
      <c r="EK20" s="115">
        <v>5.2999999999999999E-2</v>
      </c>
      <c r="EL20" s="115">
        <v>5.2999999999999999E-2</v>
      </c>
      <c r="EM20" s="115">
        <v>5.1999999999999998E-2</v>
      </c>
      <c r="EN20" s="115">
        <v>5.1999999999999998E-2</v>
      </c>
      <c r="EO20" s="115">
        <v>5.0999999999999997E-2</v>
      </c>
      <c r="EP20" s="115">
        <v>5.0999999999999997E-2</v>
      </c>
      <c r="EQ20" s="115">
        <v>0.05</v>
      </c>
      <c r="ER20" s="115">
        <v>0.05</v>
      </c>
      <c r="ES20" s="115">
        <v>4.9000000000000002E-2</v>
      </c>
      <c r="ET20" s="115">
        <v>4.9000000000000002E-2</v>
      </c>
      <c r="EU20" s="115">
        <v>4.9000000000000002E-2</v>
      </c>
      <c r="EV20" s="115">
        <v>4.8000000000000001E-2</v>
      </c>
      <c r="EW20" s="115">
        <v>4.8000000000000001E-2</v>
      </c>
      <c r="EX20" s="115">
        <v>4.7E-2</v>
      </c>
      <c r="EY20" s="115">
        <v>4.7E-2</v>
      </c>
      <c r="EZ20" s="115">
        <v>4.5999999999999999E-2</v>
      </c>
      <c r="FA20" s="117">
        <v>4.5999999999999999E-2</v>
      </c>
      <c r="FB20" s="115">
        <v>4.5999999999999999E-2</v>
      </c>
      <c r="FC20" s="115">
        <v>4.4999999999999998E-2</v>
      </c>
      <c r="FD20" s="115">
        <v>4.4999999999999998E-2</v>
      </c>
      <c r="FE20" s="115">
        <v>4.3999999999999997E-2</v>
      </c>
      <c r="FF20" s="115">
        <v>4.3999999999999997E-2</v>
      </c>
      <c r="FG20" s="117">
        <v>4.3999999999999997E-2</v>
      </c>
      <c r="FH20" s="115">
        <v>4.2999999999999997E-2</v>
      </c>
      <c r="FI20" s="115">
        <v>4.2999999999999997E-2</v>
      </c>
      <c r="FJ20" s="115">
        <v>4.2000000000000003E-2</v>
      </c>
      <c r="FK20" s="115">
        <v>4.2000000000000003E-2</v>
      </c>
      <c r="FL20" s="116">
        <v>4.2000000000000003E-2</v>
      </c>
      <c r="FM20" s="115">
        <v>4.1000000000000002E-2</v>
      </c>
      <c r="FN20" s="116">
        <v>4.1000000000000002E-2</v>
      </c>
      <c r="FO20" s="115">
        <v>4.1000000000000002E-2</v>
      </c>
      <c r="FP20" s="115">
        <v>0.04</v>
      </c>
    </row>
    <row r="21" spans="1:172" x14ac:dyDescent="0.25">
      <c r="A21" s="114">
        <v>20</v>
      </c>
      <c r="B21" s="115">
        <v>0.71399999999999997</v>
      </c>
      <c r="C21" s="115">
        <v>0.68700000000000006</v>
      </c>
      <c r="D21" s="115">
        <v>0.66200000000000003</v>
      </c>
      <c r="E21" s="115">
        <v>0.63800000000000001</v>
      </c>
      <c r="F21" s="115">
        <v>0.61499999999999999</v>
      </c>
      <c r="G21" s="115">
        <v>0.59299999999999997</v>
      </c>
      <c r="H21" s="115">
        <v>0.57299999999999995</v>
      </c>
      <c r="I21" s="115">
        <v>0.55300000000000005</v>
      </c>
      <c r="J21" s="115">
        <v>0.53400000000000003</v>
      </c>
      <c r="K21" s="115">
        <v>0.51700000000000002</v>
      </c>
      <c r="L21" s="115">
        <v>0.5</v>
      </c>
      <c r="M21" s="115">
        <v>0.48399999999999999</v>
      </c>
      <c r="N21" s="115">
        <v>0.46899999999999997</v>
      </c>
      <c r="O21" s="115">
        <v>0.45400000000000001</v>
      </c>
      <c r="P21" s="115">
        <v>0.441</v>
      </c>
      <c r="Q21" s="115">
        <v>0.42699999999999999</v>
      </c>
      <c r="R21" s="115">
        <v>0.41499999999999998</v>
      </c>
      <c r="S21" s="115">
        <v>0.40300000000000002</v>
      </c>
      <c r="T21" s="115">
        <v>0.39200000000000002</v>
      </c>
      <c r="U21" s="115">
        <v>0.38100000000000001</v>
      </c>
      <c r="V21" s="115">
        <v>0.37</v>
      </c>
      <c r="W21" s="115">
        <v>0.36</v>
      </c>
      <c r="X21" s="115">
        <v>0.35099999999999998</v>
      </c>
      <c r="Y21" s="115">
        <v>0.34100000000000003</v>
      </c>
      <c r="Z21" s="115">
        <v>0.33200000000000002</v>
      </c>
      <c r="AA21" s="115">
        <v>0.32400000000000001</v>
      </c>
      <c r="AB21" s="115">
        <v>0.316</v>
      </c>
      <c r="AC21" s="115">
        <v>0.308</v>
      </c>
      <c r="AD21" s="115">
        <v>0.30099999999999999</v>
      </c>
      <c r="AE21" s="116">
        <v>0.29299999999999998</v>
      </c>
      <c r="AF21" s="115">
        <v>0.28599999999999998</v>
      </c>
      <c r="AG21" s="115">
        <v>0.28000000000000003</v>
      </c>
      <c r="AH21" s="115">
        <v>0.27300000000000002</v>
      </c>
      <c r="AI21" s="116">
        <v>0.26700000000000002</v>
      </c>
      <c r="AJ21" s="115">
        <v>0.26100000000000001</v>
      </c>
      <c r="AK21" s="115">
        <v>0.255</v>
      </c>
      <c r="AL21" s="115">
        <v>0.25</v>
      </c>
      <c r="AM21" s="115">
        <v>0.24399999999999999</v>
      </c>
      <c r="AN21" s="115">
        <v>0.23899999999999999</v>
      </c>
      <c r="AO21" s="115">
        <v>0.23400000000000001</v>
      </c>
      <c r="AP21" s="115">
        <v>0.22900000000000001</v>
      </c>
      <c r="AQ21" s="115">
        <v>0.224</v>
      </c>
      <c r="AR21" s="115">
        <v>0.22</v>
      </c>
      <c r="AS21" s="115">
        <v>0.215</v>
      </c>
      <c r="AT21" s="115">
        <v>0.21099999999999999</v>
      </c>
      <c r="AU21" s="115">
        <v>0.20699999999999999</v>
      </c>
      <c r="AV21" s="115">
        <v>0.20300000000000001</v>
      </c>
      <c r="AW21" s="115">
        <v>0.19900000000000001</v>
      </c>
      <c r="AX21" s="115">
        <v>0.19500000000000001</v>
      </c>
      <c r="AY21" s="115">
        <v>0.192</v>
      </c>
      <c r="AZ21" s="115">
        <v>0.188</v>
      </c>
      <c r="BA21" s="115">
        <v>0.185</v>
      </c>
      <c r="BB21" s="115">
        <v>0.18099999999999999</v>
      </c>
      <c r="BC21" s="115">
        <v>0.17799999999999999</v>
      </c>
      <c r="BD21" s="115">
        <v>0.17499999999999999</v>
      </c>
      <c r="BE21" s="115">
        <v>0.17199999999999999</v>
      </c>
      <c r="BF21" s="115">
        <v>0.16900000000000001</v>
      </c>
      <c r="BG21" s="115">
        <v>0.16600000000000001</v>
      </c>
      <c r="BH21" s="115">
        <v>0.16300000000000001</v>
      </c>
      <c r="BI21" s="115">
        <v>0.16</v>
      </c>
      <c r="BJ21" s="115">
        <v>0.157</v>
      </c>
      <c r="BK21" s="115">
        <v>0.155</v>
      </c>
      <c r="BL21" s="115">
        <v>0.152</v>
      </c>
      <c r="BM21" s="115">
        <v>0.15</v>
      </c>
      <c r="BN21" s="115">
        <v>0.14699999999999999</v>
      </c>
      <c r="BO21" s="115">
        <v>0.14499999999999999</v>
      </c>
      <c r="BP21" s="115">
        <v>0.14299999999999999</v>
      </c>
      <c r="BQ21" s="115">
        <v>0.14099999999999999</v>
      </c>
      <c r="BR21" s="115">
        <v>0.13800000000000001</v>
      </c>
      <c r="BS21" s="117">
        <v>0.13600000000000001</v>
      </c>
      <c r="BT21" s="115">
        <v>0.13400000000000001</v>
      </c>
      <c r="BU21" s="115">
        <v>0.13200000000000001</v>
      </c>
      <c r="BV21" s="115">
        <v>0.13</v>
      </c>
      <c r="BW21" s="115">
        <v>0.128</v>
      </c>
      <c r="BX21" s="115">
        <v>0.126</v>
      </c>
      <c r="BY21" s="115">
        <v>0.124</v>
      </c>
      <c r="BZ21" s="115">
        <v>0.123</v>
      </c>
      <c r="CA21" s="115">
        <v>0.121</v>
      </c>
      <c r="CB21" s="115">
        <v>0.11899999999999999</v>
      </c>
      <c r="CC21" s="115">
        <v>0.11700000000000001</v>
      </c>
      <c r="CD21" s="115">
        <v>0.11600000000000001</v>
      </c>
      <c r="CE21" s="115">
        <v>0.114</v>
      </c>
      <c r="CF21" s="115">
        <v>0.113</v>
      </c>
      <c r="CG21" s="115">
        <v>0.111</v>
      </c>
      <c r="CH21" s="117">
        <v>0.109</v>
      </c>
      <c r="CI21" s="115">
        <v>0.108</v>
      </c>
      <c r="CJ21" s="117">
        <v>0.107</v>
      </c>
      <c r="CK21" s="115">
        <v>0.105</v>
      </c>
      <c r="CL21" s="115">
        <v>0.104</v>
      </c>
      <c r="CM21" s="115">
        <v>0.10199999999999999</v>
      </c>
      <c r="CN21" s="116">
        <v>0.10100000000000001</v>
      </c>
      <c r="CO21" s="115">
        <v>0.1</v>
      </c>
      <c r="CP21" s="115">
        <v>9.8000000000000004E-2</v>
      </c>
      <c r="CQ21" s="115">
        <v>9.7000000000000003E-2</v>
      </c>
      <c r="CR21" s="117">
        <v>9.6000000000000002E-2</v>
      </c>
      <c r="CS21" s="115">
        <v>9.5000000000000001E-2</v>
      </c>
      <c r="CT21" s="115">
        <v>9.2999999999999999E-2</v>
      </c>
      <c r="CU21" s="115">
        <v>9.1999999999999998E-2</v>
      </c>
      <c r="CV21" s="117">
        <v>9.0999999999999998E-2</v>
      </c>
      <c r="CW21" s="115">
        <v>0.09</v>
      </c>
      <c r="CX21" s="115">
        <v>8.8999999999999996E-2</v>
      </c>
      <c r="CY21" s="115">
        <v>8.7999999999999995E-2</v>
      </c>
      <c r="CZ21" s="115">
        <v>8.6999999999999994E-2</v>
      </c>
      <c r="DA21" s="115">
        <v>8.5999999999999993E-2</v>
      </c>
      <c r="DB21" s="115">
        <v>8.5000000000000006E-2</v>
      </c>
      <c r="DC21" s="115">
        <v>8.4000000000000005E-2</v>
      </c>
      <c r="DD21" s="115">
        <v>8.3000000000000004E-2</v>
      </c>
      <c r="DE21" s="117">
        <v>8.2000000000000003E-2</v>
      </c>
      <c r="DF21" s="115">
        <v>8.1000000000000003E-2</v>
      </c>
      <c r="DG21" s="117">
        <v>0.08</v>
      </c>
      <c r="DH21" s="115">
        <v>7.9000000000000001E-2</v>
      </c>
      <c r="DI21" s="115">
        <v>7.8E-2</v>
      </c>
      <c r="DJ21" s="115">
        <v>7.6999999999999999E-2</v>
      </c>
      <c r="DK21" s="115">
        <v>7.5999999999999998E-2</v>
      </c>
      <c r="DL21" s="115">
        <v>7.5999999999999998E-2</v>
      </c>
      <c r="DM21" s="117">
        <v>7.4999999999999997E-2</v>
      </c>
      <c r="DN21" s="115">
        <v>7.3999999999999996E-2</v>
      </c>
      <c r="DO21" s="115">
        <v>7.2999999999999995E-2</v>
      </c>
      <c r="DP21" s="115">
        <v>7.1999999999999995E-2</v>
      </c>
      <c r="DQ21" s="115">
        <v>7.1999999999999995E-2</v>
      </c>
      <c r="DR21" s="115">
        <v>7.0999999999999994E-2</v>
      </c>
      <c r="DS21" s="115">
        <v>7.0000000000000007E-2</v>
      </c>
      <c r="DT21" s="115">
        <v>6.9000000000000006E-2</v>
      </c>
      <c r="DU21" s="115">
        <v>6.8000000000000005E-2</v>
      </c>
      <c r="DV21" s="117">
        <v>6.8000000000000005E-2</v>
      </c>
      <c r="DW21" s="115">
        <v>6.7000000000000004E-2</v>
      </c>
      <c r="DX21" s="115">
        <v>6.6000000000000003E-2</v>
      </c>
      <c r="DY21" s="117">
        <v>6.6000000000000003E-2</v>
      </c>
      <c r="DZ21" s="115">
        <v>6.5000000000000002E-2</v>
      </c>
      <c r="EA21" s="115">
        <v>6.4000000000000001E-2</v>
      </c>
      <c r="EB21" s="115">
        <v>6.4000000000000001E-2</v>
      </c>
      <c r="EC21" s="115">
        <v>6.3E-2</v>
      </c>
      <c r="ED21" s="115">
        <v>6.2E-2</v>
      </c>
      <c r="EE21" s="115">
        <v>6.2E-2</v>
      </c>
      <c r="EF21" s="115">
        <v>6.0999999999999999E-2</v>
      </c>
      <c r="EG21" s="115">
        <v>6.0999999999999999E-2</v>
      </c>
      <c r="EH21" s="115">
        <v>0.06</v>
      </c>
      <c r="EI21" s="115">
        <v>5.8999999999999997E-2</v>
      </c>
      <c r="EJ21" s="115">
        <v>5.8999999999999997E-2</v>
      </c>
      <c r="EK21" s="115">
        <v>5.8000000000000003E-2</v>
      </c>
      <c r="EL21" s="115">
        <v>5.8000000000000003E-2</v>
      </c>
      <c r="EM21" s="115">
        <v>5.7000000000000002E-2</v>
      </c>
      <c r="EN21" s="115">
        <v>5.7000000000000002E-2</v>
      </c>
      <c r="EO21" s="115">
        <v>5.6000000000000001E-2</v>
      </c>
      <c r="EP21" s="115">
        <v>5.5E-2</v>
      </c>
      <c r="EQ21" s="115">
        <v>5.5E-2</v>
      </c>
      <c r="ER21" s="115">
        <v>5.3999999999999999E-2</v>
      </c>
      <c r="ES21" s="115">
        <v>5.3999999999999999E-2</v>
      </c>
      <c r="ET21" s="115">
        <v>5.2999999999999999E-2</v>
      </c>
      <c r="EU21" s="115">
        <v>5.2999999999999999E-2</v>
      </c>
      <c r="EV21" s="115">
        <v>5.1999999999999998E-2</v>
      </c>
      <c r="EW21" s="115">
        <v>5.1999999999999998E-2</v>
      </c>
      <c r="EX21" s="115">
        <v>5.0999999999999997E-2</v>
      </c>
      <c r="EY21" s="115">
        <v>5.0999999999999997E-2</v>
      </c>
      <c r="EZ21" s="115">
        <v>5.0999999999999997E-2</v>
      </c>
      <c r="FA21" s="117">
        <v>0.05</v>
      </c>
      <c r="FB21" s="115">
        <v>0.05</v>
      </c>
      <c r="FC21" s="115">
        <v>4.9000000000000002E-2</v>
      </c>
      <c r="FD21" s="115">
        <v>4.9000000000000002E-2</v>
      </c>
      <c r="FE21" s="115">
        <v>4.8000000000000001E-2</v>
      </c>
      <c r="FF21" s="115">
        <v>4.8000000000000001E-2</v>
      </c>
      <c r="FG21" s="117">
        <v>4.7E-2</v>
      </c>
      <c r="FH21" s="115">
        <v>4.7E-2</v>
      </c>
      <c r="FI21" s="115">
        <v>4.7E-2</v>
      </c>
      <c r="FJ21" s="115">
        <v>4.5999999999999999E-2</v>
      </c>
      <c r="FK21" s="115">
        <v>4.5999999999999999E-2</v>
      </c>
      <c r="FL21" s="116">
        <v>4.4999999999999998E-2</v>
      </c>
      <c r="FM21" s="115">
        <v>4.4999999999999998E-2</v>
      </c>
      <c r="FN21" s="116">
        <v>4.4999999999999998E-2</v>
      </c>
      <c r="FO21" s="115">
        <v>4.3999999999999997E-2</v>
      </c>
      <c r="FP21" s="115">
        <v>4.3999999999999997E-2</v>
      </c>
    </row>
    <row r="22" spans="1:172" x14ac:dyDescent="0.25">
      <c r="A22" s="114">
        <v>21</v>
      </c>
      <c r="B22" s="115">
        <v>0.754</v>
      </c>
      <c r="C22" s="115">
        <v>0.72699999999999998</v>
      </c>
      <c r="D22" s="115">
        <v>0.70099999999999996</v>
      </c>
      <c r="E22" s="115">
        <v>0.67600000000000005</v>
      </c>
      <c r="F22" s="115">
        <v>0.65200000000000002</v>
      </c>
      <c r="G22" s="115">
        <v>0.63</v>
      </c>
      <c r="H22" s="115">
        <v>0.60799999999999998</v>
      </c>
      <c r="I22" s="115">
        <v>0.58799999999999997</v>
      </c>
      <c r="J22" s="115">
        <v>0.56899999999999995</v>
      </c>
      <c r="K22" s="115">
        <v>0.55000000000000004</v>
      </c>
      <c r="L22" s="115">
        <v>0.53300000000000003</v>
      </c>
      <c r="M22" s="115">
        <v>0.51600000000000001</v>
      </c>
      <c r="N22" s="115">
        <v>0.5</v>
      </c>
      <c r="O22" s="115">
        <v>0.48499999999999999</v>
      </c>
      <c r="P22" s="115">
        <v>0.47</v>
      </c>
      <c r="Q22" s="115">
        <v>0.45600000000000002</v>
      </c>
      <c r="R22" s="115">
        <v>0.443</v>
      </c>
      <c r="S22" s="115">
        <v>0.43099999999999999</v>
      </c>
      <c r="T22" s="115">
        <v>0.41799999999999998</v>
      </c>
      <c r="U22" s="115">
        <v>0.40699999999999997</v>
      </c>
      <c r="V22" s="115">
        <v>0.39600000000000002</v>
      </c>
      <c r="W22" s="115">
        <v>0.38500000000000001</v>
      </c>
      <c r="X22" s="115">
        <v>0.375</v>
      </c>
      <c r="Y22" s="115">
        <v>0.36499999999999999</v>
      </c>
      <c r="Z22" s="115">
        <v>0.35599999999999998</v>
      </c>
      <c r="AA22" s="115">
        <v>0.34699999999999998</v>
      </c>
      <c r="AB22" s="115">
        <v>0.33800000000000002</v>
      </c>
      <c r="AC22" s="115">
        <v>0.33</v>
      </c>
      <c r="AD22" s="115">
        <v>0.32200000000000001</v>
      </c>
      <c r="AE22" s="116">
        <v>0.314</v>
      </c>
      <c r="AF22" s="115">
        <v>0.307</v>
      </c>
      <c r="AG22" s="115">
        <v>0.3</v>
      </c>
      <c r="AH22" s="115">
        <v>0.29299999999999998</v>
      </c>
      <c r="AI22" s="116">
        <v>0.28599999999999998</v>
      </c>
      <c r="AJ22" s="115">
        <v>0.28000000000000003</v>
      </c>
      <c r="AK22" s="115">
        <v>0.27400000000000002</v>
      </c>
      <c r="AL22" s="115">
        <v>0.26800000000000002</v>
      </c>
      <c r="AM22" s="115">
        <v>0.26200000000000001</v>
      </c>
      <c r="AN22" s="115">
        <v>0.25700000000000001</v>
      </c>
      <c r="AO22" s="115">
        <v>0.251</v>
      </c>
      <c r="AP22" s="115">
        <v>0.246</v>
      </c>
      <c r="AQ22" s="115">
        <v>0.24099999999999999</v>
      </c>
      <c r="AR22" s="115">
        <v>0.23599999999999999</v>
      </c>
      <c r="AS22" s="115">
        <v>0.23100000000000001</v>
      </c>
      <c r="AT22" s="115">
        <v>0.22700000000000001</v>
      </c>
      <c r="AU22" s="115">
        <v>0.222</v>
      </c>
      <c r="AV22" s="115">
        <v>0.218</v>
      </c>
      <c r="AW22" s="115">
        <v>0.214</v>
      </c>
      <c r="AX22" s="115">
        <v>0.21</v>
      </c>
      <c r="AY22" s="115">
        <v>0.20599999999999999</v>
      </c>
      <c r="AZ22" s="115">
        <v>0.20200000000000001</v>
      </c>
      <c r="BA22" s="115">
        <v>0.19800000000000001</v>
      </c>
      <c r="BB22" s="115">
        <v>0.19500000000000001</v>
      </c>
      <c r="BC22" s="115">
        <v>0.191</v>
      </c>
      <c r="BD22" s="115">
        <v>0.188</v>
      </c>
      <c r="BE22" s="115">
        <v>0.185</v>
      </c>
      <c r="BF22" s="115">
        <v>0.182</v>
      </c>
      <c r="BG22" s="115">
        <v>0.17799999999999999</v>
      </c>
      <c r="BH22" s="115">
        <v>0.17499999999999999</v>
      </c>
      <c r="BI22" s="115">
        <v>0.17199999999999999</v>
      </c>
      <c r="BJ22" s="115">
        <v>0.17</v>
      </c>
      <c r="BK22" s="115">
        <v>0.16700000000000001</v>
      </c>
      <c r="BL22" s="115">
        <v>0.16400000000000001</v>
      </c>
      <c r="BM22" s="115">
        <v>0.161</v>
      </c>
      <c r="BN22" s="115">
        <v>0.159</v>
      </c>
      <c r="BO22" s="115">
        <v>0.156</v>
      </c>
      <c r="BP22" s="115">
        <v>0.154</v>
      </c>
      <c r="BQ22" s="115">
        <v>0.151</v>
      </c>
      <c r="BR22" s="115">
        <v>0.14899999999999999</v>
      </c>
      <c r="BS22" s="117">
        <v>0.14699999999999999</v>
      </c>
      <c r="BT22" s="115">
        <v>0.14399999999999999</v>
      </c>
      <c r="BU22" s="115">
        <v>0.14199999999999999</v>
      </c>
      <c r="BV22" s="115">
        <v>0.14000000000000001</v>
      </c>
      <c r="BW22" s="115">
        <v>0.13800000000000001</v>
      </c>
      <c r="BX22" s="115">
        <v>0.13600000000000001</v>
      </c>
      <c r="BY22" s="115">
        <v>0.13400000000000001</v>
      </c>
      <c r="BZ22" s="115">
        <v>0.13200000000000001</v>
      </c>
      <c r="CA22" s="115">
        <v>0.13</v>
      </c>
      <c r="CB22" s="115">
        <v>0.128</v>
      </c>
      <c r="CC22" s="115">
        <v>0.127</v>
      </c>
      <c r="CD22" s="115">
        <v>0.125</v>
      </c>
      <c r="CE22" s="115">
        <v>0.123</v>
      </c>
      <c r="CF22" s="115">
        <v>0.121</v>
      </c>
      <c r="CG22" s="115">
        <v>0.12</v>
      </c>
      <c r="CH22" s="117">
        <v>0.11799999999999999</v>
      </c>
      <c r="CI22" s="115">
        <v>0.11700000000000001</v>
      </c>
      <c r="CJ22" s="117">
        <v>0.115</v>
      </c>
      <c r="CK22" s="115">
        <v>0.113</v>
      </c>
      <c r="CL22" s="115">
        <v>0.112</v>
      </c>
      <c r="CM22" s="115">
        <v>0.11</v>
      </c>
      <c r="CN22" s="116">
        <v>0.109</v>
      </c>
      <c r="CO22" s="115">
        <v>0.108</v>
      </c>
      <c r="CP22" s="115">
        <v>0.106</v>
      </c>
      <c r="CQ22" s="115">
        <v>0.105</v>
      </c>
      <c r="CR22" s="117">
        <v>0.104</v>
      </c>
      <c r="CS22" s="115">
        <v>0.10199999999999999</v>
      </c>
      <c r="CT22" s="115">
        <v>0.10100000000000001</v>
      </c>
      <c r="CU22" s="115">
        <v>0.1</v>
      </c>
      <c r="CV22" s="117">
        <v>9.9000000000000005E-2</v>
      </c>
      <c r="CW22" s="115">
        <v>9.7000000000000003E-2</v>
      </c>
      <c r="CX22" s="115">
        <v>9.6000000000000002E-2</v>
      </c>
      <c r="CY22" s="115">
        <v>9.5000000000000001E-2</v>
      </c>
      <c r="CZ22" s="115">
        <v>9.4E-2</v>
      </c>
      <c r="DA22" s="115">
        <v>9.2999999999999999E-2</v>
      </c>
      <c r="DB22" s="115">
        <v>9.1999999999999998E-2</v>
      </c>
      <c r="DC22" s="115">
        <v>9.0999999999999998E-2</v>
      </c>
      <c r="DD22" s="115">
        <v>0.09</v>
      </c>
      <c r="DE22" s="117">
        <v>8.7999999999999995E-2</v>
      </c>
      <c r="DF22" s="115">
        <v>8.6999999999999994E-2</v>
      </c>
      <c r="DG22" s="117">
        <v>8.5999999999999993E-2</v>
      </c>
      <c r="DH22" s="115">
        <v>8.5000000000000006E-2</v>
      </c>
      <c r="DI22" s="115">
        <v>8.5000000000000006E-2</v>
      </c>
      <c r="DJ22" s="115">
        <v>8.4000000000000005E-2</v>
      </c>
      <c r="DK22" s="115">
        <v>8.3000000000000004E-2</v>
      </c>
      <c r="DL22" s="115">
        <v>8.2000000000000003E-2</v>
      </c>
      <c r="DM22" s="117">
        <v>8.1000000000000003E-2</v>
      </c>
      <c r="DN22" s="115">
        <v>0.08</v>
      </c>
      <c r="DO22" s="115">
        <v>7.9000000000000001E-2</v>
      </c>
      <c r="DP22" s="115">
        <v>7.8E-2</v>
      </c>
      <c r="DQ22" s="115">
        <v>7.6999999999999999E-2</v>
      </c>
      <c r="DR22" s="115">
        <v>7.6999999999999999E-2</v>
      </c>
      <c r="DS22" s="115">
        <v>7.5999999999999998E-2</v>
      </c>
      <c r="DT22" s="115">
        <v>7.4999999999999997E-2</v>
      </c>
      <c r="DU22" s="115">
        <v>7.3999999999999996E-2</v>
      </c>
      <c r="DV22" s="117">
        <v>7.2999999999999995E-2</v>
      </c>
      <c r="DW22" s="115">
        <v>7.2999999999999995E-2</v>
      </c>
      <c r="DX22" s="115">
        <v>7.1999999999999995E-2</v>
      </c>
      <c r="DY22" s="117">
        <v>7.0999999999999994E-2</v>
      </c>
      <c r="DZ22" s="115">
        <v>7.0000000000000007E-2</v>
      </c>
      <c r="EA22" s="115">
        <v>7.0000000000000007E-2</v>
      </c>
      <c r="EB22" s="115">
        <v>6.9000000000000006E-2</v>
      </c>
      <c r="EC22" s="115">
        <v>6.8000000000000005E-2</v>
      </c>
      <c r="ED22" s="115">
        <v>6.8000000000000005E-2</v>
      </c>
      <c r="EE22" s="115">
        <v>6.7000000000000004E-2</v>
      </c>
      <c r="EF22" s="115">
        <v>6.6000000000000003E-2</v>
      </c>
      <c r="EG22" s="115">
        <v>6.6000000000000003E-2</v>
      </c>
      <c r="EH22" s="115">
        <v>6.5000000000000002E-2</v>
      </c>
      <c r="EI22" s="115">
        <v>6.4000000000000001E-2</v>
      </c>
      <c r="EJ22" s="115">
        <v>6.4000000000000001E-2</v>
      </c>
      <c r="EK22" s="115">
        <v>6.3E-2</v>
      </c>
      <c r="EL22" s="115">
        <v>9.1999999999999998E-2</v>
      </c>
      <c r="EM22" s="115">
        <v>6.2E-2</v>
      </c>
      <c r="EN22" s="115">
        <v>6.0999999999999999E-2</v>
      </c>
      <c r="EO22" s="115">
        <v>6.0999999999999999E-2</v>
      </c>
      <c r="EP22" s="115">
        <v>0.06</v>
      </c>
      <c r="EQ22" s="115">
        <v>0.06</v>
      </c>
      <c r="ER22" s="115">
        <v>5.8999999999999997E-2</v>
      </c>
      <c r="ES22" s="115">
        <v>5.8000000000000003E-2</v>
      </c>
      <c r="ET22" s="115">
        <v>5.8000000000000003E-2</v>
      </c>
      <c r="EU22" s="115">
        <v>5.7000000000000002E-2</v>
      </c>
      <c r="EV22" s="115">
        <v>5.7000000000000002E-2</v>
      </c>
      <c r="EW22" s="115">
        <v>5.6000000000000001E-2</v>
      </c>
      <c r="EX22" s="115">
        <v>5.6000000000000001E-2</v>
      </c>
      <c r="EY22" s="115">
        <v>5.5E-2</v>
      </c>
      <c r="EZ22" s="115">
        <v>5.5E-2</v>
      </c>
      <c r="FA22" s="117">
        <v>5.3999999999999999E-2</v>
      </c>
      <c r="FB22" s="115">
        <v>5.3999999999999999E-2</v>
      </c>
      <c r="FC22" s="115">
        <v>5.2999999999999999E-2</v>
      </c>
      <c r="FD22" s="115">
        <v>5.2999999999999999E-2</v>
      </c>
      <c r="FE22" s="115">
        <v>5.1999999999999998E-2</v>
      </c>
      <c r="FF22" s="115">
        <v>5.1999999999999998E-2</v>
      </c>
      <c r="FG22" s="117">
        <v>5.0999999999999997E-2</v>
      </c>
      <c r="FH22" s="115">
        <v>5.0999999999999997E-2</v>
      </c>
      <c r="FI22" s="115">
        <v>5.0999999999999997E-2</v>
      </c>
      <c r="FJ22" s="115">
        <v>0.05</v>
      </c>
      <c r="FK22" s="115">
        <v>0.05</v>
      </c>
      <c r="FL22" s="116">
        <v>4.9000000000000002E-2</v>
      </c>
      <c r="FM22" s="115">
        <v>4.9000000000000002E-2</v>
      </c>
      <c r="FN22" s="116">
        <v>4.9000000000000002E-2</v>
      </c>
      <c r="FO22" s="115">
        <v>4.8000000000000001E-2</v>
      </c>
      <c r="FP22" s="115">
        <v>4.8000000000000001E-2</v>
      </c>
    </row>
    <row r="23" spans="1:172" x14ac:dyDescent="0.25">
      <c r="A23" s="114">
        <v>22</v>
      </c>
      <c r="B23" s="115">
        <v>0.79300000000000004</v>
      </c>
      <c r="C23" s="115">
        <v>0.76600000000000001</v>
      </c>
      <c r="D23" s="115">
        <v>0.73899999999999999</v>
      </c>
      <c r="E23" s="115">
        <v>0.71399999999999997</v>
      </c>
      <c r="F23" s="115">
        <v>0.68899999999999995</v>
      </c>
      <c r="G23" s="115">
        <v>0.66600000000000004</v>
      </c>
      <c r="H23" s="115">
        <v>0.64400000000000002</v>
      </c>
      <c r="I23" s="115">
        <v>0.623</v>
      </c>
      <c r="J23" s="115">
        <v>0.60299999999999998</v>
      </c>
      <c r="K23" s="115">
        <v>0.58399999999999996</v>
      </c>
      <c r="L23" s="115">
        <v>0.56499999999999995</v>
      </c>
      <c r="M23" s="115">
        <v>0.54800000000000004</v>
      </c>
      <c r="N23" s="115">
        <v>0.53100000000000003</v>
      </c>
      <c r="O23" s="115">
        <v>0.51500000000000001</v>
      </c>
      <c r="P23" s="115">
        <v>0.5</v>
      </c>
      <c r="Q23" s="115">
        <v>0.48499999999999999</v>
      </c>
      <c r="R23" s="115">
        <v>0.47199999999999998</v>
      </c>
      <c r="S23" s="115">
        <v>0.45800000000000002</v>
      </c>
      <c r="T23" s="115">
        <v>0.44600000000000001</v>
      </c>
      <c r="U23" s="115">
        <v>0.433</v>
      </c>
      <c r="V23" s="115">
        <v>0.42199999999999999</v>
      </c>
      <c r="W23" s="115">
        <v>0.41099999999999998</v>
      </c>
      <c r="X23" s="115">
        <v>0.4</v>
      </c>
      <c r="Y23" s="115">
        <v>0.39</v>
      </c>
      <c r="Z23" s="115">
        <v>0.38</v>
      </c>
      <c r="AA23" s="115">
        <v>0.37</v>
      </c>
      <c r="AB23" s="115">
        <v>0.36099999999999999</v>
      </c>
      <c r="AC23" s="115">
        <v>0.35199999999999998</v>
      </c>
      <c r="AD23" s="115">
        <v>0.34399999999999997</v>
      </c>
      <c r="AE23" s="116">
        <v>0.33600000000000002</v>
      </c>
      <c r="AF23" s="115">
        <v>0.32800000000000001</v>
      </c>
      <c r="AG23" s="115">
        <v>0.32</v>
      </c>
      <c r="AH23" s="115">
        <v>0.313</v>
      </c>
      <c r="AI23" s="116">
        <v>0.30599999999999999</v>
      </c>
      <c r="AJ23" s="115">
        <v>0.29899999999999999</v>
      </c>
      <c r="AK23" s="115">
        <v>0.29299999999999998</v>
      </c>
      <c r="AL23" s="115">
        <v>0.28599999999999998</v>
      </c>
      <c r="AM23" s="115">
        <v>0.28000000000000003</v>
      </c>
      <c r="AN23" s="115">
        <v>0.27400000000000002</v>
      </c>
      <c r="AO23" s="115">
        <v>0.26900000000000002</v>
      </c>
      <c r="AP23" s="115">
        <v>0.26300000000000001</v>
      </c>
      <c r="AQ23" s="115">
        <v>0.25800000000000001</v>
      </c>
      <c r="AR23" s="115">
        <v>0.253</v>
      </c>
      <c r="AS23" s="115">
        <v>0.248</v>
      </c>
      <c r="AT23" s="115">
        <v>0.24299999999999999</v>
      </c>
      <c r="AU23" s="115">
        <v>0.23799999999999999</v>
      </c>
      <c r="AV23" s="115">
        <v>0.23300000000000001</v>
      </c>
      <c r="AW23" s="115">
        <v>0.22900000000000001</v>
      </c>
      <c r="AX23" s="115">
        <v>0.22500000000000001</v>
      </c>
      <c r="AY23" s="115">
        <v>0.221</v>
      </c>
      <c r="AZ23" s="115">
        <v>0.217</v>
      </c>
      <c r="BA23" s="115">
        <v>0.21299999999999999</v>
      </c>
      <c r="BB23" s="115">
        <v>0.20899999999999999</v>
      </c>
      <c r="BC23" s="115">
        <v>0.20499999999999999</v>
      </c>
      <c r="BD23" s="115">
        <v>0.20100000000000001</v>
      </c>
      <c r="BE23" s="115">
        <v>0.19800000000000001</v>
      </c>
      <c r="BF23" s="115">
        <v>0.19500000000000001</v>
      </c>
      <c r="BG23" s="115">
        <v>0.191</v>
      </c>
      <c r="BH23" s="115">
        <v>0.188</v>
      </c>
      <c r="BI23" s="115">
        <v>0.185</v>
      </c>
      <c r="BJ23" s="115">
        <v>0.182</v>
      </c>
      <c r="BK23" s="115">
        <v>0.17899999999999999</v>
      </c>
      <c r="BL23" s="115">
        <v>0.17599999999999999</v>
      </c>
      <c r="BM23" s="115">
        <v>0.17299999999999999</v>
      </c>
      <c r="BN23" s="115">
        <v>0.17</v>
      </c>
      <c r="BO23" s="115">
        <v>0.16800000000000001</v>
      </c>
      <c r="BP23" s="115">
        <v>0.16500000000000001</v>
      </c>
      <c r="BQ23" s="115">
        <v>0.16200000000000001</v>
      </c>
      <c r="BR23" s="115">
        <v>0.16</v>
      </c>
      <c r="BS23" s="117">
        <v>0.157</v>
      </c>
      <c r="BT23" s="115">
        <v>0.155</v>
      </c>
      <c r="BU23" s="115">
        <v>0.153</v>
      </c>
      <c r="BV23" s="115">
        <v>0.151</v>
      </c>
      <c r="BW23" s="115">
        <v>0.14799999999999999</v>
      </c>
      <c r="BX23" s="115">
        <v>0.14599999999999999</v>
      </c>
      <c r="BY23" s="115">
        <v>0.14399999999999999</v>
      </c>
      <c r="BZ23" s="115">
        <v>0.14199999999999999</v>
      </c>
      <c r="CA23" s="115">
        <v>0.14000000000000001</v>
      </c>
      <c r="CB23" s="115">
        <v>0.13800000000000001</v>
      </c>
      <c r="CC23" s="115">
        <v>0.13600000000000001</v>
      </c>
      <c r="CD23" s="115">
        <v>0.13400000000000001</v>
      </c>
      <c r="CE23" s="115">
        <v>0.13200000000000001</v>
      </c>
      <c r="CF23" s="115">
        <v>0.13</v>
      </c>
      <c r="CG23" s="115">
        <v>0.129</v>
      </c>
      <c r="CH23" s="117">
        <v>0.127</v>
      </c>
      <c r="CI23" s="115">
        <v>0.125</v>
      </c>
      <c r="CJ23" s="117">
        <v>0.124</v>
      </c>
      <c r="CK23" s="115">
        <v>0.122</v>
      </c>
      <c r="CL23" s="115">
        <v>0.12</v>
      </c>
      <c r="CM23" s="115">
        <v>0.11899999999999999</v>
      </c>
      <c r="CN23" s="116">
        <v>0.11700000000000001</v>
      </c>
      <c r="CO23" s="115">
        <v>0.11600000000000001</v>
      </c>
      <c r="CP23" s="115">
        <v>0.114</v>
      </c>
      <c r="CQ23" s="115">
        <v>0.113</v>
      </c>
      <c r="CR23" s="117">
        <v>0.111</v>
      </c>
      <c r="CS23" s="115">
        <v>0.11</v>
      </c>
      <c r="CT23" s="115">
        <v>0.109</v>
      </c>
      <c r="CU23" s="115">
        <v>0.107</v>
      </c>
      <c r="CV23" s="117">
        <v>0.106</v>
      </c>
      <c r="CW23" s="115">
        <v>0.105</v>
      </c>
      <c r="CX23" s="115">
        <v>0.10299999999999999</v>
      </c>
      <c r="CY23" s="115">
        <v>0.10199999999999999</v>
      </c>
      <c r="CZ23" s="115">
        <v>0.10100000000000001</v>
      </c>
      <c r="DA23" s="115">
        <v>0.1</v>
      </c>
      <c r="DB23" s="115">
        <v>9.9000000000000005E-2</v>
      </c>
      <c r="DC23" s="115">
        <v>9.7000000000000003E-2</v>
      </c>
      <c r="DD23" s="115">
        <v>9.6000000000000002E-2</v>
      </c>
      <c r="DE23" s="117">
        <v>9.5000000000000001E-2</v>
      </c>
      <c r="DF23" s="115">
        <v>9.4E-2</v>
      </c>
      <c r="DG23" s="117">
        <v>9.2999999999999999E-2</v>
      </c>
      <c r="DH23" s="115">
        <v>9.1999999999999998E-2</v>
      </c>
      <c r="DI23" s="115">
        <v>9.0999999999999998E-2</v>
      </c>
      <c r="DJ23" s="115">
        <v>0.09</v>
      </c>
      <c r="DK23" s="115">
        <v>8.8999999999999996E-2</v>
      </c>
      <c r="DL23" s="115">
        <v>8.7999999999999995E-2</v>
      </c>
      <c r="DM23" s="117">
        <v>8.6999999999999994E-2</v>
      </c>
      <c r="DN23" s="115">
        <v>8.5999999999999993E-2</v>
      </c>
      <c r="DO23" s="115">
        <v>8.5000000000000006E-2</v>
      </c>
      <c r="DP23" s="115">
        <v>8.4000000000000005E-2</v>
      </c>
      <c r="DQ23" s="115">
        <v>8.3000000000000004E-2</v>
      </c>
      <c r="DR23" s="115">
        <v>8.3000000000000004E-2</v>
      </c>
      <c r="DS23" s="115">
        <v>8.2000000000000003E-2</v>
      </c>
      <c r="DT23" s="115">
        <v>8.1000000000000003E-2</v>
      </c>
      <c r="DU23" s="115">
        <v>0.08</v>
      </c>
      <c r="DV23" s="117">
        <v>7.9000000000000001E-2</v>
      </c>
      <c r="DW23" s="115">
        <v>7.8E-2</v>
      </c>
      <c r="DX23" s="115">
        <v>7.6999999999999999E-2</v>
      </c>
      <c r="DY23" s="117">
        <v>7.6999999999999999E-2</v>
      </c>
      <c r="DZ23" s="115">
        <v>7.5999999999999998E-2</v>
      </c>
      <c r="EA23" s="115">
        <v>7.4999999999999997E-2</v>
      </c>
      <c r="EB23" s="115">
        <v>7.3999999999999996E-2</v>
      </c>
      <c r="EC23" s="115">
        <v>7.3999999999999996E-2</v>
      </c>
      <c r="ED23" s="115">
        <v>7.2999999999999995E-2</v>
      </c>
      <c r="EE23" s="115">
        <v>7.1999999999999995E-2</v>
      </c>
      <c r="EF23" s="115">
        <v>7.0999999999999994E-2</v>
      </c>
      <c r="EG23" s="115">
        <v>7.0999999999999994E-2</v>
      </c>
      <c r="EH23" s="115">
        <v>7.0000000000000007E-2</v>
      </c>
      <c r="EI23" s="115">
        <v>6.9000000000000006E-2</v>
      </c>
      <c r="EJ23" s="115">
        <v>6.9000000000000006E-2</v>
      </c>
      <c r="EK23" s="115">
        <v>6.8000000000000005E-2</v>
      </c>
      <c r="EL23" s="115">
        <v>9.7000000000000003E-2</v>
      </c>
      <c r="EM23" s="115">
        <v>6.7000000000000004E-2</v>
      </c>
      <c r="EN23" s="115">
        <v>6.6000000000000003E-2</v>
      </c>
      <c r="EO23" s="115">
        <v>6.6000000000000003E-2</v>
      </c>
      <c r="EP23" s="115">
        <v>6.5000000000000002E-2</v>
      </c>
      <c r="EQ23" s="115">
        <v>6.4000000000000001E-2</v>
      </c>
      <c r="ER23" s="115">
        <v>6.4000000000000001E-2</v>
      </c>
      <c r="ES23" s="115">
        <v>6.3E-2</v>
      </c>
      <c r="ET23" s="115">
        <v>6.3E-2</v>
      </c>
      <c r="EU23" s="115">
        <v>6.2E-2</v>
      </c>
      <c r="EV23" s="115">
        <v>6.0999999999999999E-2</v>
      </c>
      <c r="EW23" s="115">
        <v>6.0999999999999999E-2</v>
      </c>
      <c r="EX23" s="115">
        <v>0.06</v>
      </c>
      <c r="EY23" s="115">
        <v>0.06</v>
      </c>
      <c r="EZ23" s="115">
        <v>5.8999999999999997E-2</v>
      </c>
      <c r="FA23" s="117">
        <v>5.8999999999999997E-2</v>
      </c>
      <c r="FB23" s="115">
        <v>5.8000000000000003E-2</v>
      </c>
      <c r="FC23" s="115">
        <v>5.8000000000000003E-2</v>
      </c>
      <c r="FD23" s="115">
        <v>5.7000000000000002E-2</v>
      </c>
      <c r="FE23" s="115">
        <v>5.7000000000000002E-2</v>
      </c>
      <c r="FF23" s="115">
        <v>5.6000000000000001E-2</v>
      </c>
      <c r="FG23" s="117">
        <v>5.6000000000000001E-2</v>
      </c>
      <c r="FH23" s="115">
        <v>5.5E-2</v>
      </c>
      <c r="FI23" s="115">
        <v>5.5E-2</v>
      </c>
      <c r="FJ23" s="115">
        <v>5.3999999999999999E-2</v>
      </c>
      <c r="FK23" s="115">
        <v>5.3999999999999999E-2</v>
      </c>
      <c r="FL23" s="116">
        <v>5.2999999999999999E-2</v>
      </c>
      <c r="FM23" s="115">
        <v>5.2999999999999999E-2</v>
      </c>
      <c r="FN23" s="116">
        <v>5.1999999999999998E-2</v>
      </c>
      <c r="FO23" s="115">
        <v>5.1999999999999998E-2</v>
      </c>
      <c r="FP23" s="115">
        <v>5.1999999999999998E-2</v>
      </c>
    </row>
    <row r="24" spans="1:172" x14ac:dyDescent="0.25">
      <c r="A24" s="114">
        <v>23</v>
      </c>
      <c r="B24" s="115">
        <v>0.83</v>
      </c>
      <c r="C24" s="115">
        <v>0.80300000000000005</v>
      </c>
      <c r="D24" s="115">
        <v>0.77600000000000002</v>
      </c>
      <c r="E24" s="115">
        <v>0.75</v>
      </c>
      <c r="F24" s="115">
        <v>0.72599999999999998</v>
      </c>
      <c r="G24" s="115">
        <v>0.70199999999999996</v>
      </c>
      <c r="H24" s="115">
        <v>0.67900000000000005</v>
      </c>
      <c r="I24" s="115">
        <v>0.65700000000000003</v>
      </c>
      <c r="J24" s="115">
        <v>0.63700000000000001</v>
      </c>
      <c r="K24" s="115">
        <v>0.61699999999999999</v>
      </c>
      <c r="L24" s="115">
        <v>0.59799999999999998</v>
      </c>
      <c r="M24" s="115">
        <v>0.57999999999999996</v>
      </c>
      <c r="N24" s="115">
        <v>0.56200000000000006</v>
      </c>
      <c r="O24" s="115">
        <v>0.54600000000000004</v>
      </c>
      <c r="P24" s="115">
        <v>0.53</v>
      </c>
      <c r="Q24" s="115">
        <v>0.51500000000000001</v>
      </c>
      <c r="R24" s="115">
        <v>0.5</v>
      </c>
      <c r="S24" s="115">
        <v>0.48599999999999999</v>
      </c>
      <c r="T24" s="115">
        <v>0.47299999999999998</v>
      </c>
      <c r="U24" s="115">
        <v>0.46</v>
      </c>
      <c r="V24" s="115">
        <v>0.44800000000000001</v>
      </c>
      <c r="W24" s="115">
        <v>0.436</v>
      </c>
      <c r="X24" s="115">
        <v>0.42499999999999999</v>
      </c>
      <c r="Y24" s="115">
        <v>0.41399999999999998</v>
      </c>
      <c r="Z24" s="115">
        <v>0.40300000000000002</v>
      </c>
      <c r="AA24" s="115">
        <v>0.39300000000000002</v>
      </c>
      <c r="AB24" s="115">
        <v>0.38400000000000001</v>
      </c>
      <c r="AC24" s="115">
        <v>0.375</v>
      </c>
      <c r="AD24" s="115">
        <v>0.36599999999999999</v>
      </c>
      <c r="AE24" s="116">
        <v>0.35699999999999998</v>
      </c>
      <c r="AF24" s="115">
        <v>0.34899999999999998</v>
      </c>
      <c r="AG24" s="115">
        <v>0.34100000000000003</v>
      </c>
      <c r="AH24" s="115">
        <v>0.33300000000000002</v>
      </c>
      <c r="AI24" s="116">
        <v>0.32600000000000001</v>
      </c>
      <c r="AJ24" s="115">
        <v>0.31900000000000001</v>
      </c>
      <c r="AK24" s="115">
        <v>0.312</v>
      </c>
      <c r="AL24" s="115">
        <v>0.30499999999999999</v>
      </c>
      <c r="AM24" s="115">
        <v>0.29899999999999999</v>
      </c>
      <c r="AN24" s="115">
        <v>0.29199999999999998</v>
      </c>
      <c r="AO24" s="115">
        <v>0.28599999999999998</v>
      </c>
      <c r="AP24" s="115">
        <v>0.28100000000000003</v>
      </c>
      <c r="AQ24" s="115">
        <v>0.27500000000000002</v>
      </c>
      <c r="AR24" s="115">
        <v>0.26900000000000002</v>
      </c>
      <c r="AS24" s="115">
        <v>0.26400000000000001</v>
      </c>
      <c r="AT24" s="115">
        <v>0.25900000000000001</v>
      </c>
      <c r="AU24" s="115">
        <v>0.254</v>
      </c>
      <c r="AV24" s="115">
        <v>0.249</v>
      </c>
      <c r="AW24" s="115">
        <v>0.24399999999999999</v>
      </c>
      <c r="AX24" s="115">
        <v>0.24</v>
      </c>
      <c r="AY24" s="115">
        <v>0.23499999999999999</v>
      </c>
      <c r="AZ24" s="115">
        <v>0.23100000000000001</v>
      </c>
      <c r="BA24" s="115">
        <v>0.22700000000000001</v>
      </c>
      <c r="BB24" s="115">
        <v>0.223</v>
      </c>
      <c r="BC24" s="115">
        <v>0.219</v>
      </c>
      <c r="BD24" s="115">
        <v>0.215</v>
      </c>
      <c r="BE24" s="115">
        <v>0.21099999999999999</v>
      </c>
      <c r="BF24" s="115">
        <v>0.20799999999999999</v>
      </c>
      <c r="BG24" s="115">
        <v>0.20399999999999999</v>
      </c>
      <c r="BH24" s="115">
        <v>0.20100000000000001</v>
      </c>
      <c r="BI24" s="115">
        <v>0.19800000000000001</v>
      </c>
      <c r="BJ24" s="115">
        <v>0.19400000000000001</v>
      </c>
      <c r="BK24" s="115">
        <v>0.191</v>
      </c>
      <c r="BL24" s="115">
        <v>0.188</v>
      </c>
      <c r="BM24" s="115">
        <v>0.185</v>
      </c>
      <c r="BN24" s="115">
        <v>0.182</v>
      </c>
      <c r="BO24" s="115">
        <v>0.17899999999999999</v>
      </c>
      <c r="BP24" s="115">
        <v>0.17599999999999999</v>
      </c>
      <c r="BQ24" s="115">
        <v>0.17399999999999999</v>
      </c>
      <c r="BR24" s="115">
        <v>0.17100000000000001</v>
      </c>
      <c r="BS24" s="117">
        <v>0.16800000000000001</v>
      </c>
      <c r="BT24" s="115">
        <v>0.16600000000000001</v>
      </c>
      <c r="BU24" s="115">
        <v>0.16300000000000001</v>
      </c>
      <c r="BV24" s="115">
        <v>0.161</v>
      </c>
      <c r="BW24" s="115">
        <v>0.159</v>
      </c>
      <c r="BX24" s="115">
        <v>0.156</v>
      </c>
      <c r="BY24" s="115">
        <v>0.154</v>
      </c>
      <c r="BZ24" s="115">
        <v>0.152</v>
      </c>
      <c r="CA24" s="115">
        <v>0.15</v>
      </c>
      <c r="CB24" s="115">
        <v>0.14799999999999999</v>
      </c>
      <c r="CC24" s="115">
        <v>0.14599999999999999</v>
      </c>
      <c r="CD24" s="115">
        <v>0.14399999999999999</v>
      </c>
      <c r="CE24" s="115">
        <v>0.14199999999999999</v>
      </c>
      <c r="CF24" s="115">
        <v>0.14000000000000001</v>
      </c>
      <c r="CG24" s="115">
        <v>0.13800000000000001</v>
      </c>
      <c r="CH24" s="117">
        <v>0.13600000000000001</v>
      </c>
      <c r="CI24" s="115">
        <v>0.13400000000000001</v>
      </c>
      <c r="CJ24" s="117">
        <v>0.13200000000000001</v>
      </c>
      <c r="CK24" s="115">
        <v>0.13100000000000001</v>
      </c>
      <c r="CL24" s="115">
        <v>0.129</v>
      </c>
      <c r="CM24" s="115">
        <v>0.127</v>
      </c>
      <c r="CN24" s="116">
        <v>0.126</v>
      </c>
      <c r="CO24" s="115">
        <v>0.124</v>
      </c>
      <c r="CP24" s="115">
        <v>0.122</v>
      </c>
      <c r="CQ24" s="115">
        <v>0.121</v>
      </c>
      <c r="CR24" s="117">
        <v>0.11899999999999999</v>
      </c>
      <c r="CS24" s="115">
        <v>0.11799999999999999</v>
      </c>
      <c r="CT24" s="115">
        <v>0.11600000000000001</v>
      </c>
      <c r="CU24" s="115">
        <v>0.115</v>
      </c>
      <c r="CV24" s="117">
        <v>0.114</v>
      </c>
      <c r="CW24" s="115">
        <v>0.112</v>
      </c>
      <c r="CX24" s="115">
        <v>0.111</v>
      </c>
      <c r="CY24" s="115">
        <v>0.11</v>
      </c>
      <c r="CZ24" s="115">
        <v>0.108</v>
      </c>
      <c r="DA24" s="115">
        <v>0.107</v>
      </c>
      <c r="DB24" s="115">
        <v>0.106</v>
      </c>
      <c r="DC24" s="115">
        <v>0.105</v>
      </c>
      <c r="DD24" s="115">
        <v>0.10299999999999999</v>
      </c>
      <c r="DE24" s="117">
        <v>0.10199999999999999</v>
      </c>
      <c r="DF24" s="115">
        <v>0.10100000000000001</v>
      </c>
      <c r="DG24" s="117">
        <v>0.1</v>
      </c>
      <c r="DH24" s="115">
        <v>9.9000000000000005E-2</v>
      </c>
      <c r="DI24" s="115">
        <v>9.8000000000000004E-2</v>
      </c>
      <c r="DJ24" s="115">
        <v>9.7000000000000003E-2</v>
      </c>
      <c r="DK24" s="115">
        <v>9.5000000000000001E-2</v>
      </c>
      <c r="DL24" s="115">
        <v>9.4E-2</v>
      </c>
      <c r="DM24" s="117">
        <v>9.2999999999999999E-2</v>
      </c>
      <c r="DN24" s="115">
        <v>9.1999999999999998E-2</v>
      </c>
      <c r="DO24" s="115">
        <v>9.0999999999999998E-2</v>
      </c>
      <c r="DP24" s="115">
        <v>0.09</v>
      </c>
      <c r="DQ24" s="115">
        <v>8.8999999999999996E-2</v>
      </c>
      <c r="DR24" s="115">
        <v>8.8999999999999996E-2</v>
      </c>
      <c r="DS24" s="115">
        <v>8.7999999999999995E-2</v>
      </c>
      <c r="DT24" s="115">
        <v>8.6999999999999994E-2</v>
      </c>
      <c r="DU24" s="115">
        <v>8.5999999999999993E-2</v>
      </c>
      <c r="DV24" s="117">
        <v>8.5000000000000006E-2</v>
      </c>
      <c r="DW24" s="115">
        <v>8.4000000000000005E-2</v>
      </c>
      <c r="DX24" s="115">
        <v>8.3000000000000004E-2</v>
      </c>
      <c r="DY24" s="117">
        <v>8.2000000000000003E-2</v>
      </c>
      <c r="DZ24" s="115">
        <v>8.2000000000000003E-2</v>
      </c>
      <c r="EA24" s="115">
        <v>8.1000000000000003E-2</v>
      </c>
      <c r="EB24" s="115">
        <v>0.08</v>
      </c>
      <c r="EC24" s="115">
        <v>7.9000000000000001E-2</v>
      </c>
      <c r="ED24" s="115">
        <v>7.8E-2</v>
      </c>
      <c r="EE24" s="115">
        <v>7.6999999999999999E-2</v>
      </c>
      <c r="EF24" s="115">
        <v>7.6999999999999999E-2</v>
      </c>
      <c r="EG24" s="115">
        <v>7.5999999999999998E-2</v>
      </c>
      <c r="EH24" s="115">
        <v>7.4999999999999997E-2</v>
      </c>
      <c r="EI24" s="115">
        <v>7.4999999999999997E-2</v>
      </c>
      <c r="EJ24" s="115">
        <v>7.3999999999999996E-2</v>
      </c>
      <c r="EK24" s="115">
        <v>7.2999999999999995E-2</v>
      </c>
      <c r="EL24" s="115">
        <v>7.1999999999999995E-2</v>
      </c>
      <c r="EM24" s="115">
        <v>7.1999999999999995E-2</v>
      </c>
      <c r="EN24" s="115">
        <v>7.0999999999999994E-2</v>
      </c>
      <c r="EO24" s="115">
        <v>7.0000000000000007E-2</v>
      </c>
      <c r="EP24" s="115">
        <v>7.0000000000000007E-2</v>
      </c>
      <c r="EQ24" s="115">
        <v>6.9000000000000006E-2</v>
      </c>
      <c r="ER24" s="115">
        <v>6.8000000000000005E-2</v>
      </c>
      <c r="ES24" s="115">
        <v>6.8000000000000005E-2</v>
      </c>
      <c r="ET24" s="115">
        <v>6.7000000000000004E-2</v>
      </c>
      <c r="EU24" s="115">
        <v>6.7000000000000004E-2</v>
      </c>
      <c r="EV24" s="115">
        <v>6.6000000000000003E-2</v>
      </c>
      <c r="EW24" s="115">
        <v>6.5000000000000002E-2</v>
      </c>
      <c r="EX24" s="115">
        <v>6.5000000000000002E-2</v>
      </c>
      <c r="EY24" s="115">
        <v>6.4000000000000001E-2</v>
      </c>
      <c r="EZ24" s="115">
        <v>6.4000000000000001E-2</v>
      </c>
      <c r="FA24" s="117">
        <v>6.3E-2</v>
      </c>
      <c r="FB24" s="115">
        <v>6.3E-2</v>
      </c>
      <c r="FC24" s="115">
        <v>6.2E-2</v>
      </c>
      <c r="FD24" s="115">
        <v>6.0999999999999999E-2</v>
      </c>
      <c r="FE24" s="115">
        <v>6.0999999999999999E-2</v>
      </c>
      <c r="FF24" s="115">
        <v>0.06</v>
      </c>
      <c r="FG24" s="117">
        <v>0.06</v>
      </c>
      <c r="FH24" s="115">
        <v>5.8999999999999997E-2</v>
      </c>
      <c r="FI24" s="115">
        <v>5.8999999999999997E-2</v>
      </c>
      <c r="FJ24" s="115">
        <v>5.8000000000000003E-2</v>
      </c>
      <c r="FK24" s="115">
        <v>5.8000000000000003E-2</v>
      </c>
      <c r="FL24" s="116">
        <v>5.7000000000000002E-2</v>
      </c>
      <c r="FM24" s="115">
        <v>5.7000000000000002E-2</v>
      </c>
      <c r="FN24" s="116">
        <v>5.6000000000000001E-2</v>
      </c>
      <c r="FO24" s="115">
        <v>5.6000000000000001E-2</v>
      </c>
      <c r="FP24" s="115">
        <v>5.6000000000000001E-2</v>
      </c>
    </row>
    <row r="25" spans="1:172" x14ac:dyDescent="0.25">
      <c r="A25" s="114">
        <v>24</v>
      </c>
      <c r="B25" s="115">
        <v>0.86599999999999999</v>
      </c>
      <c r="C25" s="115">
        <v>0.83899999999999997</v>
      </c>
      <c r="D25" s="115">
        <v>0.81200000000000006</v>
      </c>
      <c r="E25" s="115">
        <v>0.78600000000000003</v>
      </c>
      <c r="F25" s="115">
        <v>0.76100000000000001</v>
      </c>
      <c r="G25" s="115">
        <v>0.73699999999999999</v>
      </c>
      <c r="H25" s="115">
        <v>0.71399999999999997</v>
      </c>
      <c r="I25" s="115">
        <v>0.69099999999999995</v>
      </c>
      <c r="J25" s="115">
        <v>0.67</v>
      </c>
      <c r="K25" s="115">
        <v>0.65</v>
      </c>
      <c r="L25" s="115">
        <v>0.63</v>
      </c>
      <c r="M25" s="115">
        <v>0.61099999999999999</v>
      </c>
      <c r="N25" s="115">
        <v>0.59299999999999997</v>
      </c>
      <c r="O25" s="115">
        <v>0.57599999999999996</v>
      </c>
      <c r="P25" s="115">
        <v>0.55900000000000005</v>
      </c>
      <c r="Q25" s="115">
        <v>0.54400000000000004</v>
      </c>
      <c r="R25" s="115">
        <v>0.52800000000000002</v>
      </c>
      <c r="S25" s="115">
        <v>0.51400000000000001</v>
      </c>
      <c r="T25" s="115">
        <v>0.5</v>
      </c>
      <c r="U25" s="115">
        <v>0.48699999999999999</v>
      </c>
      <c r="V25" s="115">
        <v>0.47399999999999998</v>
      </c>
      <c r="W25" s="115">
        <v>0.46200000000000002</v>
      </c>
      <c r="X25" s="115">
        <v>0.45</v>
      </c>
      <c r="Y25" s="115">
        <v>0.438</v>
      </c>
      <c r="Z25" s="115">
        <v>0.42699999999999999</v>
      </c>
      <c r="AA25" s="115">
        <v>0.41699999999999998</v>
      </c>
      <c r="AB25" s="115">
        <v>0.40699999999999997</v>
      </c>
      <c r="AC25" s="115">
        <v>0.39700000000000002</v>
      </c>
      <c r="AD25" s="115">
        <v>0.38800000000000001</v>
      </c>
      <c r="AE25" s="116">
        <v>0.379</v>
      </c>
      <c r="AF25" s="115">
        <v>0.37</v>
      </c>
      <c r="AG25" s="115">
        <v>0.36199999999999999</v>
      </c>
      <c r="AH25" s="115">
        <v>0.35399999999999998</v>
      </c>
      <c r="AI25" s="116">
        <v>0.34599999999999997</v>
      </c>
      <c r="AJ25" s="115">
        <v>0.33800000000000002</v>
      </c>
      <c r="AK25" s="115">
        <v>0.33100000000000002</v>
      </c>
      <c r="AL25" s="115">
        <v>0.32400000000000001</v>
      </c>
      <c r="AM25" s="115">
        <v>0.317</v>
      </c>
      <c r="AN25" s="115">
        <v>0.311</v>
      </c>
      <c r="AO25" s="115">
        <v>0.30399999999999999</v>
      </c>
      <c r="AP25" s="115">
        <v>0.29799999999999999</v>
      </c>
      <c r="AQ25" s="115">
        <v>0.29199999999999998</v>
      </c>
      <c r="AR25" s="115">
        <v>0.28599999999999998</v>
      </c>
      <c r="AS25" s="115">
        <v>0.28100000000000003</v>
      </c>
      <c r="AT25" s="115">
        <v>0.27500000000000002</v>
      </c>
      <c r="AU25" s="115">
        <v>0.27</v>
      </c>
      <c r="AV25" s="115">
        <v>0.26500000000000001</v>
      </c>
      <c r="AW25" s="115">
        <v>0.26</v>
      </c>
      <c r="AX25" s="115">
        <v>0.255</v>
      </c>
      <c r="AY25" s="115">
        <v>0.25</v>
      </c>
      <c r="AZ25" s="115">
        <v>0.246</v>
      </c>
      <c r="BA25" s="115">
        <v>0.24199999999999999</v>
      </c>
      <c r="BB25" s="115">
        <v>0.23699999999999999</v>
      </c>
      <c r="BC25" s="115">
        <v>0.23300000000000001</v>
      </c>
      <c r="BD25" s="115">
        <v>0.22900000000000001</v>
      </c>
      <c r="BE25" s="115">
        <v>0.22500000000000001</v>
      </c>
      <c r="BF25" s="115">
        <v>0.221</v>
      </c>
      <c r="BG25" s="115">
        <v>0.218</v>
      </c>
      <c r="BH25" s="115">
        <v>0.214</v>
      </c>
      <c r="BI25" s="115">
        <v>0.21</v>
      </c>
      <c r="BJ25" s="115">
        <v>0.20699999999999999</v>
      </c>
      <c r="BK25" s="115">
        <v>0.20399999999999999</v>
      </c>
      <c r="BL25" s="115">
        <v>0.2</v>
      </c>
      <c r="BM25" s="115">
        <v>0.19700000000000001</v>
      </c>
      <c r="BN25" s="115">
        <v>0.19400000000000001</v>
      </c>
      <c r="BO25" s="115">
        <v>0.191</v>
      </c>
      <c r="BP25" s="115">
        <v>0.188</v>
      </c>
      <c r="BQ25" s="115">
        <v>0.185</v>
      </c>
      <c r="BR25" s="115">
        <v>0.182</v>
      </c>
      <c r="BS25" s="117">
        <v>0.18</v>
      </c>
      <c r="BT25" s="115">
        <v>0.17699999999999999</v>
      </c>
      <c r="BU25" s="115">
        <v>0.17399999999999999</v>
      </c>
      <c r="BV25" s="115">
        <v>0.17199999999999999</v>
      </c>
      <c r="BW25" s="115">
        <v>0.16900000000000001</v>
      </c>
      <c r="BX25" s="115">
        <v>0.16700000000000001</v>
      </c>
      <c r="BY25" s="115">
        <v>0.16400000000000001</v>
      </c>
      <c r="BZ25" s="115">
        <v>0.16200000000000001</v>
      </c>
      <c r="CA25" s="115">
        <v>0.16</v>
      </c>
      <c r="CB25" s="115">
        <v>0.157</v>
      </c>
      <c r="CC25" s="115">
        <v>0.155</v>
      </c>
      <c r="CD25" s="115">
        <v>0.153</v>
      </c>
      <c r="CE25" s="115">
        <v>0.151</v>
      </c>
      <c r="CF25" s="115">
        <v>0.14899999999999999</v>
      </c>
      <c r="CG25" s="115">
        <v>0.14699999999999999</v>
      </c>
      <c r="CH25" s="117">
        <v>0.14499999999999999</v>
      </c>
      <c r="CI25" s="115">
        <v>0.14299999999999999</v>
      </c>
      <c r="CJ25" s="117">
        <v>0.14099999999999999</v>
      </c>
      <c r="CK25" s="115">
        <v>0.13900000000000001</v>
      </c>
      <c r="CL25" s="115">
        <v>0.13800000000000001</v>
      </c>
      <c r="CM25" s="115">
        <v>0.13600000000000001</v>
      </c>
      <c r="CN25" s="116">
        <v>0.13400000000000001</v>
      </c>
      <c r="CO25" s="115">
        <v>0.13200000000000001</v>
      </c>
      <c r="CP25" s="115">
        <v>0.13100000000000001</v>
      </c>
      <c r="CQ25" s="115">
        <v>0.129</v>
      </c>
      <c r="CR25" s="117">
        <v>0.127</v>
      </c>
      <c r="CS25" s="115">
        <v>0.126</v>
      </c>
      <c r="CT25" s="115">
        <v>0.124</v>
      </c>
      <c r="CU25" s="115">
        <v>0.123</v>
      </c>
      <c r="CV25" s="117">
        <v>0.121</v>
      </c>
      <c r="CW25" s="115">
        <v>0.12</v>
      </c>
      <c r="CX25" s="115">
        <v>0.11899999999999999</v>
      </c>
      <c r="CY25" s="115">
        <v>0.11700000000000001</v>
      </c>
      <c r="CZ25" s="115">
        <v>0.11600000000000001</v>
      </c>
      <c r="DA25" s="115">
        <v>0.114</v>
      </c>
      <c r="DB25" s="115">
        <v>0.113</v>
      </c>
      <c r="DC25" s="115">
        <v>0.112</v>
      </c>
      <c r="DD25" s="115">
        <v>0.11</v>
      </c>
      <c r="DE25" s="117">
        <v>0.109</v>
      </c>
      <c r="DF25" s="115">
        <v>0.108</v>
      </c>
      <c r="DG25" s="117">
        <v>0.107</v>
      </c>
      <c r="DH25" s="115">
        <v>0.106</v>
      </c>
      <c r="DI25" s="115">
        <v>0.104</v>
      </c>
      <c r="DJ25" s="115">
        <v>0.10299999999999999</v>
      </c>
      <c r="DK25" s="115">
        <v>0.10199999999999999</v>
      </c>
      <c r="DL25" s="115">
        <v>0.10100000000000001</v>
      </c>
      <c r="DM25" s="117">
        <v>0.1</v>
      </c>
      <c r="DN25" s="115">
        <v>9.9000000000000005E-2</v>
      </c>
      <c r="DO25" s="115">
        <v>9.8000000000000004E-2</v>
      </c>
      <c r="DP25" s="115">
        <v>9.7000000000000003E-2</v>
      </c>
      <c r="DQ25" s="115">
        <v>9.6000000000000002E-2</v>
      </c>
      <c r="DR25" s="115">
        <v>9.5000000000000001E-2</v>
      </c>
      <c r="DS25" s="115">
        <v>9.4E-2</v>
      </c>
      <c r="DT25" s="115">
        <v>9.2999999999999999E-2</v>
      </c>
      <c r="DU25" s="115">
        <v>9.1999999999999998E-2</v>
      </c>
      <c r="DV25" s="117">
        <v>9.0999999999999998E-2</v>
      </c>
      <c r="DW25" s="115">
        <v>0.09</v>
      </c>
      <c r="DX25" s="115">
        <v>8.8999999999999996E-2</v>
      </c>
      <c r="DY25" s="117">
        <v>8.7999999999999995E-2</v>
      </c>
      <c r="DZ25" s="115">
        <v>8.6999999999999994E-2</v>
      </c>
      <c r="EA25" s="115">
        <v>8.5999999999999993E-2</v>
      </c>
      <c r="EB25" s="115">
        <v>8.5000000000000006E-2</v>
      </c>
      <c r="EC25" s="115">
        <v>8.5000000000000006E-2</v>
      </c>
      <c r="ED25" s="115">
        <v>8.4000000000000005E-2</v>
      </c>
      <c r="EE25" s="115">
        <v>8.3000000000000004E-2</v>
      </c>
      <c r="EF25" s="115">
        <v>8.2000000000000003E-2</v>
      </c>
      <c r="EG25" s="115">
        <v>8.1000000000000003E-2</v>
      </c>
      <c r="EH25" s="115">
        <v>8.1000000000000003E-2</v>
      </c>
      <c r="EI25" s="115">
        <v>0.08</v>
      </c>
      <c r="EJ25" s="115">
        <v>7.9000000000000001E-2</v>
      </c>
      <c r="EK25" s="115">
        <v>7.8E-2</v>
      </c>
      <c r="EL25" s="115">
        <v>7.8E-2</v>
      </c>
      <c r="EM25" s="115">
        <v>7.6999999999999999E-2</v>
      </c>
      <c r="EN25" s="115">
        <v>7.5999999999999998E-2</v>
      </c>
      <c r="EO25" s="115">
        <v>7.4999999999999997E-2</v>
      </c>
      <c r="EP25" s="115">
        <v>7.4999999999999997E-2</v>
      </c>
      <c r="EQ25" s="115">
        <v>7.3999999999999996E-2</v>
      </c>
      <c r="ER25" s="115">
        <v>7.2999999999999995E-2</v>
      </c>
      <c r="ES25" s="115">
        <v>7.2999999999999995E-2</v>
      </c>
      <c r="ET25" s="115">
        <v>7.1999999999999995E-2</v>
      </c>
      <c r="EU25" s="115">
        <v>7.0999999999999994E-2</v>
      </c>
      <c r="EV25" s="115">
        <v>7.0999999999999994E-2</v>
      </c>
      <c r="EW25" s="115">
        <v>7.0000000000000007E-2</v>
      </c>
      <c r="EX25" s="115">
        <v>6.9000000000000006E-2</v>
      </c>
      <c r="EY25" s="115">
        <v>6.9000000000000006E-2</v>
      </c>
      <c r="EZ25" s="115">
        <v>6.8000000000000005E-2</v>
      </c>
      <c r="FA25" s="117">
        <v>6.8000000000000005E-2</v>
      </c>
      <c r="FB25" s="115">
        <v>6.7000000000000004E-2</v>
      </c>
      <c r="FC25" s="115">
        <v>6.6000000000000003E-2</v>
      </c>
      <c r="FD25" s="115">
        <v>6.6000000000000003E-2</v>
      </c>
      <c r="FE25" s="115">
        <v>6.5000000000000002E-2</v>
      </c>
      <c r="FF25" s="115">
        <v>6.5000000000000002E-2</v>
      </c>
      <c r="FG25" s="117">
        <v>6.4000000000000001E-2</v>
      </c>
      <c r="FH25" s="115">
        <v>6.4000000000000001E-2</v>
      </c>
      <c r="FI25" s="115">
        <v>6.3E-2</v>
      </c>
      <c r="FJ25" s="115">
        <v>6.3E-2</v>
      </c>
      <c r="FK25" s="115">
        <v>6.2E-2</v>
      </c>
      <c r="FL25" s="116">
        <v>6.2E-2</v>
      </c>
      <c r="FM25" s="115">
        <v>6.0999999999999999E-2</v>
      </c>
      <c r="FN25" s="116">
        <v>6.0999999999999999E-2</v>
      </c>
      <c r="FO25" s="115">
        <v>0.06</v>
      </c>
      <c r="FP25" s="115">
        <v>0.06</v>
      </c>
    </row>
    <row r="26" spans="1:172" x14ac:dyDescent="0.25">
      <c r="A26" s="114">
        <v>25</v>
      </c>
      <c r="B26" s="115">
        <v>0.89900000000000002</v>
      </c>
      <c r="C26" s="115">
        <v>0.873</v>
      </c>
      <c r="D26" s="115">
        <v>0.84599999999999997</v>
      </c>
      <c r="E26" s="115">
        <v>0.82</v>
      </c>
      <c r="F26" s="115">
        <v>0.79500000000000004</v>
      </c>
      <c r="G26" s="115">
        <v>0.77100000000000002</v>
      </c>
      <c r="H26" s="115">
        <v>0.747</v>
      </c>
      <c r="I26" s="115">
        <v>0.72499999999999998</v>
      </c>
      <c r="J26" s="115">
        <v>0.70299999999999996</v>
      </c>
      <c r="K26" s="115">
        <v>0.68200000000000005</v>
      </c>
      <c r="L26" s="115">
        <v>0.66200000000000003</v>
      </c>
      <c r="M26" s="115">
        <v>0.64200000000000002</v>
      </c>
      <c r="N26" s="115">
        <v>0.624</v>
      </c>
      <c r="O26" s="115">
        <v>0.60599999999999998</v>
      </c>
      <c r="P26" s="115">
        <v>0.58899999999999997</v>
      </c>
      <c r="Q26" s="115">
        <v>0.57299999999999995</v>
      </c>
      <c r="R26" s="115">
        <v>0.55700000000000005</v>
      </c>
      <c r="S26" s="115">
        <v>0.54200000000000004</v>
      </c>
      <c r="T26" s="115">
        <v>0.52700000000000002</v>
      </c>
      <c r="U26" s="115">
        <v>0.51300000000000001</v>
      </c>
      <c r="V26" s="115">
        <v>0.5</v>
      </c>
      <c r="W26" s="115">
        <v>0.48699999999999999</v>
      </c>
      <c r="X26" s="115">
        <v>0.47499999999999998</v>
      </c>
      <c r="Y26" s="115">
        <v>0.46300000000000002</v>
      </c>
      <c r="Z26" s="115">
        <v>0.45200000000000001</v>
      </c>
      <c r="AA26" s="115">
        <v>0.441</v>
      </c>
      <c r="AB26" s="115">
        <v>0.43</v>
      </c>
      <c r="AC26" s="115">
        <v>0.42</v>
      </c>
      <c r="AD26" s="115">
        <v>0.41</v>
      </c>
      <c r="AE26" s="116">
        <v>0.40100000000000002</v>
      </c>
      <c r="AF26" s="115">
        <v>0.39200000000000002</v>
      </c>
      <c r="AG26" s="115">
        <v>0.38300000000000001</v>
      </c>
      <c r="AH26" s="115">
        <v>0.374</v>
      </c>
      <c r="AI26" s="116">
        <v>0.36599999999999999</v>
      </c>
      <c r="AJ26" s="115">
        <v>0.35799999999999998</v>
      </c>
      <c r="AK26" s="115">
        <v>0.35099999999999998</v>
      </c>
      <c r="AL26" s="115">
        <v>0.34300000000000003</v>
      </c>
      <c r="AM26" s="115">
        <v>0.33600000000000002</v>
      </c>
      <c r="AN26" s="115">
        <v>0.32900000000000001</v>
      </c>
      <c r="AO26" s="115">
        <v>0.32200000000000001</v>
      </c>
      <c r="AP26" s="115">
        <v>0.316</v>
      </c>
      <c r="AQ26" s="115">
        <v>0.31</v>
      </c>
      <c r="AR26" s="115">
        <v>0.30299999999999999</v>
      </c>
      <c r="AS26" s="115">
        <v>0.29799999999999999</v>
      </c>
      <c r="AT26" s="115">
        <v>0.29199999999999998</v>
      </c>
      <c r="AU26" s="115">
        <v>0.28599999999999998</v>
      </c>
      <c r="AV26" s="115">
        <v>0.28100000000000003</v>
      </c>
      <c r="AW26" s="115">
        <v>0.27600000000000002</v>
      </c>
      <c r="AX26" s="115">
        <v>0.27100000000000002</v>
      </c>
      <c r="AY26" s="115">
        <v>0.26600000000000001</v>
      </c>
      <c r="AZ26" s="115">
        <v>0.26100000000000001</v>
      </c>
      <c r="BA26" s="115">
        <v>0.25600000000000001</v>
      </c>
      <c r="BB26" s="115">
        <v>0.252</v>
      </c>
      <c r="BC26" s="115">
        <v>0.247</v>
      </c>
      <c r="BD26" s="115">
        <v>0.24299999999999999</v>
      </c>
      <c r="BE26" s="115">
        <v>0.23899999999999999</v>
      </c>
      <c r="BF26" s="115">
        <v>0.23499999999999999</v>
      </c>
      <c r="BG26" s="115">
        <v>0.23100000000000001</v>
      </c>
      <c r="BH26" s="115">
        <v>0.22700000000000001</v>
      </c>
      <c r="BI26" s="115">
        <v>0.223</v>
      </c>
      <c r="BJ26" s="115">
        <v>0.22</v>
      </c>
      <c r="BK26" s="115">
        <v>0.216</v>
      </c>
      <c r="BL26" s="115">
        <v>0.21299999999999999</v>
      </c>
      <c r="BM26" s="115">
        <v>0.20899999999999999</v>
      </c>
      <c r="BN26" s="115">
        <v>0.20599999999999999</v>
      </c>
      <c r="BO26" s="115">
        <v>0.20300000000000001</v>
      </c>
      <c r="BP26" s="115">
        <v>0.2</v>
      </c>
      <c r="BQ26" s="115">
        <v>0.19700000000000001</v>
      </c>
      <c r="BR26" s="115">
        <v>0.19400000000000001</v>
      </c>
      <c r="BS26" s="117">
        <v>0.191</v>
      </c>
      <c r="BT26" s="115">
        <v>0.188</v>
      </c>
      <c r="BU26" s="115">
        <v>0.185</v>
      </c>
      <c r="BV26" s="115">
        <v>0.183</v>
      </c>
      <c r="BW26" s="115">
        <v>0.18</v>
      </c>
      <c r="BX26" s="115">
        <v>0.17699999999999999</v>
      </c>
      <c r="BY26" s="115">
        <v>0.17499999999999999</v>
      </c>
      <c r="BZ26" s="115">
        <v>0.17199999999999999</v>
      </c>
      <c r="CA26" s="115">
        <v>0.17</v>
      </c>
      <c r="CB26" s="115">
        <v>0.16700000000000001</v>
      </c>
      <c r="CC26" s="115">
        <v>0.16500000000000001</v>
      </c>
      <c r="CD26" s="115">
        <v>0.16300000000000001</v>
      </c>
      <c r="CE26" s="115">
        <v>0.161</v>
      </c>
      <c r="CF26" s="115">
        <v>0.159</v>
      </c>
      <c r="CG26" s="115">
        <v>0.156</v>
      </c>
      <c r="CH26" s="117">
        <v>0.154</v>
      </c>
      <c r="CI26" s="115">
        <v>0.152</v>
      </c>
      <c r="CJ26" s="117">
        <v>0.15</v>
      </c>
      <c r="CK26" s="115">
        <v>0.14799999999999999</v>
      </c>
      <c r="CL26" s="115">
        <v>0.14599999999999999</v>
      </c>
      <c r="CM26" s="115">
        <v>0.14499999999999999</v>
      </c>
      <c r="CN26" s="116">
        <v>0.14299999999999999</v>
      </c>
      <c r="CO26" s="115">
        <v>0.14099999999999999</v>
      </c>
      <c r="CP26" s="115">
        <v>0.13900000000000001</v>
      </c>
      <c r="CQ26" s="115">
        <v>0.13700000000000001</v>
      </c>
      <c r="CR26" s="117">
        <v>0.13600000000000001</v>
      </c>
      <c r="CS26" s="115">
        <v>0.13400000000000001</v>
      </c>
      <c r="CT26" s="115">
        <v>0.13200000000000001</v>
      </c>
      <c r="CU26" s="115">
        <v>0.13100000000000001</v>
      </c>
      <c r="CV26" s="117">
        <v>0.129</v>
      </c>
      <c r="CW26" s="115">
        <v>0.128</v>
      </c>
      <c r="CX26" s="115">
        <v>0.126</v>
      </c>
      <c r="CY26" s="115">
        <v>0.125</v>
      </c>
      <c r="CZ26" s="115">
        <v>0.123</v>
      </c>
      <c r="DA26" s="115">
        <v>0.122</v>
      </c>
      <c r="DB26" s="115">
        <v>0.12</v>
      </c>
      <c r="DC26" s="115">
        <v>0.11899999999999999</v>
      </c>
      <c r="DD26" s="115">
        <v>0.11799999999999999</v>
      </c>
      <c r="DE26" s="117">
        <v>0.11600000000000001</v>
      </c>
      <c r="DF26" s="115">
        <v>0.115</v>
      </c>
      <c r="DG26" s="117">
        <v>0.114</v>
      </c>
      <c r="DH26" s="115">
        <v>0.113</v>
      </c>
      <c r="DI26" s="115">
        <v>0.111</v>
      </c>
      <c r="DJ26" s="115">
        <v>0.11</v>
      </c>
      <c r="DK26" s="115">
        <v>0.106</v>
      </c>
      <c r="DL26" s="115">
        <v>0.108</v>
      </c>
      <c r="DM26" s="117">
        <v>0.107</v>
      </c>
      <c r="DN26" s="115">
        <v>0.105</v>
      </c>
      <c r="DO26" s="115">
        <v>0.104</v>
      </c>
      <c r="DP26" s="115">
        <v>0.10299999999999999</v>
      </c>
      <c r="DQ26" s="115">
        <v>0.10199999999999999</v>
      </c>
      <c r="DR26" s="115">
        <v>0.10100000000000001</v>
      </c>
      <c r="DS26" s="115">
        <v>0.1</v>
      </c>
      <c r="DT26" s="115">
        <v>9.9000000000000005E-2</v>
      </c>
      <c r="DU26" s="115">
        <v>9.8000000000000004E-2</v>
      </c>
      <c r="DV26" s="117">
        <v>9.7000000000000003E-2</v>
      </c>
      <c r="DW26" s="115">
        <v>9.6000000000000002E-2</v>
      </c>
      <c r="DX26" s="115">
        <v>9.5000000000000001E-2</v>
      </c>
      <c r="DY26" s="117">
        <v>9.4E-2</v>
      </c>
      <c r="DZ26" s="115">
        <v>9.2999999999999999E-2</v>
      </c>
      <c r="EA26" s="115">
        <v>9.1999999999999998E-2</v>
      </c>
      <c r="EB26" s="115">
        <v>9.0999999999999998E-2</v>
      </c>
      <c r="EC26" s="115">
        <v>0.09</v>
      </c>
      <c r="ED26" s="115">
        <v>8.8999999999999996E-2</v>
      </c>
      <c r="EE26" s="115">
        <v>8.8999999999999996E-2</v>
      </c>
      <c r="EF26" s="115">
        <v>8.7999999999999995E-2</v>
      </c>
      <c r="EG26" s="115">
        <v>8.6999999999999994E-2</v>
      </c>
      <c r="EH26" s="115">
        <v>8.5999999999999993E-2</v>
      </c>
      <c r="EI26" s="115">
        <v>8.5000000000000006E-2</v>
      </c>
      <c r="EJ26" s="115">
        <v>8.4000000000000005E-2</v>
      </c>
      <c r="EK26" s="115">
        <v>8.4000000000000005E-2</v>
      </c>
      <c r="EL26" s="115">
        <v>8.3000000000000004E-2</v>
      </c>
      <c r="EM26" s="115">
        <v>8.2000000000000003E-2</v>
      </c>
      <c r="EN26" s="115">
        <v>8.1000000000000003E-2</v>
      </c>
      <c r="EO26" s="115">
        <v>8.1000000000000003E-2</v>
      </c>
      <c r="EP26" s="115">
        <v>0.08</v>
      </c>
      <c r="EQ26" s="115">
        <v>7.9000000000000001E-2</v>
      </c>
      <c r="ER26" s="115">
        <v>7.8E-2</v>
      </c>
      <c r="ES26" s="115">
        <v>7.8E-2</v>
      </c>
      <c r="ET26" s="115">
        <v>7.6999999999999999E-2</v>
      </c>
      <c r="EU26" s="115">
        <v>7.5999999999999998E-2</v>
      </c>
      <c r="EV26" s="115">
        <v>7.5999999999999998E-2</v>
      </c>
      <c r="EW26" s="115">
        <v>7.4999999999999997E-2</v>
      </c>
      <c r="EX26" s="115">
        <v>7.3999999999999996E-2</v>
      </c>
      <c r="EY26" s="115">
        <v>7.3999999999999996E-2</v>
      </c>
      <c r="EZ26" s="115">
        <v>7.2999999999999995E-2</v>
      </c>
      <c r="FA26" s="117">
        <v>7.1999999999999995E-2</v>
      </c>
      <c r="FB26" s="115">
        <v>7.1999999999999995E-2</v>
      </c>
      <c r="FC26" s="115">
        <v>7.0999999999999994E-2</v>
      </c>
      <c r="FD26" s="115">
        <v>7.0000000000000007E-2</v>
      </c>
      <c r="FE26" s="115">
        <v>7.0000000000000007E-2</v>
      </c>
      <c r="FF26" s="115">
        <v>6.9000000000000006E-2</v>
      </c>
      <c r="FG26" s="117">
        <v>6.9000000000000006E-2</v>
      </c>
      <c r="FH26" s="115">
        <v>6.8000000000000005E-2</v>
      </c>
      <c r="FI26" s="115">
        <v>6.7000000000000004E-2</v>
      </c>
      <c r="FJ26" s="115">
        <v>6.7000000000000004E-2</v>
      </c>
      <c r="FK26" s="115">
        <v>6.6000000000000003E-2</v>
      </c>
      <c r="FL26" s="116">
        <v>6.6000000000000003E-2</v>
      </c>
      <c r="FM26" s="115">
        <v>6.5000000000000002E-2</v>
      </c>
      <c r="FN26" s="116">
        <v>6.5000000000000002E-2</v>
      </c>
      <c r="FO26" s="115">
        <v>6.4000000000000001E-2</v>
      </c>
      <c r="FP26" s="115">
        <v>6.4000000000000001E-2</v>
      </c>
    </row>
    <row r="27" spans="1:172" x14ac:dyDescent="0.25">
      <c r="A27" s="114">
        <v>26</v>
      </c>
      <c r="B27" s="115">
        <v>0.92900000000000005</v>
      </c>
      <c r="C27" s="115">
        <v>0.90400000000000003</v>
      </c>
      <c r="D27" s="115">
        <v>0.879</v>
      </c>
      <c r="E27" s="115">
        <v>0.85299999999999998</v>
      </c>
      <c r="F27" s="115">
        <v>0.82799999999999996</v>
      </c>
      <c r="G27" s="115">
        <v>0.80400000000000005</v>
      </c>
      <c r="H27" s="115">
        <v>0.78</v>
      </c>
      <c r="I27" s="115">
        <v>0.75700000000000001</v>
      </c>
      <c r="J27" s="115">
        <v>0.73499999999999999</v>
      </c>
      <c r="K27" s="115">
        <v>0.71399999999999997</v>
      </c>
      <c r="L27" s="115">
        <v>0.69299999999999995</v>
      </c>
      <c r="M27" s="115">
        <v>0.67300000000000004</v>
      </c>
      <c r="N27" s="115">
        <v>0.65400000000000003</v>
      </c>
      <c r="O27" s="115">
        <v>0.63600000000000001</v>
      </c>
      <c r="P27" s="115">
        <v>0.61799999999999999</v>
      </c>
      <c r="Q27" s="115">
        <v>0.60099999999999998</v>
      </c>
      <c r="R27" s="115">
        <v>0.58499999999999996</v>
      </c>
      <c r="S27" s="115">
        <v>0.56899999999999995</v>
      </c>
      <c r="T27" s="115">
        <v>0.55400000000000005</v>
      </c>
      <c r="U27" s="115">
        <v>0.54</v>
      </c>
      <c r="V27" s="115">
        <v>0.52600000000000002</v>
      </c>
      <c r="W27" s="115">
        <v>0.51300000000000001</v>
      </c>
      <c r="X27" s="115">
        <v>0.5</v>
      </c>
      <c r="Y27" s="115">
        <v>0.48799999999999999</v>
      </c>
      <c r="Z27" s="115">
        <v>0.47599999999999998</v>
      </c>
      <c r="AA27" s="115">
        <v>0.46400000000000002</v>
      </c>
      <c r="AB27" s="115">
        <v>0.45300000000000001</v>
      </c>
      <c r="AC27" s="115">
        <v>0.443</v>
      </c>
      <c r="AD27" s="115">
        <v>0.432</v>
      </c>
      <c r="AE27" s="116">
        <v>0.42299999999999999</v>
      </c>
      <c r="AF27" s="115">
        <v>0.41299999999999998</v>
      </c>
      <c r="AG27" s="115">
        <v>0.40400000000000003</v>
      </c>
      <c r="AH27" s="115">
        <v>0.39500000000000002</v>
      </c>
      <c r="AI27" s="116">
        <v>0.38600000000000001</v>
      </c>
      <c r="AJ27" s="115">
        <v>0.378</v>
      </c>
      <c r="AK27" s="115">
        <v>0.37</v>
      </c>
      <c r="AL27" s="115">
        <v>0.36199999999999999</v>
      </c>
      <c r="AM27" s="115">
        <v>0.35499999999999998</v>
      </c>
      <c r="AN27" s="115">
        <v>0.34799999999999998</v>
      </c>
      <c r="AO27" s="115">
        <v>0.34100000000000003</v>
      </c>
      <c r="AP27" s="115">
        <v>0.33400000000000002</v>
      </c>
      <c r="AQ27" s="115">
        <v>0.32700000000000001</v>
      </c>
      <c r="AR27" s="115">
        <v>0.32100000000000001</v>
      </c>
      <c r="AS27" s="115">
        <v>0.315</v>
      </c>
      <c r="AT27" s="115">
        <v>0.309</v>
      </c>
      <c r="AU27" s="115">
        <v>0.30299999999999999</v>
      </c>
      <c r="AV27" s="115">
        <v>0.29699999999999999</v>
      </c>
      <c r="AW27" s="115">
        <v>0.29199999999999998</v>
      </c>
      <c r="AX27" s="115">
        <v>0.28599999999999998</v>
      </c>
      <c r="AY27" s="115">
        <v>0.28100000000000003</v>
      </c>
      <c r="AZ27" s="115">
        <v>0.27600000000000002</v>
      </c>
      <c r="BA27" s="115">
        <v>0.27100000000000002</v>
      </c>
      <c r="BB27" s="115">
        <v>0.26600000000000001</v>
      </c>
      <c r="BC27" s="115">
        <v>0.26200000000000001</v>
      </c>
      <c r="BD27" s="115">
        <v>0.25700000000000001</v>
      </c>
      <c r="BE27" s="115">
        <v>0.253</v>
      </c>
      <c r="BF27" s="115">
        <v>0.249</v>
      </c>
      <c r="BG27" s="115">
        <v>0.245</v>
      </c>
      <c r="BH27" s="115">
        <v>0.24099999999999999</v>
      </c>
      <c r="BI27" s="115">
        <v>0.23699999999999999</v>
      </c>
      <c r="BJ27" s="115">
        <v>0.23300000000000001</v>
      </c>
      <c r="BK27" s="115">
        <v>0.22900000000000001</v>
      </c>
      <c r="BL27" s="115">
        <v>0.22500000000000001</v>
      </c>
      <c r="BM27" s="115">
        <v>0.222</v>
      </c>
      <c r="BN27" s="115">
        <v>0.218</v>
      </c>
      <c r="BO27" s="115">
        <v>0.215</v>
      </c>
      <c r="BP27" s="115">
        <v>0.21199999999999999</v>
      </c>
      <c r="BQ27" s="115">
        <v>0.20799999999999999</v>
      </c>
      <c r="BR27" s="115">
        <v>0.20499999999999999</v>
      </c>
      <c r="BS27" s="117">
        <v>0.20200000000000001</v>
      </c>
      <c r="BT27" s="115">
        <v>0.19900000000000001</v>
      </c>
      <c r="BU27" s="115">
        <v>0.19600000000000001</v>
      </c>
      <c r="BV27" s="115">
        <v>0.19400000000000001</v>
      </c>
      <c r="BW27" s="115">
        <v>0.191</v>
      </c>
      <c r="BX27" s="115">
        <v>0.188</v>
      </c>
      <c r="BY27" s="115">
        <v>0.185</v>
      </c>
      <c r="BZ27" s="115">
        <v>0.183</v>
      </c>
      <c r="CA27" s="115">
        <v>0.18</v>
      </c>
      <c r="CB27" s="115">
        <v>0.17799999999999999</v>
      </c>
      <c r="CC27" s="115">
        <v>0.17499999999999999</v>
      </c>
      <c r="CD27" s="115">
        <v>0.17299999999999999</v>
      </c>
      <c r="CE27" s="115">
        <v>0.17100000000000001</v>
      </c>
      <c r="CF27" s="115">
        <v>0.16800000000000001</v>
      </c>
      <c r="CG27" s="115">
        <v>0.16600000000000001</v>
      </c>
      <c r="CH27" s="117">
        <v>0.16400000000000001</v>
      </c>
      <c r="CI27" s="115">
        <v>0.16200000000000001</v>
      </c>
      <c r="CJ27" s="117">
        <v>0.16</v>
      </c>
      <c r="CK27" s="115">
        <v>0.157</v>
      </c>
      <c r="CL27" s="115">
        <v>0.155</v>
      </c>
      <c r="CM27" s="115">
        <v>0.153</v>
      </c>
      <c r="CN27" s="116">
        <v>0.152</v>
      </c>
      <c r="CO27" s="115">
        <v>0.15</v>
      </c>
      <c r="CP27" s="115">
        <v>0.14799999999999999</v>
      </c>
      <c r="CQ27" s="115">
        <v>0.14599999999999999</v>
      </c>
      <c r="CR27" s="117">
        <v>0.14399999999999999</v>
      </c>
      <c r="CS27" s="115">
        <v>0.14199999999999999</v>
      </c>
      <c r="CT27" s="115">
        <v>0.14099999999999999</v>
      </c>
      <c r="CU27" s="115">
        <v>0.13900000000000001</v>
      </c>
      <c r="CV27" s="117">
        <v>0.13700000000000001</v>
      </c>
      <c r="CW27" s="115">
        <v>0.13600000000000001</v>
      </c>
      <c r="CX27" s="115">
        <v>0.13400000000000001</v>
      </c>
      <c r="CY27" s="115">
        <v>0.13300000000000001</v>
      </c>
      <c r="CZ27" s="115">
        <v>0.13100000000000001</v>
      </c>
      <c r="DA27" s="115">
        <v>0.129</v>
      </c>
      <c r="DB27" s="115">
        <v>0.128</v>
      </c>
      <c r="DC27" s="115">
        <v>0.127</v>
      </c>
      <c r="DD27" s="115">
        <v>0.125</v>
      </c>
      <c r="DE27" s="117">
        <v>0.124</v>
      </c>
      <c r="DF27" s="115">
        <v>0.122</v>
      </c>
      <c r="DG27" s="117">
        <v>0.121</v>
      </c>
      <c r="DH27" s="115">
        <v>0.12</v>
      </c>
      <c r="DI27" s="115">
        <v>0.11799999999999999</v>
      </c>
      <c r="DJ27" s="115">
        <v>0.11700000000000001</v>
      </c>
      <c r="DK27" s="115">
        <v>0.11600000000000001</v>
      </c>
      <c r="DL27" s="115">
        <v>0.114</v>
      </c>
      <c r="DM27" s="117">
        <v>0.113</v>
      </c>
      <c r="DN27" s="115">
        <v>0.112</v>
      </c>
      <c r="DO27" s="115">
        <v>0.111</v>
      </c>
      <c r="DP27" s="115">
        <v>0.11</v>
      </c>
      <c r="DQ27" s="115">
        <v>0.109</v>
      </c>
      <c r="DR27" s="115">
        <v>0.107</v>
      </c>
      <c r="DS27" s="115">
        <v>0.106</v>
      </c>
      <c r="DT27" s="115">
        <v>0.105</v>
      </c>
      <c r="DU27" s="115">
        <v>0.104</v>
      </c>
      <c r="DV27" s="117">
        <v>0.10299999999999999</v>
      </c>
      <c r="DW27" s="115">
        <v>0.10199999999999999</v>
      </c>
      <c r="DX27" s="115">
        <v>0.10100000000000001</v>
      </c>
      <c r="DY27" s="117">
        <v>0.1</v>
      </c>
      <c r="DZ27" s="115">
        <v>9.9000000000000005E-2</v>
      </c>
      <c r="EA27" s="115">
        <v>9.8000000000000004E-2</v>
      </c>
      <c r="EB27" s="115">
        <v>9.7000000000000003E-2</v>
      </c>
      <c r="EC27" s="115">
        <v>9.6000000000000002E-2</v>
      </c>
      <c r="ED27" s="115">
        <v>9.5000000000000001E-2</v>
      </c>
      <c r="EE27" s="115">
        <v>9.4E-2</v>
      </c>
      <c r="EF27" s="115">
        <v>9.2999999999999999E-2</v>
      </c>
      <c r="EG27" s="115">
        <v>9.1999999999999998E-2</v>
      </c>
      <c r="EH27" s="115">
        <v>9.1999999999999998E-2</v>
      </c>
      <c r="EI27" s="115">
        <v>9.0999999999999998E-2</v>
      </c>
      <c r="EJ27" s="115">
        <v>0.09</v>
      </c>
      <c r="EK27" s="115">
        <v>8.8999999999999996E-2</v>
      </c>
      <c r="EL27" s="115">
        <v>8.7999999999999995E-2</v>
      </c>
      <c r="EM27" s="115">
        <v>8.6999999999999994E-2</v>
      </c>
      <c r="EN27" s="115">
        <v>8.6999999999999994E-2</v>
      </c>
      <c r="EO27" s="115">
        <v>8.5999999999999993E-2</v>
      </c>
      <c r="EP27" s="115">
        <v>8.5000000000000006E-2</v>
      </c>
      <c r="EQ27" s="115">
        <v>8.4000000000000005E-2</v>
      </c>
      <c r="ER27" s="115">
        <v>8.3000000000000004E-2</v>
      </c>
      <c r="ES27" s="115">
        <v>8.3000000000000004E-2</v>
      </c>
      <c r="ET27" s="115">
        <v>8.2000000000000003E-2</v>
      </c>
      <c r="EU27" s="115">
        <v>8.1000000000000003E-2</v>
      </c>
      <c r="EV27" s="115">
        <v>0.08</v>
      </c>
      <c r="EW27" s="115">
        <v>0.08</v>
      </c>
      <c r="EX27" s="115">
        <v>7.9000000000000001E-2</v>
      </c>
      <c r="EY27" s="115">
        <v>7.8E-2</v>
      </c>
      <c r="EZ27" s="115">
        <v>7.8E-2</v>
      </c>
      <c r="FA27" s="117">
        <v>7.6999999999999999E-2</v>
      </c>
      <c r="FB27" s="115">
        <v>7.5999999999999998E-2</v>
      </c>
      <c r="FC27" s="115">
        <v>7.5999999999999998E-2</v>
      </c>
      <c r="FD27" s="115">
        <v>7.4999999999999997E-2</v>
      </c>
      <c r="FE27" s="115">
        <v>7.3999999999999996E-2</v>
      </c>
      <c r="FF27" s="115">
        <v>7.3999999999999996E-2</v>
      </c>
      <c r="FG27" s="117">
        <v>7.2999999999999995E-2</v>
      </c>
      <c r="FH27" s="115">
        <v>7.2999999999999995E-2</v>
      </c>
      <c r="FI27" s="115">
        <v>7.1999999999999995E-2</v>
      </c>
      <c r="FJ27" s="115">
        <v>7.0999999999999994E-2</v>
      </c>
      <c r="FK27" s="115">
        <v>7.0999999999999994E-2</v>
      </c>
      <c r="FL27" s="116">
        <v>7.0000000000000007E-2</v>
      </c>
      <c r="FM27" s="115">
        <v>7.0000000000000007E-2</v>
      </c>
      <c r="FN27" s="116">
        <v>6.9000000000000006E-2</v>
      </c>
      <c r="FO27" s="115">
        <v>6.8000000000000005E-2</v>
      </c>
      <c r="FP27" s="115">
        <v>6.8000000000000005E-2</v>
      </c>
    </row>
    <row r="28" spans="1:172" x14ac:dyDescent="0.25">
      <c r="A28" s="114">
        <v>27</v>
      </c>
      <c r="B28" s="115">
        <v>0.95599999999999996</v>
      </c>
      <c r="C28" s="115">
        <v>0.93300000000000005</v>
      </c>
      <c r="D28" s="115">
        <v>0.90900000000000003</v>
      </c>
      <c r="E28" s="115">
        <v>0.88400000000000001</v>
      </c>
      <c r="F28" s="115">
        <v>0.86</v>
      </c>
      <c r="G28" s="115">
        <v>0.83599999999999997</v>
      </c>
      <c r="H28" s="115">
        <v>0.81200000000000006</v>
      </c>
      <c r="I28" s="115">
        <v>0.78900000000000003</v>
      </c>
      <c r="J28" s="115">
        <v>0.76700000000000002</v>
      </c>
      <c r="K28" s="115">
        <v>0.745</v>
      </c>
      <c r="L28" s="115">
        <v>0.72399999999999998</v>
      </c>
      <c r="M28" s="115">
        <v>0.70399999999999996</v>
      </c>
      <c r="N28" s="115">
        <v>0.68400000000000005</v>
      </c>
      <c r="O28" s="115">
        <v>0.66500000000000004</v>
      </c>
      <c r="P28" s="115">
        <v>0.64700000000000002</v>
      </c>
      <c r="Q28" s="115">
        <v>0.63</v>
      </c>
      <c r="R28" s="115">
        <v>0.61299999999999999</v>
      </c>
      <c r="S28" s="115">
        <v>0.59699999999999998</v>
      </c>
      <c r="T28" s="115">
        <v>0.58199999999999996</v>
      </c>
      <c r="U28" s="115">
        <v>0.56699999999999995</v>
      </c>
      <c r="V28" s="115">
        <v>0.55200000000000005</v>
      </c>
      <c r="W28" s="115">
        <v>0.53800000000000003</v>
      </c>
      <c r="X28" s="115">
        <v>0.52500000000000002</v>
      </c>
      <c r="Y28" s="115">
        <v>0.51200000000000001</v>
      </c>
      <c r="Z28" s="115">
        <v>0.5</v>
      </c>
      <c r="AA28" s="115">
        <v>0.48799999999999999</v>
      </c>
      <c r="AB28" s="115">
        <v>0.47699999999999998</v>
      </c>
      <c r="AC28" s="115">
        <v>0.46600000000000003</v>
      </c>
      <c r="AD28" s="115">
        <v>0.45500000000000002</v>
      </c>
      <c r="AE28" s="116">
        <v>0.44500000000000001</v>
      </c>
      <c r="AF28" s="115">
        <v>0.435</v>
      </c>
      <c r="AG28" s="115">
        <v>0.42499999999999999</v>
      </c>
      <c r="AH28" s="115">
        <v>0.41599999999999998</v>
      </c>
      <c r="AI28" s="116">
        <v>0.40699999999999997</v>
      </c>
      <c r="AJ28" s="115">
        <v>0.39800000000000002</v>
      </c>
      <c r="AK28" s="115">
        <v>0.39</v>
      </c>
      <c r="AL28" s="115">
        <v>0.38200000000000001</v>
      </c>
      <c r="AM28" s="115">
        <v>0.374</v>
      </c>
      <c r="AN28" s="115">
        <v>0.36599999999999999</v>
      </c>
      <c r="AO28" s="115">
        <v>0.35899999999999999</v>
      </c>
      <c r="AP28" s="115">
        <v>0.35199999999999998</v>
      </c>
      <c r="AQ28" s="115">
        <v>0.34499999999999997</v>
      </c>
      <c r="AR28" s="115">
        <v>0.33800000000000002</v>
      </c>
      <c r="AS28" s="115">
        <v>0.33200000000000002</v>
      </c>
      <c r="AT28" s="115">
        <v>0.32600000000000001</v>
      </c>
      <c r="AU28" s="115">
        <v>0.31900000000000001</v>
      </c>
      <c r="AV28" s="115">
        <v>0.314</v>
      </c>
      <c r="AW28" s="115">
        <v>0.308</v>
      </c>
      <c r="AX28" s="115">
        <v>0.30199999999999999</v>
      </c>
      <c r="AY28" s="115">
        <v>0.29699999999999999</v>
      </c>
      <c r="AZ28" s="115">
        <v>0.29099999999999998</v>
      </c>
      <c r="BA28" s="115">
        <v>0.28599999999999998</v>
      </c>
      <c r="BB28" s="115">
        <v>0.28100000000000003</v>
      </c>
      <c r="BC28" s="115">
        <v>0.27600000000000002</v>
      </c>
      <c r="BD28" s="115">
        <v>0.27200000000000002</v>
      </c>
      <c r="BE28" s="115">
        <v>0.26700000000000002</v>
      </c>
      <c r="BF28" s="115">
        <v>0.26300000000000001</v>
      </c>
      <c r="BG28" s="115">
        <v>0.25800000000000001</v>
      </c>
      <c r="BH28" s="115">
        <v>0.254</v>
      </c>
      <c r="BI28" s="115">
        <v>0.25</v>
      </c>
      <c r="BJ28" s="115">
        <v>0.246</v>
      </c>
      <c r="BK28" s="115">
        <v>0.24199999999999999</v>
      </c>
      <c r="BL28" s="115">
        <v>0.23799999999999999</v>
      </c>
      <c r="BM28" s="115">
        <v>0.23400000000000001</v>
      </c>
      <c r="BN28" s="115">
        <v>0.23100000000000001</v>
      </c>
      <c r="BO28" s="115">
        <v>0.22700000000000001</v>
      </c>
      <c r="BP28" s="115">
        <v>0.224</v>
      </c>
      <c r="BQ28" s="115">
        <v>0.22</v>
      </c>
      <c r="BR28" s="115">
        <v>0.217</v>
      </c>
      <c r="BS28" s="117">
        <v>0.214</v>
      </c>
      <c r="BT28" s="115">
        <v>0.21099999999999999</v>
      </c>
      <c r="BU28" s="115">
        <v>0.20799999999999999</v>
      </c>
      <c r="BV28" s="115">
        <v>0.20499999999999999</v>
      </c>
      <c r="BW28" s="115">
        <v>0.20200000000000001</v>
      </c>
      <c r="BX28" s="115">
        <v>0.19900000000000001</v>
      </c>
      <c r="BY28" s="115">
        <v>0.19600000000000001</v>
      </c>
      <c r="BZ28" s="115">
        <v>0.193</v>
      </c>
      <c r="CA28" s="115">
        <v>0.191</v>
      </c>
      <c r="CB28" s="115">
        <v>0.188</v>
      </c>
      <c r="CC28" s="115">
        <v>0.185</v>
      </c>
      <c r="CD28" s="115">
        <v>0.183</v>
      </c>
      <c r="CE28" s="115">
        <v>0.18</v>
      </c>
      <c r="CF28" s="115">
        <v>0.17799999999999999</v>
      </c>
      <c r="CG28" s="115">
        <v>0.17599999999999999</v>
      </c>
      <c r="CH28" s="117">
        <v>0.17299999999999999</v>
      </c>
      <c r="CI28" s="115">
        <v>0.17100000000000001</v>
      </c>
      <c r="CJ28" s="117">
        <v>0.16900000000000001</v>
      </c>
      <c r="CK28" s="115">
        <v>0.16700000000000001</v>
      </c>
      <c r="CL28" s="115">
        <v>0.16500000000000001</v>
      </c>
      <c r="CM28" s="115">
        <v>0.16300000000000001</v>
      </c>
      <c r="CN28" s="116">
        <v>0.16</v>
      </c>
      <c r="CO28" s="115">
        <v>0.158</v>
      </c>
      <c r="CP28" s="115">
        <v>0.157</v>
      </c>
      <c r="CQ28" s="115">
        <v>0.155</v>
      </c>
      <c r="CR28" s="117">
        <v>0.153</v>
      </c>
      <c r="CS28" s="115">
        <v>0.151</v>
      </c>
      <c r="CT28" s="115">
        <v>0.14899999999999999</v>
      </c>
      <c r="CU28" s="115">
        <v>0.14699999999999999</v>
      </c>
      <c r="CV28" s="117">
        <v>0.14499999999999999</v>
      </c>
      <c r="CW28" s="115">
        <v>0.14399999999999999</v>
      </c>
      <c r="CX28" s="115">
        <v>0.14199999999999999</v>
      </c>
      <c r="CY28" s="115">
        <v>0.14000000000000001</v>
      </c>
      <c r="CZ28" s="115">
        <v>0.13900000000000001</v>
      </c>
      <c r="DA28" s="115">
        <v>0.13700000000000001</v>
      </c>
      <c r="DB28" s="115">
        <v>0.13600000000000001</v>
      </c>
      <c r="DC28" s="115">
        <v>0.13400000000000001</v>
      </c>
      <c r="DD28" s="115">
        <v>0.13300000000000001</v>
      </c>
      <c r="DE28" s="117">
        <v>0.13100000000000001</v>
      </c>
      <c r="DF28" s="115">
        <v>0.13</v>
      </c>
      <c r="DG28" s="117">
        <v>0.128</v>
      </c>
      <c r="DH28" s="115">
        <v>0.127</v>
      </c>
      <c r="DI28" s="115">
        <v>0.125</v>
      </c>
      <c r="DJ28" s="115">
        <v>0.124</v>
      </c>
      <c r="DK28" s="115">
        <v>0.123</v>
      </c>
      <c r="DL28" s="115">
        <v>0.121</v>
      </c>
      <c r="DM28" s="117">
        <v>0.12</v>
      </c>
      <c r="DN28" s="115">
        <v>0.11899999999999999</v>
      </c>
      <c r="DO28" s="115">
        <v>0.11799999999999999</v>
      </c>
      <c r="DP28" s="115">
        <v>0.11600000000000001</v>
      </c>
      <c r="DQ28" s="115">
        <v>0.115</v>
      </c>
      <c r="DR28" s="115">
        <v>0.114</v>
      </c>
      <c r="DS28" s="115">
        <v>0.113</v>
      </c>
      <c r="DT28" s="115">
        <v>0.112</v>
      </c>
      <c r="DU28" s="115">
        <v>0.11</v>
      </c>
      <c r="DV28" s="117">
        <v>0.109</v>
      </c>
      <c r="DW28" s="115">
        <v>0.108</v>
      </c>
      <c r="DX28" s="115">
        <v>0.107</v>
      </c>
      <c r="DY28" s="117">
        <v>0.106</v>
      </c>
      <c r="DZ28" s="115">
        <v>0.105</v>
      </c>
      <c r="EA28" s="115">
        <v>0.104</v>
      </c>
      <c r="EB28" s="115">
        <v>0.10299999999999999</v>
      </c>
      <c r="EC28" s="115">
        <v>0.10199999999999999</v>
      </c>
      <c r="ED28" s="115">
        <v>0.10100000000000001</v>
      </c>
      <c r="EE28" s="115">
        <v>0.1</v>
      </c>
      <c r="EF28" s="115">
        <v>9.9000000000000005E-2</v>
      </c>
      <c r="EG28" s="115">
        <v>9.8000000000000004E-2</v>
      </c>
      <c r="EH28" s="115">
        <v>9.7000000000000003E-2</v>
      </c>
      <c r="EI28" s="115">
        <v>9.6000000000000002E-2</v>
      </c>
      <c r="EJ28" s="115">
        <v>9.5000000000000001E-2</v>
      </c>
      <c r="EK28" s="115">
        <v>9.4E-2</v>
      </c>
      <c r="EL28" s="115">
        <v>9.4E-2</v>
      </c>
      <c r="EM28" s="115">
        <v>9.2999999999999999E-2</v>
      </c>
      <c r="EN28" s="115">
        <v>9.1999999999999998E-2</v>
      </c>
      <c r="EO28" s="115">
        <v>9.0999999999999998E-2</v>
      </c>
      <c r="EP28" s="115">
        <v>0.09</v>
      </c>
      <c r="EQ28" s="115">
        <v>8.8999999999999996E-2</v>
      </c>
      <c r="ER28" s="115">
        <v>8.8999999999999996E-2</v>
      </c>
      <c r="ES28" s="115">
        <v>8.7999999999999995E-2</v>
      </c>
      <c r="ET28" s="115">
        <v>8.6999999999999994E-2</v>
      </c>
      <c r="EU28" s="115">
        <v>8.5999999999999993E-2</v>
      </c>
      <c r="EV28" s="115">
        <v>8.5000000000000006E-2</v>
      </c>
      <c r="EW28" s="115">
        <v>8.5000000000000006E-2</v>
      </c>
      <c r="EX28" s="115">
        <v>8.4000000000000005E-2</v>
      </c>
      <c r="EY28" s="115">
        <v>8.3000000000000004E-2</v>
      </c>
      <c r="EZ28" s="115">
        <v>8.3000000000000004E-2</v>
      </c>
      <c r="FA28" s="117">
        <v>8.2000000000000003E-2</v>
      </c>
      <c r="FB28" s="115">
        <v>8.1000000000000003E-2</v>
      </c>
      <c r="FC28" s="115">
        <v>0.08</v>
      </c>
      <c r="FD28" s="115">
        <v>0.08</v>
      </c>
      <c r="FE28" s="115">
        <v>7.9000000000000001E-2</v>
      </c>
      <c r="FF28" s="115">
        <v>7.8E-2</v>
      </c>
      <c r="FG28" s="117">
        <v>7.8E-2</v>
      </c>
      <c r="FH28" s="115">
        <v>7.6999999999999999E-2</v>
      </c>
      <c r="FI28" s="115">
        <v>7.5999999999999998E-2</v>
      </c>
      <c r="FJ28" s="115">
        <v>7.5999999999999998E-2</v>
      </c>
      <c r="FK28" s="115">
        <v>7.4999999999999997E-2</v>
      </c>
      <c r="FL28" s="116">
        <v>7.4999999999999997E-2</v>
      </c>
      <c r="FM28" s="115">
        <v>7.3999999999999996E-2</v>
      </c>
      <c r="FN28" s="116">
        <v>7.2999999999999995E-2</v>
      </c>
      <c r="FO28" s="115">
        <v>7.2999999999999995E-2</v>
      </c>
      <c r="FP28" s="115">
        <v>7.1999999999999995E-2</v>
      </c>
    </row>
    <row r="29" spans="1:172" x14ac:dyDescent="0.25">
      <c r="A29" s="114">
        <v>28</v>
      </c>
      <c r="B29" s="115">
        <v>0.97899999999999998</v>
      </c>
      <c r="C29" s="115">
        <v>0.95799999999999996</v>
      </c>
      <c r="D29" s="115">
        <v>0.93600000000000005</v>
      </c>
      <c r="E29" s="115">
        <v>0.91300000000000003</v>
      </c>
      <c r="F29" s="115">
        <v>0.89</v>
      </c>
      <c r="G29" s="115">
        <v>0.86599999999999999</v>
      </c>
      <c r="H29" s="115">
        <v>0.84299999999999997</v>
      </c>
      <c r="I29" s="115">
        <v>0.82</v>
      </c>
      <c r="J29" s="115">
        <v>0.79700000000000004</v>
      </c>
      <c r="K29" s="115">
        <v>0.77500000000000002</v>
      </c>
      <c r="L29" s="115">
        <v>0.754</v>
      </c>
      <c r="M29" s="115">
        <v>0.73399999999999999</v>
      </c>
      <c r="N29" s="115">
        <v>0.71399999999999997</v>
      </c>
      <c r="O29" s="115">
        <v>0.69499999999999995</v>
      </c>
      <c r="P29" s="115">
        <v>0.67600000000000005</v>
      </c>
      <c r="Q29" s="115">
        <v>0.65800000000000003</v>
      </c>
      <c r="R29" s="115">
        <v>0.64100000000000001</v>
      </c>
      <c r="S29" s="115">
        <v>0.624</v>
      </c>
      <c r="T29" s="115">
        <v>0.60799999999999998</v>
      </c>
      <c r="U29" s="115">
        <v>0.59299999999999997</v>
      </c>
      <c r="V29" s="115">
        <v>0.57799999999999996</v>
      </c>
      <c r="W29" s="115">
        <v>0.56399999999999995</v>
      </c>
      <c r="X29" s="115">
        <v>0.55000000000000004</v>
      </c>
      <c r="Y29" s="115">
        <v>0.53700000000000003</v>
      </c>
      <c r="Z29" s="115">
        <v>0.52400000000000002</v>
      </c>
      <c r="AA29" s="115">
        <v>0.51200000000000001</v>
      </c>
      <c r="AB29" s="115">
        <v>0.5</v>
      </c>
      <c r="AC29" s="115">
        <v>0.48899999999999999</v>
      </c>
      <c r="AD29" s="115">
        <v>0.47699999999999998</v>
      </c>
      <c r="AE29" s="116">
        <v>0.46700000000000003</v>
      </c>
      <c r="AF29" s="115">
        <v>0.45600000000000002</v>
      </c>
      <c r="AG29" s="115">
        <v>0.44600000000000001</v>
      </c>
      <c r="AH29" s="115">
        <v>0.437</v>
      </c>
      <c r="AI29" s="116">
        <v>0.42699999999999999</v>
      </c>
      <c r="AJ29" s="115">
        <v>0.41799999999999998</v>
      </c>
      <c r="AK29" s="115">
        <v>0.41</v>
      </c>
      <c r="AL29" s="115">
        <v>0.40100000000000002</v>
      </c>
      <c r="AM29" s="115">
        <v>0.39300000000000002</v>
      </c>
      <c r="AN29" s="115">
        <v>0.38500000000000001</v>
      </c>
      <c r="AO29" s="115">
        <v>0.378</v>
      </c>
      <c r="AP29" s="115">
        <v>0.37</v>
      </c>
      <c r="AQ29" s="115">
        <v>0.36299999999999999</v>
      </c>
      <c r="AR29" s="115">
        <v>0.35599999999999998</v>
      </c>
      <c r="AS29" s="115">
        <v>0.34899999999999998</v>
      </c>
      <c r="AT29" s="115">
        <v>0.34300000000000003</v>
      </c>
      <c r="AU29" s="115">
        <v>0.33600000000000002</v>
      </c>
      <c r="AV29" s="115">
        <v>0.33</v>
      </c>
      <c r="AW29" s="115">
        <v>0.32400000000000001</v>
      </c>
      <c r="AX29" s="115">
        <v>0.318</v>
      </c>
      <c r="AY29" s="115">
        <v>0.312</v>
      </c>
      <c r="AZ29" s="115">
        <v>0.307</v>
      </c>
      <c r="BA29" s="115">
        <v>0.30199999999999999</v>
      </c>
      <c r="BB29" s="115">
        <v>0.29599999999999999</v>
      </c>
      <c r="BC29" s="115">
        <v>0.29099999999999998</v>
      </c>
      <c r="BD29" s="115">
        <v>0.28599999999999998</v>
      </c>
      <c r="BE29" s="115">
        <v>0.28100000000000003</v>
      </c>
      <c r="BF29" s="115">
        <v>0.27700000000000002</v>
      </c>
      <c r="BG29" s="115">
        <v>0.27200000000000002</v>
      </c>
      <c r="BH29" s="115">
        <v>0.26800000000000002</v>
      </c>
      <c r="BI29" s="115">
        <v>0.26400000000000001</v>
      </c>
      <c r="BJ29" s="115">
        <v>0.25900000000000001</v>
      </c>
      <c r="BK29" s="115">
        <v>0.255</v>
      </c>
      <c r="BL29" s="115">
        <v>0.251</v>
      </c>
      <c r="BM29" s="115">
        <v>0.247</v>
      </c>
      <c r="BN29" s="115">
        <v>0.24299999999999999</v>
      </c>
      <c r="BO29" s="115">
        <v>0.24</v>
      </c>
      <c r="BP29" s="115">
        <v>0.23599999999999999</v>
      </c>
      <c r="BQ29" s="115">
        <v>0.23300000000000001</v>
      </c>
      <c r="BR29" s="115">
        <v>0.22900000000000001</v>
      </c>
      <c r="BS29" s="117">
        <v>0.22600000000000001</v>
      </c>
      <c r="BT29" s="115">
        <v>0.222</v>
      </c>
      <c r="BU29" s="115">
        <v>0.219</v>
      </c>
      <c r="BV29" s="115">
        <v>0.216</v>
      </c>
      <c r="BW29" s="115">
        <v>0.21299999999999999</v>
      </c>
      <c r="BX29" s="115">
        <v>0.21</v>
      </c>
      <c r="BY29" s="115">
        <v>0.20699999999999999</v>
      </c>
      <c r="BZ29" s="115">
        <v>0.20399999999999999</v>
      </c>
      <c r="CA29" s="115">
        <v>0.20100000000000001</v>
      </c>
      <c r="CB29" s="115">
        <v>0.19800000000000001</v>
      </c>
      <c r="CC29" s="115">
        <v>0.19600000000000001</v>
      </c>
      <c r="CD29" s="115">
        <v>0.193</v>
      </c>
      <c r="CE29" s="115">
        <v>0.191</v>
      </c>
      <c r="CF29" s="115">
        <v>0.188</v>
      </c>
      <c r="CG29" s="115">
        <v>0.186</v>
      </c>
      <c r="CH29" s="117">
        <v>0.183</v>
      </c>
      <c r="CI29" s="115">
        <v>0.18099999999999999</v>
      </c>
      <c r="CJ29" s="117">
        <v>0.17799999999999999</v>
      </c>
      <c r="CK29" s="115">
        <v>0.17599999999999999</v>
      </c>
      <c r="CL29" s="115">
        <v>0.17399999999999999</v>
      </c>
      <c r="CM29" s="115">
        <v>0.17199999999999999</v>
      </c>
      <c r="CN29" s="116">
        <v>0.17</v>
      </c>
      <c r="CO29" s="115">
        <v>0.16700000000000001</v>
      </c>
      <c r="CP29" s="115">
        <v>0.16500000000000001</v>
      </c>
      <c r="CQ29" s="115">
        <v>0.16300000000000001</v>
      </c>
      <c r="CR29" s="117">
        <v>0.161</v>
      </c>
      <c r="CS29" s="115">
        <v>0.159</v>
      </c>
      <c r="CT29" s="115">
        <v>0.157</v>
      </c>
      <c r="CU29" s="115">
        <v>0.156</v>
      </c>
      <c r="CV29" s="117">
        <v>0.154</v>
      </c>
      <c r="CW29" s="115">
        <v>0.152</v>
      </c>
      <c r="CX29" s="115">
        <v>0.15</v>
      </c>
      <c r="CY29" s="115">
        <v>0.14799999999999999</v>
      </c>
      <c r="CZ29" s="115">
        <v>0.14699999999999999</v>
      </c>
      <c r="DA29" s="115">
        <v>0.14499999999999999</v>
      </c>
      <c r="DB29" s="115">
        <v>0.14299999999999999</v>
      </c>
      <c r="DC29" s="115">
        <v>0.14199999999999999</v>
      </c>
      <c r="DD29" s="115">
        <v>0.14000000000000001</v>
      </c>
      <c r="DE29" s="117">
        <v>0.13900000000000001</v>
      </c>
      <c r="DF29" s="115">
        <v>0.13700000000000001</v>
      </c>
      <c r="DG29" s="117">
        <v>0.13600000000000001</v>
      </c>
      <c r="DH29" s="115">
        <v>0.13400000000000001</v>
      </c>
      <c r="DI29" s="115">
        <v>0.13300000000000001</v>
      </c>
      <c r="DJ29" s="115">
        <v>0.13100000000000001</v>
      </c>
      <c r="DK29" s="115">
        <v>0.13</v>
      </c>
      <c r="DL29" s="115">
        <v>0.128</v>
      </c>
      <c r="DM29" s="117">
        <v>0.127</v>
      </c>
      <c r="DN29" s="115">
        <v>0.126</v>
      </c>
      <c r="DO29" s="115">
        <v>0.124</v>
      </c>
      <c r="DP29" s="115">
        <v>0.123</v>
      </c>
      <c r="DQ29" s="115">
        <v>0.122</v>
      </c>
      <c r="DR29" s="115">
        <v>0.121</v>
      </c>
      <c r="DS29" s="115">
        <v>0.11899999999999999</v>
      </c>
      <c r="DT29" s="115">
        <v>0.11799999999999999</v>
      </c>
      <c r="DU29" s="115">
        <v>0.11700000000000001</v>
      </c>
      <c r="DV29" s="117">
        <v>0.11600000000000001</v>
      </c>
      <c r="DW29" s="115">
        <v>0.115</v>
      </c>
      <c r="DX29" s="115">
        <v>0.113</v>
      </c>
      <c r="DY29" s="117">
        <v>0.112</v>
      </c>
      <c r="DZ29" s="115">
        <v>0.111</v>
      </c>
      <c r="EA29" s="115">
        <v>0.11</v>
      </c>
      <c r="EB29" s="115">
        <v>0.109</v>
      </c>
      <c r="EC29" s="115">
        <v>0.108</v>
      </c>
      <c r="ED29" s="115">
        <v>0.107</v>
      </c>
      <c r="EE29" s="115">
        <v>0.106</v>
      </c>
      <c r="EF29" s="115">
        <v>0.105</v>
      </c>
      <c r="EG29" s="115">
        <v>0.104</v>
      </c>
      <c r="EH29" s="115">
        <v>0.10299999999999999</v>
      </c>
      <c r="EI29" s="115">
        <v>0.10199999999999999</v>
      </c>
      <c r="EJ29" s="115">
        <v>0.10100000000000001</v>
      </c>
      <c r="EK29" s="115">
        <v>0.1</v>
      </c>
      <c r="EL29" s="115">
        <v>9.9000000000000005E-2</v>
      </c>
      <c r="EM29" s="115">
        <v>9.8000000000000004E-2</v>
      </c>
      <c r="EN29" s="115">
        <v>9.7000000000000003E-2</v>
      </c>
      <c r="EO29" s="115">
        <v>9.6000000000000002E-2</v>
      </c>
      <c r="EP29" s="115">
        <v>9.6000000000000002E-2</v>
      </c>
      <c r="EQ29" s="115">
        <v>9.5000000000000001E-2</v>
      </c>
      <c r="ER29" s="115">
        <v>9.4E-2</v>
      </c>
      <c r="ES29" s="115">
        <v>9.2999999999999999E-2</v>
      </c>
      <c r="ET29" s="115">
        <v>9.1999999999999998E-2</v>
      </c>
      <c r="EU29" s="115">
        <v>9.0999999999999998E-2</v>
      </c>
      <c r="EV29" s="115">
        <v>9.0999999999999998E-2</v>
      </c>
      <c r="EW29" s="115">
        <v>0.09</v>
      </c>
      <c r="EX29" s="115">
        <v>8.8999999999999996E-2</v>
      </c>
      <c r="EY29" s="115">
        <v>8.7999999999999995E-2</v>
      </c>
      <c r="EZ29" s="115">
        <v>8.6999999999999994E-2</v>
      </c>
      <c r="FA29" s="117">
        <v>8.6999999999999994E-2</v>
      </c>
      <c r="FB29" s="115">
        <v>8.5999999999999993E-2</v>
      </c>
      <c r="FC29" s="115">
        <v>8.5000000000000006E-2</v>
      </c>
      <c r="FD29" s="115">
        <v>8.5000000000000006E-2</v>
      </c>
      <c r="FE29" s="115">
        <v>8.4000000000000005E-2</v>
      </c>
      <c r="FF29" s="115">
        <v>8.3000000000000004E-2</v>
      </c>
      <c r="FG29" s="117">
        <v>8.2000000000000003E-2</v>
      </c>
      <c r="FH29" s="115">
        <v>8.2000000000000003E-2</v>
      </c>
      <c r="FI29" s="115">
        <v>8.1000000000000003E-2</v>
      </c>
      <c r="FJ29" s="115">
        <v>0.08</v>
      </c>
      <c r="FK29" s="115">
        <v>0.08</v>
      </c>
      <c r="FL29" s="116">
        <v>7.9000000000000001E-2</v>
      </c>
      <c r="FM29" s="115">
        <v>7.8E-2</v>
      </c>
      <c r="FN29" s="116">
        <v>7.8E-2</v>
      </c>
      <c r="FO29" s="115">
        <v>7.6999999999999999E-2</v>
      </c>
      <c r="FP29" s="115">
        <v>7.6999999999999999E-2</v>
      </c>
    </row>
    <row r="30" spans="1:172" x14ac:dyDescent="0.25">
      <c r="A30" s="114">
        <v>29</v>
      </c>
      <c r="B30" s="115">
        <v>0.99399999999999999</v>
      </c>
      <c r="C30" s="115">
        <v>0.98</v>
      </c>
      <c r="D30" s="115">
        <v>0.96099999999999997</v>
      </c>
      <c r="E30" s="115">
        <v>0.93899999999999995</v>
      </c>
      <c r="F30" s="115">
        <v>0.91700000000000004</v>
      </c>
      <c r="G30" s="115">
        <v>0.89400000000000002</v>
      </c>
      <c r="H30" s="115">
        <v>0.872</v>
      </c>
      <c r="I30" s="115">
        <v>0.84899999999999998</v>
      </c>
      <c r="J30" s="115">
        <v>0.82699999999999996</v>
      </c>
      <c r="K30" s="115">
        <v>0.80500000000000005</v>
      </c>
      <c r="L30" s="115">
        <v>0.78300000000000003</v>
      </c>
      <c r="M30" s="115">
        <v>0.76300000000000001</v>
      </c>
      <c r="N30" s="115">
        <v>0.74299999999999999</v>
      </c>
      <c r="O30" s="115">
        <v>0.72299999999999998</v>
      </c>
      <c r="P30" s="115">
        <v>0.70399999999999996</v>
      </c>
      <c r="Q30" s="115">
        <v>0.68600000000000005</v>
      </c>
      <c r="R30" s="115">
        <v>0.66900000000000004</v>
      </c>
      <c r="S30" s="115">
        <v>0.65200000000000002</v>
      </c>
      <c r="T30" s="115">
        <v>0.63500000000000001</v>
      </c>
      <c r="U30" s="115">
        <v>0.61899999999999999</v>
      </c>
      <c r="V30" s="115">
        <v>0.60399999999999998</v>
      </c>
      <c r="W30" s="115">
        <v>0.58899999999999997</v>
      </c>
      <c r="X30" s="115">
        <v>0.57499999999999996</v>
      </c>
      <c r="Y30" s="115">
        <v>0.56200000000000006</v>
      </c>
      <c r="Z30" s="115">
        <v>0.54800000000000004</v>
      </c>
      <c r="AA30" s="115">
        <v>0.53600000000000003</v>
      </c>
      <c r="AB30" s="115">
        <v>0.52300000000000002</v>
      </c>
      <c r="AC30" s="115">
        <v>0.51100000000000001</v>
      </c>
      <c r="AD30" s="115">
        <v>0.5</v>
      </c>
      <c r="AE30" s="116">
        <v>0.48899999999999999</v>
      </c>
      <c r="AF30" s="115">
        <v>0.47799999999999998</v>
      </c>
      <c r="AG30" s="115">
        <v>0.46800000000000003</v>
      </c>
      <c r="AH30" s="115">
        <v>0.45800000000000002</v>
      </c>
      <c r="AI30" s="116">
        <v>0.44800000000000001</v>
      </c>
      <c r="AJ30" s="115">
        <v>0.439</v>
      </c>
      <c r="AK30" s="115">
        <v>0.43</v>
      </c>
      <c r="AL30" s="115">
        <v>0.42099999999999999</v>
      </c>
      <c r="AM30" s="115">
        <v>0.41199999999999998</v>
      </c>
      <c r="AN30" s="115">
        <v>0.40400000000000003</v>
      </c>
      <c r="AO30" s="115">
        <v>0.39600000000000002</v>
      </c>
      <c r="AP30" s="115">
        <v>0.38800000000000001</v>
      </c>
      <c r="AQ30" s="115">
        <v>0.38100000000000001</v>
      </c>
      <c r="AR30" s="115">
        <v>0.374</v>
      </c>
      <c r="AS30" s="115">
        <v>0.36699999999999999</v>
      </c>
      <c r="AT30" s="115">
        <v>0.36</v>
      </c>
      <c r="AU30" s="115">
        <v>0.35299999999999998</v>
      </c>
      <c r="AV30" s="115">
        <v>0.34699999999999998</v>
      </c>
      <c r="AW30" s="115">
        <v>0.34</v>
      </c>
      <c r="AX30" s="115">
        <v>0.33400000000000002</v>
      </c>
      <c r="AY30" s="115">
        <v>0.32800000000000001</v>
      </c>
      <c r="AZ30" s="115">
        <v>0.32300000000000001</v>
      </c>
      <c r="BA30" s="115">
        <v>0.317</v>
      </c>
      <c r="BB30" s="115">
        <v>0.311</v>
      </c>
      <c r="BC30" s="115">
        <v>0.30599999999999999</v>
      </c>
      <c r="BD30" s="115">
        <v>0.30099999999999999</v>
      </c>
      <c r="BE30" s="115">
        <v>0.29599999999999999</v>
      </c>
      <c r="BF30" s="115">
        <v>0.29099999999999998</v>
      </c>
      <c r="BG30" s="115">
        <v>0.28599999999999998</v>
      </c>
      <c r="BH30" s="115">
        <v>0.28199999999999997</v>
      </c>
      <c r="BI30" s="115">
        <v>0.27700000000000002</v>
      </c>
      <c r="BJ30" s="115">
        <v>0.27300000000000002</v>
      </c>
      <c r="BK30" s="115">
        <v>0.26800000000000002</v>
      </c>
      <c r="BL30" s="115">
        <v>0.26400000000000001</v>
      </c>
      <c r="BM30" s="115">
        <v>0.26</v>
      </c>
      <c r="BN30" s="115">
        <v>0.25600000000000001</v>
      </c>
      <c r="BO30" s="115">
        <v>0.252</v>
      </c>
      <c r="BP30" s="115">
        <v>0.248</v>
      </c>
      <c r="BQ30" s="115">
        <v>0.245</v>
      </c>
      <c r="BR30" s="115">
        <v>0.24099999999999999</v>
      </c>
      <c r="BS30" s="117">
        <v>0.23799999999999999</v>
      </c>
      <c r="BT30" s="115">
        <v>0.23400000000000001</v>
      </c>
      <c r="BU30" s="115">
        <v>0.23100000000000001</v>
      </c>
      <c r="BV30" s="115">
        <v>0.22700000000000001</v>
      </c>
      <c r="BW30" s="115">
        <v>0.224</v>
      </c>
      <c r="BX30" s="115">
        <v>0.221</v>
      </c>
      <c r="BY30" s="115">
        <v>0.218</v>
      </c>
      <c r="BZ30" s="115">
        <v>0.215</v>
      </c>
      <c r="CA30" s="115">
        <v>0.21199999999999999</v>
      </c>
      <c r="CB30" s="115">
        <v>0.20899999999999999</v>
      </c>
      <c r="CC30" s="115">
        <v>0.20599999999999999</v>
      </c>
      <c r="CD30" s="115">
        <v>0.20300000000000001</v>
      </c>
      <c r="CE30" s="115">
        <v>0.20100000000000001</v>
      </c>
      <c r="CF30" s="115">
        <v>0.19800000000000001</v>
      </c>
      <c r="CG30" s="115">
        <v>0.19500000000000001</v>
      </c>
      <c r="CH30" s="117">
        <v>0.193</v>
      </c>
      <c r="CI30" s="115">
        <v>0.191</v>
      </c>
      <c r="CJ30" s="117">
        <v>0.188</v>
      </c>
      <c r="CK30" s="115">
        <v>0.186</v>
      </c>
      <c r="CL30" s="115">
        <v>0.183</v>
      </c>
      <c r="CM30" s="115">
        <v>0.18099999999999999</v>
      </c>
      <c r="CN30" s="116">
        <v>0.17899999999999999</v>
      </c>
      <c r="CO30" s="115">
        <v>0.17599999999999999</v>
      </c>
      <c r="CP30" s="115">
        <v>0.17399999999999999</v>
      </c>
      <c r="CQ30" s="115">
        <v>0.17199999999999999</v>
      </c>
      <c r="CR30" s="117">
        <v>0.17</v>
      </c>
      <c r="CS30" s="115">
        <v>0.16800000000000001</v>
      </c>
      <c r="CT30" s="115">
        <v>0.16600000000000001</v>
      </c>
      <c r="CU30" s="115">
        <v>0.16400000000000001</v>
      </c>
      <c r="CV30" s="117">
        <v>0.16200000000000001</v>
      </c>
      <c r="CW30" s="115">
        <v>0.16</v>
      </c>
      <c r="CX30" s="115">
        <v>0.158</v>
      </c>
      <c r="CY30" s="115">
        <v>0.157</v>
      </c>
      <c r="CZ30" s="115">
        <v>0.155</v>
      </c>
      <c r="DA30" s="115">
        <v>0.153</v>
      </c>
      <c r="DB30" s="115">
        <v>0.151</v>
      </c>
      <c r="DC30" s="115">
        <v>0.15</v>
      </c>
      <c r="DD30" s="115">
        <v>0.14799999999999999</v>
      </c>
      <c r="DE30" s="117">
        <v>0.14599999999999999</v>
      </c>
      <c r="DF30" s="115">
        <v>0.14499999999999999</v>
      </c>
      <c r="DG30" s="117">
        <v>0.14299999999999999</v>
      </c>
      <c r="DH30" s="115">
        <v>0.14199999999999999</v>
      </c>
      <c r="DI30" s="115">
        <v>0.14000000000000001</v>
      </c>
      <c r="DJ30" s="115">
        <v>0.13800000000000001</v>
      </c>
      <c r="DK30" s="115">
        <v>0.13700000000000001</v>
      </c>
      <c r="DL30" s="115">
        <v>0.13600000000000001</v>
      </c>
      <c r="DM30" s="117">
        <v>0.13400000000000001</v>
      </c>
      <c r="DN30" s="115">
        <v>0.13300000000000001</v>
      </c>
      <c r="DO30" s="115">
        <v>0.13100000000000001</v>
      </c>
      <c r="DP30" s="115">
        <v>0.13</v>
      </c>
      <c r="DQ30" s="115">
        <v>0.129</v>
      </c>
      <c r="DR30" s="115">
        <v>0.127</v>
      </c>
      <c r="DS30" s="115">
        <v>0.126</v>
      </c>
      <c r="DT30" s="115">
        <v>0.125</v>
      </c>
      <c r="DU30" s="115">
        <v>0.123</v>
      </c>
      <c r="DV30" s="117">
        <v>0.122</v>
      </c>
      <c r="DW30" s="115">
        <v>0.121</v>
      </c>
      <c r="DX30" s="115">
        <v>0.12</v>
      </c>
      <c r="DY30" s="117">
        <v>0.11899999999999999</v>
      </c>
      <c r="DZ30" s="115">
        <v>0.11700000000000001</v>
      </c>
      <c r="EA30" s="115">
        <v>0.11600000000000001</v>
      </c>
      <c r="EB30" s="115">
        <v>0.115</v>
      </c>
      <c r="EC30" s="115">
        <v>0.114</v>
      </c>
      <c r="ED30" s="115">
        <v>0.113</v>
      </c>
      <c r="EE30" s="115">
        <v>0.112</v>
      </c>
      <c r="EF30" s="115">
        <v>0.111</v>
      </c>
      <c r="EG30" s="115">
        <v>0.11</v>
      </c>
      <c r="EH30" s="115">
        <v>0.109</v>
      </c>
      <c r="EI30" s="115">
        <v>0.108</v>
      </c>
      <c r="EJ30" s="115">
        <v>0.107</v>
      </c>
      <c r="EK30" s="115">
        <v>0.106</v>
      </c>
      <c r="EL30" s="115">
        <v>0.105</v>
      </c>
      <c r="EM30" s="115">
        <v>0.104</v>
      </c>
      <c r="EN30" s="115">
        <v>0.10299999999999999</v>
      </c>
      <c r="EO30" s="115">
        <v>0.10199999999999999</v>
      </c>
      <c r="EP30" s="115">
        <v>0.10100000000000001</v>
      </c>
      <c r="EQ30" s="115">
        <v>0.1</v>
      </c>
      <c r="ER30" s="115">
        <v>9.9000000000000005E-2</v>
      </c>
      <c r="ES30" s="115">
        <v>9.8000000000000004E-2</v>
      </c>
      <c r="ET30" s="115">
        <v>9.7000000000000003E-2</v>
      </c>
      <c r="EU30" s="115">
        <v>9.7000000000000003E-2</v>
      </c>
      <c r="EV30" s="115">
        <v>9.6000000000000002E-2</v>
      </c>
      <c r="EW30" s="115">
        <v>9.5000000000000001E-2</v>
      </c>
      <c r="EX30" s="115">
        <v>9.4E-2</v>
      </c>
      <c r="EY30" s="115">
        <v>9.2999999999999999E-2</v>
      </c>
      <c r="EZ30" s="115">
        <v>9.1999999999999998E-2</v>
      </c>
      <c r="FA30" s="117">
        <v>9.1999999999999998E-2</v>
      </c>
      <c r="FB30" s="115">
        <v>9.0999999999999998E-2</v>
      </c>
      <c r="FC30" s="115">
        <v>0.09</v>
      </c>
      <c r="FD30" s="115">
        <v>8.8999999999999996E-2</v>
      </c>
      <c r="FE30" s="115">
        <v>8.8999999999999996E-2</v>
      </c>
      <c r="FF30" s="115">
        <v>8.7999999999999995E-2</v>
      </c>
      <c r="FG30" s="117">
        <v>8.6999999999999994E-2</v>
      </c>
      <c r="FH30" s="115">
        <v>8.5999999999999993E-2</v>
      </c>
      <c r="FI30" s="115">
        <v>8.5999999999999993E-2</v>
      </c>
      <c r="FJ30" s="115">
        <v>8.5000000000000006E-2</v>
      </c>
      <c r="FK30" s="115">
        <v>8.4000000000000005E-2</v>
      </c>
      <c r="FL30" s="116">
        <v>8.4000000000000005E-2</v>
      </c>
      <c r="FM30" s="115">
        <v>8.3000000000000004E-2</v>
      </c>
      <c r="FN30" s="116">
        <v>8.2000000000000003E-2</v>
      </c>
      <c r="FO30" s="115">
        <v>8.2000000000000003E-2</v>
      </c>
      <c r="FP30" s="115">
        <v>8.1000000000000003E-2</v>
      </c>
    </row>
    <row r="31" spans="1:172" x14ac:dyDescent="0.25">
      <c r="A31" s="114">
        <v>30</v>
      </c>
      <c r="B31" s="115">
        <v>1</v>
      </c>
      <c r="C31" s="115">
        <v>0.99399999999999999</v>
      </c>
      <c r="D31" s="115">
        <v>0.98099999999999998</v>
      </c>
      <c r="E31" s="115">
        <v>0.96299999999999997</v>
      </c>
      <c r="F31" s="115">
        <v>0.94199999999999995</v>
      </c>
      <c r="G31" s="115">
        <v>0.92100000000000004</v>
      </c>
      <c r="H31" s="115">
        <v>0.89900000000000002</v>
      </c>
      <c r="I31" s="115">
        <v>0.877</v>
      </c>
      <c r="J31" s="115">
        <v>0.85499999999999998</v>
      </c>
      <c r="K31" s="115">
        <v>0.83299999999999996</v>
      </c>
      <c r="L31" s="115">
        <v>0.81200000000000006</v>
      </c>
      <c r="M31" s="115">
        <v>0.79100000000000004</v>
      </c>
      <c r="N31" s="115">
        <v>0.77100000000000002</v>
      </c>
      <c r="O31" s="115">
        <v>0.751</v>
      </c>
      <c r="P31" s="115">
        <v>0.73199999999999998</v>
      </c>
      <c r="Q31" s="115">
        <v>0.71399999999999997</v>
      </c>
      <c r="R31" s="115">
        <v>0.69599999999999995</v>
      </c>
      <c r="S31" s="115">
        <v>0.67800000000000005</v>
      </c>
      <c r="T31" s="115">
        <v>0.66200000000000003</v>
      </c>
      <c r="U31" s="115">
        <v>0.64600000000000002</v>
      </c>
      <c r="V31" s="115">
        <v>0.63</v>
      </c>
      <c r="W31" s="115">
        <v>0.61499999999999999</v>
      </c>
      <c r="X31" s="115">
        <v>0.6</v>
      </c>
      <c r="Y31" s="115">
        <v>0.58599999999999997</v>
      </c>
      <c r="Z31" s="115">
        <v>0.57299999999999995</v>
      </c>
      <c r="AA31" s="115">
        <v>0.55900000000000005</v>
      </c>
      <c r="AB31" s="115">
        <v>0.54700000000000004</v>
      </c>
      <c r="AC31" s="115">
        <v>0.53400000000000003</v>
      </c>
      <c r="AD31" s="115">
        <v>0.52300000000000002</v>
      </c>
      <c r="AE31" s="116">
        <v>0.51100000000000001</v>
      </c>
      <c r="AF31" s="115">
        <v>0.5</v>
      </c>
      <c r="AG31" s="115">
        <v>0.48899999999999999</v>
      </c>
      <c r="AH31" s="115">
        <v>0.47899999999999998</v>
      </c>
      <c r="AI31" s="116">
        <v>0.46899999999999997</v>
      </c>
      <c r="AJ31" s="115">
        <v>0.45900000000000002</v>
      </c>
      <c r="AK31" s="115">
        <v>0.45</v>
      </c>
      <c r="AL31" s="115">
        <v>0.441</v>
      </c>
      <c r="AM31" s="115">
        <v>0.432</v>
      </c>
      <c r="AN31" s="115">
        <v>0.42299999999999999</v>
      </c>
      <c r="AO31" s="115">
        <v>0.41499999999999998</v>
      </c>
      <c r="AP31" s="115">
        <v>0.40699999999999997</v>
      </c>
      <c r="AQ31" s="115">
        <v>0.39900000000000002</v>
      </c>
      <c r="AR31" s="115">
        <v>0.39200000000000002</v>
      </c>
      <c r="AS31" s="115">
        <v>0.38400000000000001</v>
      </c>
      <c r="AT31" s="115">
        <v>0.377</v>
      </c>
      <c r="AU31" s="115">
        <v>0.37</v>
      </c>
      <c r="AV31" s="115">
        <v>0.36299999999999999</v>
      </c>
      <c r="AW31" s="115">
        <v>0.35699999999999998</v>
      </c>
      <c r="AX31" s="115">
        <v>0.35</v>
      </c>
      <c r="AY31" s="115">
        <v>0.34399999999999997</v>
      </c>
      <c r="AZ31" s="115">
        <v>0.33800000000000002</v>
      </c>
      <c r="BA31" s="115">
        <v>0.33200000000000002</v>
      </c>
      <c r="BB31" s="115">
        <v>0.32700000000000001</v>
      </c>
      <c r="BC31" s="115">
        <v>0.32100000000000001</v>
      </c>
      <c r="BD31" s="115">
        <v>0.316</v>
      </c>
      <c r="BE31" s="115">
        <v>0.311</v>
      </c>
      <c r="BF31" s="115">
        <v>0.30499999999999999</v>
      </c>
      <c r="BG31" s="115">
        <v>0.30099999999999999</v>
      </c>
      <c r="BH31" s="115">
        <v>0.29599999999999999</v>
      </c>
      <c r="BI31" s="115">
        <v>0.29099999999999998</v>
      </c>
      <c r="BJ31" s="115">
        <v>0.28599999999999998</v>
      </c>
      <c r="BK31" s="115">
        <v>0.28199999999999997</v>
      </c>
      <c r="BL31" s="115">
        <v>0.27700000000000002</v>
      </c>
      <c r="BM31" s="115">
        <v>0.27300000000000002</v>
      </c>
      <c r="BN31" s="115">
        <v>0.26900000000000002</v>
      </c>
      <c r="BO31" s="115">
        <v>0.26500000000000001</v>
      </c>
      <c r="BP31" s="115">
        <v>0.26100000000000001</v>
      </c>
      <c r="BQ31" s="115">
        <v>0.25700000000000001</v>
      </c>
      <c r="BR31" s="115">
        <v>0.253</v>
      </c>
      <c r="BS31" s="117">
        <v>0.25</v>
      </c>
      <c r="BT31" s="115">
        <v>0.246</v>
      </c>
      <c r="BU31" s="115">
        <v>0.24199999999999999</v>
      </c>
      <c r="BV31" s="115">
        <v>0.23899999999999999</v>
      </c>
      <c r="BW31" s="115">
        <v>0.23599999999999999</v>
      </c>
      <c r="BX31" s="115">
        <v>0.23200000000000001</v>
      </c>
      <c r="BY31" s="115">
        <v>0.22900000000000001</v>
      </c>
      <c r="BZ31" s="115">
        <v>0.22600000000000001</v>
      </c>
      <c r="CA31" s="115">
        <v>0.223</v>
      </c>
      <c r="CB31" s="115">
        <v>0.22</v>
      </c>
      <c r="CC31" s="115">
        <v>0.217</v>
      </c>
      <c r="CD31" s="115">
        <v>0.214</v>
      </c>
      <c r="CE31" s="115">
        <v>0.21099999999999999</v>
      </c>
      <c r="CF31" s="115">
        <v>0.20799999999999999</v>
      </c>
      <c r="CG31" s="115">
        <v>0.20599999999999999</v>
      </c>
      <c r="CH31" s="117">
        <v>0.20300000000000001</v>
      </c>
      <c r="CI31" s="115">
        <v>0.2</v>
      </c>
      <c r="CJ31" s="117">
        <v>0.19800000000000001</v>
      </c>
      <c r="CK31" s="115">
        <v>0.19500000000000001</v>
      </c>
      <c r="CL31" s="115">
        <v>0.193</v>
      </c>
      <c r="CM31" s="115">
        <v>0.19</v>
      </c>
      <c r="CN31" s="116">
        <v>0.188</v>
      </c>
      <c r="CO31" s="115">
        <v>0.186</v>
      </c>
      <c r="CP31" s="115">
        <v>0.183</v>
      </c>
      <c r="CQ31" s="115">
        <v>0.18099999999999999</v>
      </c>
      <c r="CR31" s="117">
        <v>0.17899999999999999</v>
      </c>
      <c r="CS31" s="115">
        <v>0.17699999999999999</v>
      </c>
      <c r="CT31" s="115">
        <v>0.17499999999999999</v>
      </c>
      <c r="CU31" s="115">
        <v>0.17299999999999999</v>
      </c>
      <c r="CV31" s="117">
        <v>0.17100000000000001</v>
      </c>
      <c r="CW31" s="115">
        <v>0.16900000000000001</v>
      </c>
      <c r="CX31" s="115">
        <v>0.16700000000000001</v>
      </c>
      <c r="CY31" s="115">
        <v>0.16500000000000001</v>
      </c>
      <c r="CZ31" s="115">
        <v>0.16300000000000001</v>
      </c>
      <c r="DA31" s="115">
        <v>0.161</v>
      </c>
      <c r="DB31" s="115">
        <v>0.159</v>
      </c>
      <c r="DC31" s="115">
        <v>0.157</v>
      </c>
      <c r="DD31" s="115">
        <v>0.156</v>
      </c>
      <c r="DE31" s="117">
        <v>0.154</v>
      </c>
      <c r="DF31" s="115">
        <v>0.152</v>
      </c>
      <c r="DG31" s="117">
        <v>0.151</v>
      </c>
      <c r="DH31" s="115">
        <v>0.14899999999999999</v>
      </c>
      <c r="DI31" s="115">
        <v>0.14699999999999999</v>
      </c>
      <c r="DJ31" s="115">
        <v>0.14599999999999999</v>
      </c>
      <c r="DK31" s="115">
        <v>0.14399999999999999</v>
      </c>
      <c r="DL31" s="115">
        <v>0.14299999999999999</v>
      </c>
      <c r="DM31" s="117">
        <v>0.14099999999999999</v>
      </c>
      <c r="DN31" s="115">
        <v>0.14000000000000001</v>
      </c>
      <c r="DO31" s="115">
        <v>0.13800000000000001</v>
      </c>
      <c r="DP31" s="115">
        <v>0.13700000000000001</v>
      </c>
      <c r="DQ31" s="115">
        <v>0.13500000000000001</v>
      </c>
      <c r="DR31" s="115">
        <v>0.13400000000000001</v>
      </c>
      <c r="DS31" s="115">
        <v>0.13300000000000001</v>
      </c>
      <c r="DT31" s="115">
        <v>0.13100000000000001</v>
      </c>
      <c r="DU31" s="115">
        <v>0.13</v>
      </c>
      <c r="DV31" s="117">
        <v>0.129</v>
      </c>
      <c r="DW31" s="115">
        <v>0.127</v>
      </c>
      <c r="DX31" s="115">
        <v>0.126</v>
      </c>
      <c r="DY31" s="117">
        <v>0.125</v>
      </c>
      <c r="DZ31" s="115">
        <v>0.124</v>
      </c>
      <c r="EA31" s="115">
        <v>0.123</v>
      </c>
      <c r="EB31" s="115">
        <v>0.121</v>
      </c>
      <c r="EC31" s="115">
        <v>0.12</v>
      </c>
      <c r="ED31" s="115">
        <v>0.11899999999999999</v>
      </c>
      <c r="EE31" s="115">
        <v>0.11799999999999999</v>
      </c>
      <c r="EF31" s="115">
        <v>0.11700000000000001</v>
      </c>
      <c r="EG31" s="115">
        <v>0.11600000000000001</v>
      </c>
      <c r="EH31" s="115">
        <v>0.115</v>
      </c>
      <c r="EI31" s="115">
        <v>0.114</v>
      </c>
      <c r="EJ31" s="115">
        <v>0.113</v>
      </c>
      <c r="EK31" s="115">
        <v>0.111</v>
      </c>
      <c r="EL31" s="115">
        <v>0.11</v>
      </c>
      <c r="EM31" s="115">
        <v>0.109</v>
      </c>
      <c r="EN31" s="115">
        <v>0.108</v>
      </c>
      <c r="EO31" s="115">
        <v>0.107</v>
      </c>
      <c r="EP31" s="115">
        <v>0.107</v>
      </c>
      <c r="EQ31" s="115">
        <v>0.106</v>
      </c>
      <c r="ER31" s="115">
        <v>0.105</v>
      </c>
      <c r="ES31" s="115">
        <v>0.104</v>
      </c>
      <c r="ET31" s="115">
        <v>0.10299999999999999</v>
      </c>
      <c r="EU31" s="115">
        <v>0.10199999999999999</v>
      </c>
      <c r="EV31" s="115">
        <v>0.10100000000000001</v>
      </c>
      <c r="EW31" s="115">
        <v>0.1</v>
      </c>
      <c r="EX31" s="115">
        <v>9.9000000000000005E-2</v>
      </c>
      <c r="EY31" s="115">
        <v>9.8000000000000004E-2</v>
      </c>
      <c r="EZ31" s="115">
        <v>9.8000000000000004E-2</v>
      </c>
      <c r="FA31" s="117">
        <v>9.7000000000000003E-2</v>
      </c>
      <c r="FB31" s="115">
        <v>9.6000000000000002E-2</v>
      </c>
      <c r="FC31" s="115">
        <v>9.5000000000000001E-2</v>
      </c>
      <c r="FD31" s="115">
        <v>9.4E-2</v>
      </c>
      <c r="FE31" s="115">
        <v>9.2999999999999999E-2</v>
      </c>
      <c r="FF31" s="115">
        <v>9.2999999999999999E-2</v>
      </c>
      <c r="FG31" s="117">
        <v>9.1999999999999998E-2</v>
      </c>
      <c r="FH31" s="115">
        <v>9.0999999999999998E-2</v>
      </c>
      <c r="FI31" s="115">
        <v>0.09</v>
      </c>
      <c r="FJ31" s="115">
        <v>0.09</v>
      </c>
      <c r="FK31" s="115">
        <v>8.8999999999999996E-2</v>
      </c>
      <c r="FL31" s="116">
        <v>8.7999999999999995E-2</v>
      </c>
      <c r="FM31" s="115">
        <v>8.7999999999999995E-2</v>
      </c>
      <c r="FN31" s="116">
        <v>8.6999999999999994E-2</v>
      </c>
      <c r="FO31" s="115">
        <v>8.5999999999999993E-2</v>
      </c>
      <c r="FP31" s="115">
        <v>8.5000000000000006E-2</v>
      </c>
    </row>
    <row r="32" spans="1:172" x14ac:dyDescent="0.25">
      <c r="A32" s="114">
        <v>31</v>
      </c>
      <c r="C32" s="115">
        <v>1</v>
      </c>
      <c r="D32" s="115">
        <v>0.995</v>
      </c>
      <c r="E32" s="115">
        <v>0.98199999999999998</v>
      </c>
      <c r="F32" s="115">
        <v>0.96499999999999997</v>
      </c>
      <c r="G32" s="115">
        <v>0.94499999999999995</v>
      </c>
      <c r="H32" s="115">
        <v>0.92400000000000004</v>
      </c>
      <c r="I32" s="115">
        <v>0.90300000000000002</v>
      </c>
      <c r="J32" s="115">
        <v>0.88200000000000001</v>
      </c>
      <c r="K32" s="115">
        <v>0.86099999999999999</v>
      </c>
      <c r="L32" s="115">
        <v>0.84</v>
      </c>
      <c r="M32" s="115">
        <v>0.81899999999999995</v>
      </c>
      <c r="N32" s="115">
        <v>0.79900000000000004</v>
      </c>
      <c r="O32" s="115">
        <v>0.77900000000000003</v>
      </c>
      <c r="P32" s="115">
        <v>0.75900000000000001</v>
      </c>
      <c r="Q32" s="115">
        <v>0.74099999999999999</v>
      </c>
      <c r="R32" s="115">
        <v>0.72299999999999998</v>
      </c>
      <c r="S32" s="115">
        <v>0.70499999999999996</v>
      </c>
      <c r="T32" s="115">
        <v>0.68799999999999994</v>
      </c>
      <c r="U32" s="115">
        <v>0.67100000000000004</v>
      </c>
      <c r="V32" s="115">
        <v>0.65500000000000003</v>
      </c>
      <c r="W32" s="115">
        <v>0.64</v>
      </c>
      <c r="X32" s="115">
        <v>0.625</v>
      </c>
      <c r="Y32" s="115">
        <v>0.61</v>
      </c>
      <c r="Z32" s="115">
        <v>0.59699999999999998</v>
      </c>
      <c r="AA32" s="115">
        <v>0.58299999999999996</v>
      </c>
      <c r="AB32" s="115">
        <v>0.56999999999999995</v>
      </c>
      <c r="AC32" s="115">
        <v>0.55700000000000005</v>
      </c>
      <c r="AD32" s="115">
        <v>0.54500000000000004</v>
      </c>
      <c r="AE32" s="116">
        <v>0.53300000000000003</v>
      </c>
      <c r="AF32" s="115">
        <v>0.52200000000000002</v>
      </c>
      <c r="AG32" s="115">
        <v>0.51100000000000001</v>
      </c>
      <c r="AH32" s="115">
        <v>0.5</v>
      </c>
      <c r="AI32" s="116">
        <v>0.49</v>
      </c>
      <c r="AJ32" s="115">
        <v>0.48</v>
      </c>
      <c r="AK32" s="115">
        <v>0.47</v>
      </c>
      <c r="AL32" s="115">
        <v>0.46</v>
      </c>
      <c r="AM32" s="115">
        <v>0.45100000000000001</v>
      </c>
      <c r="AN32" s="115">
        <v>0.442</v>
      </c>
      <c r="AO32" s="115">
        <v>0.434</v>
      </c>
      <c r="AP32" s="115">
        <v>0.42499999999999999</v>
      </c>
      <c r="AQ32" s="115">
        <v>0.41699999999999998</v>
      </c>
      <c r="AR32" s="115">
        <v>0.40899999999999997</v>
      </c>
      <c r="AS32" s="115">
        <v>0.40200000000000002</v>
      </c>
      <c r="AT32" s="115">
        <v>0.39400000000000002</v>
      </c>
      <c r="AU32" s="115">
        <v>0.38700000000000001</v>
      </c>
      <c r="AV32" s="115">
        <v>0.38</v>
      </c>
      <c r="AW32" s="115">
        <v>0.373</v>
      </c>
      <c r="AX32" s="115">
        <v>0.36699999999999999</v>
      </c>
      <c r="AY32" s="115">
        <v>0.36</v>
      </c>
      <c r="AZ32" s="115">
        <v>0.35399999999999998</v>
      </c>
      <c r="BA32" s="115">
        <v>0.34799999999999998</v>
      </c>
      <c r="BB32" s="115">
        <v>0.34200000000000003</v>
      </c>
      <c r="BC32" s="115">
        <v>0.33600000000000002</v>
      </c>
      <c r="BD32" s="115">
        <v>0.33100000000000002</v>
      </c>
      <c r="BE32" s="115">
        <v>0.32500000000000001</v>
      </c>
      <c r="BF32" s="115">
        <v>0.32</v>
      </c>
      <c r="BG32" s="115">
        <v>0.315</v>
      </c>
      <c r="BH32" s="115">
        <v>0.31</v>
      </c>
      <c r="BI32" s="115">
        <v>0.30499999999999999</v>
      </c>
      <c r="BJ32" s="115">
        <v>0.3</v>
      </c>
      <c r="BK32" s="115">
        <v>0.29499999999999998</v>
      </c>
      <c r="BL32" s="115">
        <v>0.29099999999999998</v>
      </c>
      <c r="BM32" s="115">
        <v>0.28599999999999998</v>
      </c>
      <c r="BN32" s="115">
        <v>0.28199999999999997</v>
      </c>
      <c r="BO32" s="115">
        <v>0.27800000000000002</v>
      </c>
      <c r="BP32" s="115">
        <v>0.27400000000000002</v>
      </c>
      <c r="BQ32" s="115">
        <v>0.27</v>
      </c>
      <c r="BR32" s="115">
        <v>0.26600000000000001</v>
      </c>
      <c r="BS32" s="117">
        <v>0.26200000000000001</v>
      </c>
      <c r="BT32" s="115">
        <v>0.25800000000000001</v>
      </c>
      <c r="BU32" s="115">
        <v>0.254</v>
      </c>
      <c r="BV32" s="115">
        <v>0.251</v>
      </c>
      <c r="BW32" s="115">
        <v>0.247</v>
      </c>
      <c r="BX32" s="115">
        <v>0.24399999999999999</v>
      </c>
      <c r="BY32" s="115">
        <v>0.24</v>
      </c>
      <c r="BZ32" s="115">
        <v>0.23699999999999999</v>
      </c>
      <c r="CA32" s="115">
        <v>0.23400000000000001</v>
      </c>
      <c r="CB32" s="115">
        <v>0.23100000000000001</v>
      </c>
      <c r="CC32" s="115">
        <v>0.22800000000000001</v>
      </c>
      <c r="CD32" s="115">
        <v>0.224</v>
      </c>
      <c r="CE32" s="115">
        <v>0.222</v>
      </c>
      <c r="CF32" s="115">
        <v>0.218</v>
      </c>
      <c r="CG32" s="115">
        <v>0.216</v>
      </c>
      <c r="CH32" s="117">
        <v>0.21299999999999999</v>
      </c>
      <c r="CI32" s="115">
        <v>0.21</v>
      </c>
      <c r="CJ32" s="117">
        <v>0.20799999999999999</v>
      </c>
      <c r="CK32" s="115">
        <v>0.20499999999999999</v>
      </c>
      <c r="CL32" s="115">
        <v>0.20200000000000001</v>
      </c>
      <c r="CM32" s="115">
        <v>0.2</v>
      </c>
      <c r="CN32" s="116">
        <v>0.19700000000000001</v>
      </c>
      <c r="CO32" s="115">
        <v>0.19500000000000001</v>
      </c>
      <c r="CP32" s="115">
        <v>0.193</v>
      </c>
      <c r="CQ32" s="115">
        <v>0.19</v>
      </c>
      <c r="CR32" s="117">
        <v>0.188</v>
      </c>
      <c r="CS32" s="115">
        <v>0.186</v>
      </c>
      <c r="CT32" s="115">
        <v>0.184</v>
      </c>
      <c r="CU32" s="115">
        <v>0.18099999999999999</v>
      </c>
      <c r="CV32" s="117">
        <v>0.17899999999999999</v>
      </c>
      <c r="CW32" s="115">
        <v>0.17699999999999999</v>
      </c>
      <c r="CX32" s="115">
        <v>0.17499999999999999</v>
      </c>
      <c r="CY32" s="115">
        <v>0.17299999999999999</v>
      </c>
      <c r="CZ32" s="115">
        <v>0.17100000000000001</v>
      </c>
      <c r="DA32" s="115">
        <v>0.16900000000000001</v>
      </c>
      <c r="DB32" s="115">
        <v>0.16700000000000001</v>
      </c>
      <c r="DC32" s="115">
        <v>0.16500000000000001</v>
      </c>
      <c r="DD32" s="115">
        <v>0.16400000000000001</v>
      </c>
      <c r="DE32" s="117">
        <v>0.16200000000000001</v>
      </c>
      <c r="DF32" s="115">
        <v>0.16</v>
      </c>
      <c r="DG32" s="117">
        <v>0.158</v>
      </c>
      <c r="DH32" s="115">
        <v>0.157</v>
      </c>
      <c r="DI32" s="115">
        <v>0.155</v>
      </c>
      <c r="DJ32" s="115">
        <v>0.153</v>
      </c>
      <c r="DK32" s="115">
        <v>0.152</v>
      </c>
      <c r="DL32" s="115">
        <v>0.15</v>
      </c>
      <c r="DM32" s="117">
        <v>0.14799999999999999</v>
      </c>
      <c r="DN32" s="115">
        <v>0.14699999999999999</v>
      </c>
      <c r="DO32" s="115">
        <v>0.14499999999999999</v>
      </c>
      <c r="DP32" s="115">
        <v>0.14399999999999999</v>
      </c>
      <c r="DQ32" s="115">
        <v>0.14199999999999999</v>
      </c>
      <c r="DR32" s="115">
        <v>0.14099999999999999</v>
      </c>
      <c r="DS32" s="115">
        <v>0.14000000000000001</v>
      </c>
      <c r="DT32" s="115">
        <v>0.13800000000000001</v>
      </c>
      <c r="DU32" s="115">
        <v>0.13700000000000001</v>
      </c>
      <c r="DV32" s="117">
        <v>0.13500000000000001</v>
      </c>
      <c r="DW32" s="115">
        <v>0.13400000000000001</v>
      </c>
      <c r="DX32" s="115">
        <v>0.13300000000000001</v>
      </c>
      <c r="DY32" s="117">
        <v>0.13100000000000001</v>
      </c>
      <c r="DZ32" s="115">
        <v>0.13</v>
      </c>
      <c r="EA32" s="115">
        <v>0.129</v>
      </c>
      <c r="EB32" s="115">
        <v>0.128</v>
      </c>
      <c r="EC32" s="115">
        <v>0.127</v>
      </c>
      <c r="ED32" s="115">
        <v>0.125</v>
      </c>
      <c r="EE32" s="115">
        <v>0.124</v>
      </c>
      <c r="EF32" s="115">
        <v>0.123</v>
      </c>
      <c r="EG32" s="115">
        <v>0.122</v>
      </c>
      <c r="EH32" s="115">
        <v>0.121</v>
      </c>
      <c r="EI32" s="115">
        <v>0.12</v>
      </c>
      <c r="EJ32" s="115">
        <v>0.11799999999999999</v>
      </c>
      <c r="EK32" s="115">
        <v>0.11700000000000001</v>
      </c>
      <c r="EL32" s="115">
        <v>0.11600000000000001</v>
      </c>
      <c r="EM32" s="115">
        <v>0.115</v>
      </c>
      <c r="EN32" s="115">
        <v>0.114</v>
      </c>
      <c r="EO32" s="115">
        <v>0.113</v>
      </c>
      <c r="EP32" s="115">
        <v>0.112</v>
      </c>
      <c r="EQ32" s="115">
        <v>0.111</v>
      </c>
      <c r="ER32" s="115">
        <v>0.11</v>
      </c>
      <c r="ES32" s="115">
        <v>0.109</v>
      </c>
      <c r="ET32" s="115">
        <v>0.108</v>
      </c>
      <c r="EU32" s="115">
        <v>0.107</v>
      </c>
      <c r="EV32" s="115">
        <v>0.106</v>
      </c>
      <c r="EW32" s="115">
        <v>0.105</v>
      </c>
      <c r="EX32" s="115">
        <v>0.104</v>
      </c>
      <c r="EY32" s="115">
        <v>0.104</v>
      </c>
      <c r="EZ32" s="115">
        <v>0.10299999999999999</v>
      </c>
      <c r="FA32" s="117">
        <v>0.10199999999999999</v>
      </c>
      <c r="FB32" s="115">
        <v>0.10100000000000001</v>
      </c>
      <c r="FC32" s="115">
        <v>0.1</v>
      </c>
      <c r="FD32" s="115">
        <v>9.9000000000000005E-2</v>
      </c>
      <c r="FE32" s="115">
        <v>9.9000000000000005E-2</v>
      </c>
      <c r="FF32" s="115">
        <v>9.8000000000000004E-2</v>
      </c>
      <c r="FG32" s="117">
        <v>9.7000000000000003E-2</v>
      </c>
      <c r="FH32" s="115">
        <v>9.6000000000000002E-2</v>
      </c>
      <c r="FI32" s="115">
        <v>9.5000000000000001E-2</v>
      </c>
      <c r="FJ32" s="115">
        <v>9.5000000000000001E-2</v>
      </c>
      <c r="FK32" s="115">
        <v>9.4E-2</v>
      </c>
      <c r="FL32" s="116">
        <v>9.2999999999999999E-2</v>
      </c>
      <c r="FM32" s="115">
        <v>9.1999999999999998E-2</v>
      </c>
      <c r="FN32" s="116">
        <v>9.1999999999999998E-2</v>
      </c>
      <c r="FO32" s="115">
        <v>9.0999999999999998E-2</v>
      </c>
      <c r="FP32" s="115">
        <v>0.09</v>
      </c>
    </row>
    <row r="33" spans="1:172" x14ac:dyDescent="0.25">
      <c r="A33" s="114">
        <v>32</v>
      </c>
      <c r="D33" s="115">
        <v>1</v>
      </c>
      <c r="E33" s="115">
        <v>0.995</v>
      </c>
      <c r="F33" s="115">
        <v>0.98299999999999998</v>
      </c>
      <c r="G33" s="115">
        <v>0.96599999999999997</v>
      </c>
      <c r="H33" s="115">
        <v>0.94799999999999995</v>
      </c>
      <c r="I33" s="115">
        <v>0.92800000000000005</v>
      </c>
      <c r="J33" s="115">
        <v>0.90700000000000003</v>
      </c>
      <c r="K33" s="115">
        <v>0.88700000000000001</v>
      </c>
      <c r="L33" s="115">
        <v>0.86599999999999999</v>
      </c>
      <c r="M33" s="115">
        <v>0.84499999999999997</v>
      </c>
      <c r="N33" s="115">
        <v>0.82499999999999996</v>
      </c>
      <c r="O33" s="115">
        <v>0.80500000000000005</v>
      </c>
      <c r="P33" s="115">
        <v>0.78600000000000003</v>
      </c>
      <c r="Q33" s="115">
        <v>0.76700000000000002</v>
      </c>
      <c r="R33" s="115">
        <v>0.749</v>
      </c>
      <c r="S33" s="115">
        <v>0.73099999999999998</v>
      </c>
      <c r="T33" s="115">
        <v>0.71399999999999997</v>
      </c>
      <c r="U33" s="115">
        <v>0.69699999999999995</v>
      </c>
      <c r="V33" s="115">
        <v>0.68100000000000005</v>
      </c>
      <c r="W33" s="115">
        <v>0.66500000000000004</v>
      </c>
      <c r="X33" s="115">
        <v>0.64900000000000002</v>
      </c>
      <c r="Y33" s="115">
        <v>0.63500000000000001</v>
      </c>
      <c r="Z33" s="115">
        <v>0.62</v>
      </c>
      <c r="AA33" s="115">
        <v>0.60699999999999998</v>
      </c>
      <c r="AB33" s="115">
        <v>0.59299999999999997</v>
      </c>
      <c r="AC33" s="115">
        <v>0.57999999999999996</v>
      </c>
      <c r="AD33" s="115">
        <v>0.56799999999999995</v>
      </c>
      <c r="AE33" s="116">
        <v>0.55500000000000005</v>
      </c>
      <c r="AF33" s="115">
        <v>0.54400000000000004</v>
      </c>
      <c r="AG33" s="115">
        <v>0.53200000000000003</v>
      </c>
      <c r="AH33" s="115">
        <v>0.52100000000000002</v>
      </c>
      <c r="AI33" s="116">
        <v>0.51100000000000001</v>
      </c>
      <c r="AJ33" s="115">
        <v>0.5</v>
      </c>
      <c r="AK33" s="115">
        <v>0.49</v>
      </c>
      <c r="AL33" s="115">
        <v>0.48</v>
      </c>
      <c r="AM33" s="115">
        <v>0.47099999999999997</v>
      </c>
      <c r="AN33" s="115">
        <v>0.46200000000000002</v>
      </c>
      <c r="AO33" s="115">
        <v>0.45300000000000001</v>
      </c>
      <c r="AP33" s="115">
        <v>0.44400000000000001</v>
      </c>
      <c r="AQ33" s="115">
        <v>0.436</v>
      </c>
      <c r="AR33" s="115">
        <v>0.42699999999999999</v>
      </c>
      <c r="AS33" s="115">
        <v>0.42</v>
      </c>
      <c r="AT33" s="115">
        <v>0.41199999999999998</v>
      </c>
      <c r="AU33" s="115">
        <v>0.40400000000000003</v>
      </c>
      <c r="AV33" s="115">
        <v>0.39700000000000002</v>
      </c>
      <c r="AW33" s="115">
        <v>0.39</v>
      </c>
      <c r="AX33" s="115">
        <v>0.38300000000000001</v>
      </c>
      <c r="AY33" s="115">
        <v>0.377</v>
      </c>
      <c r="AZ33" s="115">
        <v>0.37</v>
      </c>
      <c r="BA33" s="115">
        <v>0.36399999999999999</v>
      </c>
      <c r="BB33" s="115">
        <v>0.35799999999999998</v>
      </c>
      <c r="BC33" s="115">
        <v>0.35199999999999998</v>
      </c>
      <c r="BD33" s="115">
        <v>0.34599999999999997</v>
      </c>
      <c r="BE33" s="115">
        <v>0.34</v>
      </c>
      <c r="BF33" s="115">
        <v>0.33500000000000002</v>
      </c>
      <c r="BG33" s="115">
        <v>0.32900000000000001</v>
      </c>
      <c r="BH33" s="115">
        <v>0.32400000000000001</v>
      </c>
      <c r="BI33" s="115">
        <v>0.31900000000000001</v>
      </c>
      <c r="BJ33" s="115">
        <v>0.314</v>
      </c>
      <c r="BK33" s="115">
        <v>0.309</v>
      </c>
      <c r="BL33" s="115">
        <v>0.30399999999999999</v>
      </c>
      <c r="BM33" s="115">
        <v>0.3</v>
      </c>
      <c r="BN33" s="115">
        <v>0.29499999999999998</v>
      </c>
      <c r="BO33" s="115">
        <v>0.29099999999999998</v>
      </c>
      <c r="BP33" s="115">
        <v>0.28599999999999998</v>
      </c>
      <c r="BQ33" s="115">
        <v>0.28199999999999997</v>
      </c>
      <c r="BR33" s="115">
        <v>0.27800000000000002</v>
      </c>
      <c r="BS33" s="117">
        <v>0.27400000000000002</v>
      </c>
      <c r="BT33" s="115">
        <v>0.27</v>
      </c>
      <c r="BU33" s="115">
        <v>0.26600000000000001</v>
      </c>
      <c r="BV33" s="115">
        <v>0.26200000000000001</v>
      </c>
      <c r="BW33" s="115">
        <v>0.25900000000000001</v>
      </c>
      <c r="BX33" s="115">
        <v>0.255</v>
      </c>
      <c r="BY33" s="115">
        <v>0.252</v>
      </c>
      <c r="BZ33" s="115">
        <v>0.248</v>
      </c>
      <c r="CA33" s="115">
        <v>0.245</v>
      </c>
      <c r="CB33" s="115">
        <v>0.24199999999999999</v>
      </c>
      <c r="CC33" s="115">
        <v>0.23799999999999999</v>
      </c>
      <c r="CD33" s="115">
        <v>0.23499999999999999</v>
      </c>
      <c r="CE33" s="115">
        <v>0.23200000000000001</v>
      </c>
      <c r="CF33" s="115">
        <v>0.22900000000000001</v>
      </c>
      <c r="CG33" s="115">
        <v>0.22600000000000001</v>
      </c>
      <c r="CH33" s="117">
        <v>0.223</v>
      </c>
      <c r="CI33" s="115">
        <v>0.22</v>
      </c>
      <c r="CJ33" s="117">
        <v>0.218</v>
      </c>
      <c r="CK33" s="115">
        <v>0.215</v>
      </c>
      <c r="CL33" s="115">
        <v>0.21199999999999999</v>
      </c>
      <c r="CM33" s="115">
        <v>0.20899999999999999</v>
      </c>
      <c r="CN33" s="116">
        <v>0.20699999999999999</v>
      </c>
      <c r="CO33" s="115">
        <v>0.20399999999999999</v>
      </c>
      <c r="CP33" s="115">
        <v>0.20200000000000001</v>
      </c>
      <c r="CQ33" s="115">
        <v>0.2</v>
      </c>
      <c r="CR33" s="117">
        <v>0.19700000000000001</v>
      </c>
      <c r="CS33" s="115">
        <v>0.19500000000000001</v>
      </c>
      <c r="CT33" s="115">
        <v>0.193</v>
      </c>
      <c r="CU33" s="115">
        <v>0.19</v>
      </c>
      <c r="CV33" s="117">
        <v>0.188</v>
      </c>
      <c r="CW33" s="115">
        <v>0.186</v>
      </c>
      <c r="CX33" s="115">
        <v>0.184</v>
      </c>
      <c r="CY33" s="115">
        <v>0.182</v>
      </c>
      <c r="CZ33" s="115">
        <v>0.18</v>
      </c>
      <c r="DA33" s="115">
        <v>0.17799999999999999</v>
      </c>
      <c r="DB33" s="115">
        <v>0.17599999999999999</v>
      </c>
      <c r="DC33" s="115">
        <v>0.17399999999999999</v>
      </c>
      <c r="DD33" s="115">
        <v>0.17199999999999999</v>
      </c>
      <c r="DE33" s="117">
        <v>0.17</v>
      </c>
      <c r="DF33" s="115">
        <v>0.16800000000000001</v>
      </c>
      <c r="DG33" s="117">
        <v>0.16600000000000001</v>
      </c>
      <c r="DH33" s="115">
        <v>0.16400000000000001</v>
      </c>
      <c r="DI33" s="115">
        <v>0.16300000000000001</v>
      </c>
      <c r="DJ33" s="115">
        <v>0.161</v>
      </c>
      <c r="DK33" s="115">
        <v>0.159</v>
      </c>
      <c r="DL33" s="115">
        <v>0.157</v>
      </c>
      <c r="DM33" s="117">
        <v>0.156</v>
      </c>
      <c r="DN33" s="115">
        <v>0.154</v>
      </c>
      <c r="DO33" s="115">
        <v>0.153</v>
      </c>
      <c r="DP33" s="115">
        <v>0.151</v>
      </c>
      <c r="DQ33" s="115">
        <v>0.15</v>
      </c>
      <c r="DR33" s="115">
        <v>0.14799999999999999</v>
      </c>
      <c r="DS33" s="115">
        <v>0.14699999999999999</v>
      </c>
      <c r="DT33" s="115">
        <v>0.14499999999999999</v>
      </c>
      <c r="DU33" s="115">
        <v>0.14399999999999999</v>
      </c>
      <c r="DV33" s="117">
        <v>0.14199999999999999</v>
      </c>
      <c r="DW33" s="115">
        <v>0.14099999999999999</v>
      </c>
      <c r="DX33" s="115">
        <v>0.13900000000000001</v>
      </c>
      <c r="DY33" s="117">
        <v>0.13800000000000001</v>
      </c>
      <c r="DZ33" s="115">
        <v>0.13700000000000001</v>
      </c>
      <c r="EA33" s="115">
        <v>0.13500000000000001</v>
      </c>
      <c r="EB33" s="115">
        <v>0.13400000000000001</v>
      </c>
      <c r="EC33" s="115">
        <v>0.13300000000000001</v>
      </c>
      <c r="ED33" s="115">
        <v>0.13200000000000001</v>
      </c>
      <c r="EE33" s="115">
        <v>0.13</v>
      </c>
      <c r="EF33" s="115">
        <v>0.129</v>
      </c>
      <c r="EG33" s="115">
        <v>0.128</v>
      </c>
      <c r="EH33" s="115">
        <v>0.127</v>
      </c>
      <c r="EI33" s="115">
        <v>0.126</v>
      </c>
      <c r="EJ33" s="115">
        <v>0.124</v>
      </c>
      <c r="EK33" s="115">
        <v>0.123</v>
      </c>
      <c r="EL33" s="115">
        <v>0.122</v>
      </c>
      <c r="EM33" s="115">
        <v>0.121</v>
      </c>
      <c r="EN33" s="115">
        <v>0.12</v>
      </c>
      <c r="EO33" s="115">
        <v>0.11899999999999999</v>
      </c>
      <c r="EP33" s="115">
        <v>0.11799999999999999</v>
      </c>
      <c r="EQ33" s="115">
        <v>0.11700000000000001</v>
      </c>
      <c r="ER33" s="115">
        <v>0.11600000000000001</v>
      </c>
      <c r="ES33" s="115">
        <v>0.115</v>
      </c>
      <c r="ET33" s="115">
        <v>0.114</v>
      </c>
      <c r="EU33" s="115">
        <v>0.113</v>
      </c>
      <c r="EV33" s="115">
        <v>0.112</v>
      </c>
      <c r="EW33" s="115">
        <v>0.111</v>
      </c>
      <c r="EX33" s="115">
        <v>0.11</v>
      </c>
      <c r="EY33" s="115">
        <v>0.109</v>
      </c>
      <c r="EZ33" s="115">
        <v>0.108</v>
      </c>
      <c r="FA33" s="117">
        <v>0.107</v>
      </c>
      <c r="FB33" s="115">
        <v>0.106</v>
      </c>
      <c r="FC33" s="115">
        <v>0.105</v>
      </c>
      <c r="FD33" s="115">
        <v>0.104</v>
      </c>
      <c r="FE33" s="115">
        <v>0.104</v>
      </c>
      <c r="FF33" s="115">
        <v>0.10299999999999999</v>
      </c>
      <c r="FG33" s="117">
        <v>0.10199999999999999</v>
      </c>
      <c r="FH33" s="115">
        <v>0.10100000000000001</v>
      </c>
      <c r="FI33" s="115">
        <v>0.1</v>
      </c>
      <c r="FJ33" s="115">
        <v>9.9000000000000005E-2</v>
      </c>
      <c r="FK33" s="115">
        <v>9.9000000000000005E-2</v>
      </c>
      <c r="FL33" s="116">
        <v>9.8000000000000004E-2</v>
      </c>
      <c r="FM33" s="115">
        <v>9.7000000000000003E-2</v>
      </c>
      <c r="FN33" s="116">
        <v>9.6000000000000002E-2</v>
      </c>
      <c r="FO33" s="115">
        <v>9.5000000000000001E-2</v>
      </c>
      <c r="FP33" s="115">
        <v>9.5000000000000001E-2</v>
      </c>
    </row>
    <row r="34" spans="1:172" x14ac:dyDescent="0.25">
      <c r="A34" s="114">
        <v>33</v>
      </c>
      <c r="E34" s="115">
        <v>1</v>
      </c>
      <c r="F34" s="115">
        <v>0.995</v>
      </c>
      <c r="G34" s="115">
        <v>0.98399999999999999</v>
      </c>
      <c r="H34" s="115">
        <v>0.96799999999999997</v>
      </c>
      <c r="I34" s="115">
        <v>0.95</v>
      </c>
      <c r="J34" s="115">
        <v>0.93100000000000005</v>
      </c>
      <c r="K34" s="115">
        <v>0.91100000000000003</v>
      </c>
      <c r="L34" s="115">
        <v>0.89100000000000001</v>
      </c>
      <c r="M34" s="115">
        <v>0.871</v>
      </c>
      <c r="N34" s="115">
        <v>0.85099999999999998</v>
      </c>
      <c r="O34" s="115">
        <v>0.83099999999999996</v>
      </c>
      <c r="P34" s="115">
        <v>0.81200000000000006</v>
      </c>
      <c r="Q34" s="115">
        <v>0.79300000000000004</v>
      </c>
      <c r="R34" s="115">
        <v>0.77500000000000002</v>
      </c>
      <c r="S34" s="115">
        <v>0.75700000000000001</v>
      </c>
      <c r="T34" s="115">
        <v>0.73899999999999999</v>
      </c>
      <c r="U34" s="115">
        <v>0.72199999999999998</v>
      </c>
      <c r="V34" s="115">
        <v>0.70499999999999996</v>
      </c>
      <c r="W34" s="115">
        <v>0.68899999999999995</v>
      </c>
      <c r="X34" s="115">
        <v>0.67400000000000004</v>
      </c>
      <c r="Y34" s="115">
        <v>0.65900000000000003</v>
      </c>
      <c r="Z34" s="115">
        <v>0.64400000000000002</v>
      </c>
      <c r="AA34" s="115">
        <v>0.63</v>
      </c>
      <c r="AB34" s="115">
        <v>0.61599999999999999</v>
      </c>
      <c r="AC34" s="115">
        <v>0.60299999999999998</v>
      </c>
      <c r="AD34" s="115">
        <v>0.59</v>
      </c>
      <c r="AE34" s="116">
        <v>0.57699999999999996</v>
      </c>
      <c r="AF34" s="115">
        <v>0.56499999999999995</v>
      </c>
      <c r="AG34" s="115">
        <v>0.55400000000000005</v>
      </c>
      <c r="AH34" s="115">
        <v>0.54200000000000004</v>
      </c>
      <c r="AI34" s="116">
        <v>0.53100000000000003</v>
      </c>
      <c r="AJ34" s="115">
        <v>0.52</v>
      </c>
      <c r="AK34" s="115">
        <v>0.51</v>
      </c>
      <c r="AL34" s="115">
        <v>0.5</v>
      </c>
      <c r="AM34" s="115">
        <v>0.49</v>
      </c>
      <c r="AN34" s="115">
        <v>0.48099999999999998</v>
      </c>
      <c r="AO34" s="115">
        <v>0.47199999999999998</v>
      </c>
      <c r="AP34" s="115">
        <v>0.46300000000000002</v>
      </c>
      <c r="AQ34" s="115">
        <v>0.45400000000000001</v>
      </c>
      <c r="AR34" s="115">
        <v>0.44600000000000001</v>
      </c>
      <c r="AS34" s="115">
        <v>0.437</v>
      </c>
      <c r="AT34" s="115">
        <v>0.42899999999999999</v>
      </c>
      <c r="AU34" s="115">
        <v>0.42199999999999999</v>
      </c>
      <c r="AV34" s="115">
        <v>0.41399999999999998</v>
      </c>
      <c r="AW34" s="115">
        <v>0.40699999999999997</v>
      </c>
      <c r="AX34" s="115">
        <v>0.4</v>
      </c>
      <c r="AY34" s="115">
        <v>0.39300000000000002</v>
      </c>
      <c r="AZ34" s="115">
        <v>0.38600000000000001</v>
      </c>
      <c r="BA34" s="115">
        <v>0.38</v>
      </c>
      <c r="BB34" s="115">
        <v>0.373</v>
      </c>
      <c r="BC34" s="115">
        <v>0.36699999999999999</v>
      </c>
      <c r="BD34" s="115">
        <v>0.36099999999999999</v>
      </c>
      <c r="BE34" s="115">
        <v>0.35499999999999998</v>
      </c>
      <c r="BF34" s="115">
        <v>0.34899999999999998</v>
      </c>
      <c r="BG34" s="115">
        <v>0.34399999999999997</v>
      </c>
      <c r="BH34" s="115">
        <v>0.33800000000000002</v>
      </c>
      <c r="BI34" s="115">
        <v>0.33300000000000002</v>
      </c>
      <c r="BJ34" s="115">
        <v>0.32800000000000001</v>
      </c>
      <c r="BK34" s="115">
        <v>0.32300000000000001</v>
      </c>
      <c r="BL34" s="115">
        <v>0.318</v>
      </c>
      <c r="BM34" s="115">
        <v>0.313</v>
      </c>
      <c r="BN34" s="115">
        <v>0.308</v>
      </c>
      <c r="BO34" s="115">
        <v>0.30399999999999999</v>
      </c>
      <c r="BP34" s="115">
        <v>0.29899999999999999</v>
      </c>
      <c r="BQ34" s="115">
        <v>0.29499999999999998</v>
      </c>
      <c r="BR34" s="115">
        <v>0.28999999999999998</v>
      </c>
      <c r="BS34" s="117">
        <v>0.28599999999999998</v>
      </c>
      <c r="BT34" s="115">
        <v>0.28199999999999997</v>
      </c>
      <c r="BU34" s="115">
        <v>0.27800000000000002</v>
      </c>
      <c r="BV34" s="115">
        <v>0.27400000000000002</v>
      </c>
      <c r="BW34" s="115">
        <v>0.27100000000000002</v>
      </c>
      <c r="BX34" s="115">
        <v>0.26700000000000002</v>
      </c>
      <c r="BY34" s="115">
        <v>0.26300000000000001</v>
      </c>
      <c r="BZ34" s="115">
        <v>0.26</v>
      </c>
      <c r="CA34" s="115">
        <v>0.25600000000000001</v>
      </c>
      <c r="CB34" s="115">
        <v>0.253</v>
      </c>
      <c r="CC34" s="115">
        <v>0.249</v>
      </c>
      <c r="CD34" s="115">
        <v>0.246</v>
      </c>
      <c r="CE34" s="115">
        <v>0.24299999999999999</v>
      </c>
      <c r="CF34" s="115">
        <v>0.24</v>
      </c>
      <c r="CG34" s="115">
        <v>0.23599999999999999</v>
      </c>
      <c r="CH34" s="117">
        <v>0.23300000000000001</v>
      </c>
      <c r="CI34" s="115">
        <v>0.23100000000000001</v>
      </c>
      <c r="CJ34" s="117">
        <v>0.22800000000000001</v>
      </c>
      <c r="CK34" s="115">
        <v>0.22500000000000001</v>
      </c>
      <c r="CL34" s="115">
        <v>0.222</v>
      </c>
      <c r="CM34" s="115">
        <v>0.219</v>
      </c>
      <c r="CN34" s="116">
        <v>0.217</v>
      </c>
      <c r="CO34" s="115">
        <v>0.214</v>
      </c>
      <c r="CP34" s="115">
        <v>0.21099999999999999</v>
      </c>
      <c r="CQ34" s="115">
        <v>0.20899999999999999</v>
      </c>
      <c r="CR34" s="117">
        <v>0.20599999999999999</v>
      </c>
      <c r="CS34" s="115">
        <v>0.20399999999999999</v>
      </c>
      <c r="CT34" s="115">
        <v>0.20100000000000001</v>
      </c>
      <c r="CU34" s="115">
        <v>0.19900000000000001</v>
      </c>
      <c r="CV34" s="117">
        <v>0.19700000000000001</v>
      </c>
      <c r="CW34" s="115">
        <v>0.19500000000000001</v>
      </c>
      <c r="CX34" s="115">
        <v>0.192</v>
      </c>
      <c r="CY34" s="115">
        <v>0.19</v>
      </c>
      <c r="CZ34" s="115">
        <v>0.188</v>
      </c>
      <c r="DA34" s="115">
        <v>0.186</v>
      </c>
      <c r="DB34" s="115">
        <v>0.184</v>
      </c>
      <c r="DC34" s="115">
        <v>0.182</v>
      </c>
      <c r="DD34" s="115">
        <v>0.18</v>
      </c>
      <c r="DE34" s="117">
        <v>0.17799999999999999</v>
      </c>
      <c r="DF34" s="115">
        <v>0.17599999999999999</v>
      </c>
      <c r="DG34" s="117">
        <v>0.17399999999999999</v>
      </c>
      <c r="DH34" s="115">
        <v>0.17199999999999999</v>
      </c>
      <c r="DI34" s="115">
        <v>0.17</v>
      </c>
      <c r="DJ34" s="115">
        <v>0.16900000000000001</v>
      </c>
      <c r="DK34" s="115">
        <v>0.16700000000000001</v>
      </c>
      <c r="DL34" s="115">
        <v>0.16500000000000001</v>
      </c>
      <c r="DM34" s="117">
        <v>0.16300000000000001</v>
      </c>
      <c r="DN34" s="115">
        <v>0.16200000000000001</v>
      </c>
      <c r="DO34" s="115">
        <v>0.16</v>
      </c>
      <c r="DP34" s="115">
        <v>0.158</v>
      </c>
      <c r="DQ34" s="115">
        <v>0.157</v>
      </c>
      <c r="DR34" s="115">
        <v>0.155</v>
      </c>
      <c r="DS34" s="115">
        <v>0.154</v>
      </c>
      <c r="DT34" s="115">
        <v>0.152</v>
      </c>
      <c r="DU34" s="115">
        <v>0.151</v>
      </c>
      <c r="DV34" s="117">
        <v>0.14899999999999999</v>
      </c>
      <c r="DW34" s="115">
        <v>0.14799999999999999</v>
      </c>
      <c r="DX34" s="115">
        <v>0.14599999999999999</v>
      </c>
      <c r="DY34" s="117">
        <v>0.14499999999999999</v>
      </c>
      <c r="DZ34" s="115">
        <v>0.14299999999999999</v>
      </c>
      <c r="EA34" s="115">
        <v>0.14199999999999999</v>
      </c>
      <c r="EB34" s="115">
        <v>0.14099999999999999</v>
      </c>
      <c r="EC34" s="115">
        <v>0.13900000000000001</v>
      </c>
      <c r="ED34" s="115">
        <v>0.13800000000000001</v>
      </c>
      <c r="EE34" s="115">
        <v>0.13700000000000001</v>
      </c>
      <c r="EF34" s="115">
        <v>0.13500000000000001</v>
      </c>
      <c r="EG34" s="115">
        <v>0.13400000000000001</v>
      </c>
      <c r="EH34" s="115">
        <v>0.13300000000000001</v>
      </c>
      <c r="EI34" s="115">
        <v>0.13200000000000001</v>
      </c>
      <c r="EJ34" s="115">
        <v>0.13</v>
      </c>
      <c r="EK34" s="115">
        <v>0.129</v>
      </c>
      <c r="EL34" s="115">
        <v>0.128</v>
      </c>
      <c r="EM34" s="115">
        <v>0.127</v>
      </c>
      <c r="EN34" s="115">
        <v>0.126</v>
      </c>
      <c r="EO34" s="115">
        <v>0.125</v>
      </c>
      <c r="EP34" s="115">
        <v>0.124</v>
      </c>
      <c r="EQ34" s="115">
        <v>0.122</v>
      </c>
      <c r="ER34" s="115">
        <v>0.121</v>
      </c>
      <c r="ES34" s="115">
        <v>0.12</v>
      </c>
      <c r="ET34" s="115">
        <v>0.11899999999999999</v>
      </c>
      <c r="EU34" s="115">
        <v>0.11799999999999999</v>
      </c>
      <c r="EV34" s="115">
        <v>0.11700000000000001</v>
      </c>
      <c r="EW34" s="115">
        <v>0.11600000000000001</v>
      </c>
      <c r="EX34" s="115">
        <v>0.115</v>
      </c>
      <c r="EY34" s="115">
        <v>0.114</v>
      </c>
      <c r="EZ34" s="115">
        <v>0.113</v>
      </c>
      <c r="FA34" s="117">
        <v>0.112</v>
      </c>
      <c r="FB34" s="115">
        <v>0.111</v>
      </c>
      <c r="FC34" s="115">
        <v>0.11</v>
      </c>
      <c r="FD34" s="115">
        <v>0.11</v>
      </c>
      <c r="FE34" s="115">
        <v>0.109</v>
      </c>
      <c r="FF34" s="115">
        <v>0.108</v>
      </c>
      <c r="FG34" s="117">
        <v>0.107</v>
      </c>
      <c r="FH34" s="115">
        <v>0.106</v>
      </c>
      <c r="FI34" s="115">
        <v>0.105</v>
      </c>
      <c r="FJ34" s="115">
        <v>0.104</v>
      </c>
      <c r="FK34" s="115">
        <v>0.10299999999999999</v>
      </c>
      <c r="FL34" s="116">
        <v>0.10299999999999999</v>
      </c>
      <c r="FM34" s="115">
        <v>0.10199999999999999</v>
      </c>
      <c r="FN34" s="116">
        <v>0.10100000000000001</v>
      </c>
      <c r="FO34" s="115">
        <v>0.1</v>
      </c>
      <c r="FP34" s="115">
        <v>9.9000000000000005E-2</v>
      </c>
    </row>
    <row r="35" spans="1:172" x14ac:dyDescent="0.25">
      <c r="A35" s="114">
        <v>34</v>
      </c>
      <c r="F35" s="115">
        <v>1</v>
      </c>
      <c r="G35" s="115">
        <v>0.995</v>
      </c>
      <c r="H35" s="115">
        <v>0.98499999999999999</v>
      </c>
      <c r="I35" s="115">
        <v>0.96899999999999997</v>
      </c>
      <c r="J35" s="115">
        <v>0.95199999999999996</v>
      </c>
      <c r="K35" s="115">
        <v>0.93400000000000005</v>
      </c>
      <c r="L35" s="115">
        <v>0.91500000000000004</v>
      </c>
      <c r="M35" s="115">
        <v>0.89500000000000002</v>
      </c>
      <c r="N35" s="115">
        <v>0.876</v>
      </c>
      <c r="O35" s="115">
        <v>0.85599999999999998</v>
      </c>
      <c r="P35" s="115">
        <v>0.83699999999999997</v>
      </c>
      <c r="Q35" s="115">
        <v>0.81799999999999995</v>
      </c>
      <c r="R35" s="115">
        <v>0.8</v>
      </c>
      <c r="S35" s="115">
        <v>0.78200000000000003</v>
      </c>
      <c r="T35" s="115">
        <v>0.76400000000000001</v>
      </c>
      <c r="U35" s="115">
        <v>0.747</v>
      </c>
      <c r="V35" s="115">
        <v>0.73</v>
      </c>
      <c r="W35" s="115">
        <v>0.71399999999999997</v>
      </c>
      <c r="X35" s="115">
        <v>0.69799999999999995</v>
      </c>
      <c r="Y35" s="115">
        <v>0.68200000000000005</v>
      </c>
      <c r="Z35" s="115">
        <v>0.66800000000000004</v>
      </c>
      <c r="AA35" s="115">
        <v>0.65300000000000002</v>
      </c>
      <c r="AB35" s="115">
        <v>0.63900000000000001</v>
      </c>
      <c r="AC35" s="115">
        <v>0.625</v>
      </c>
      <c r="AD35" s="115">
        <v>0.61199999999999999</v>
      </c>
      <c r="AE35" s="116">
        <v>0.59899999999999998</v>
      </c>
      <c r="AF35" s="115">
        <v>0.58699999999999997</v>
      </c>
      <c r="AG35" s="115">
        <v>0.57499999999999996</v>
      </c>
      <c r="AH35" s="115">
        <v>0.56299999999999994</v>
      </c>
      <c r="AI35" s="116">
        <v>0.55200000000000005</v>
      </c>
      <c r="AJ35" s="115">
        <v>0.54100000000000004</v>
      </c>
      <c r="AK35" s="115">
        <v>0.53</v>
      </c>
      <c r="AL35" s="115">
        <v>0.52</v>
      </c>
      <c r="AM35" s="115">
        <v>0.51</v>
      </c>
      <c r="AN35" s="115">
        <v>0.5</v>
      </c>
      <c r="AO35" s="115">
        <v>0.49099999999999999</v>
      </c>
      <c r="AP35" s="115">
        <v>0.48099999999999998</v>
      </c>
      <c r="AQ35" s="115">
        <v>0.47199999999999998</v>
      </c>
      <c r="AR35" s="115">
        <v>0.46400000000000002</v>
      </c>
      <c r="AS35" s="115">
        <v>0.45500000000000002</v>
      </c>
      <c r="AT35" s="115">
        <v>0.44700000000000001</v>
      </c>
      <c r="AU35" s="115">
        <v>0.439</v>
      </c>
      <c r="AV35" s="115">
        <v>0.43099999999999999</v>
      </c>
      <c r="AW35" s="115">
        <v>0.42399999999999999</v>
      </c>
      <c r="AX35" s="115">
        <v>0.41599999999999998</v>
      </c>
      <c r="AY35" s="115">
        <v>0.40899999999999997</v>
      </c>
      <c r="AZ35" s="115">
        <v>0.40200000000000002</v>
      </c>
      <c r="BA35" s="115">
        <v>0.39600000000000002</v>
      </c>
      <c r="BB35" s="115">
        <v>0.38900000000000001</v>
      </c>
      <c r="BC35" s="115">
        <v>0.38200000000000001</v>
      </c>
      <c r="BD35" s="115">
        <v>0.376</v>
      </c>
      <c r="BE35" s="115">
        <v>0.37</v>
      </c>
      <c r="BF35" s="115">
        <v>0.36399999999999999</v>
      </c>
      <c r="BG35" s="115">
        <v>0.35799999999999998</v>
      </c>
      <c r="BH35" s="115">
        <v>0.35299999999999998</v>
      </c>
      <c r="BI35" s="115">
        <v>0.34699999999999998</v>
      </c>
      <c r="BJ35" s="115">
        <v>0.34200000000000003</v>
      </c>
      <c r="BK35" s="115">
        <v>0.33700000000000002</v>
      </c>
      <c r="BL35" s="115">
        <v>0.33100000000000002</v>
      </c>
      <c r="BM35" s="115">
        <v>0.32600000000000001</v>
      </c>
      <c r="BN35" s="115">
        <v>0.32200000000000001</v>
      </c>
      <c r="BO35" s="115">
        <v>0.317</v>
      </c>
      <c r="BP35" s="115">
        <v>0.312</v>
      </c>
      <c r="BQ35" s="115">
        <v>0.308</v>
      </c>
      <c r="BR35" s="115">
        <v>0.30299999999999999</v>
      </c>
      <c r="BS35" s="117">
        <v>0.29899999999999999</v>
      </c>
      <c r="BT35" s="115">
        <v>0.29499999999999998</v>
      </c>
      <c r="BU35" s="115">
        <v>0.28999999999999998</v>
      </c>
      <c r="BV35" s="115">
        <v>0.28599999999999998</v>
      </c>
      <c r="BW35" s="115">
        <v>0.28199999999999997</v>
      </c>
      <c r="BX35" s="115">
        <v>0.27800000000000002</v>
      </c>
      <c r="BY35" s="115">
        <v>0.27500000000000002</v>
      </c>
      <c r="BZ35" s="115">
        <v>0.27100000000000002</v>
      </c>
      <c r="CA35" s="115">
        <v>0.26700000000000002</v>
      </c>
      <c r="CB35" s="115">
        <v>0.26400000000000001</v>
      </c>
      <c r="CC35" s="115">
        <v>0.26</v>
      </c>
      <c r="CD35" s="115">
        <v>0.25700000000000001</v>
      </c>
      <c r="CE35" s="115">
        <v>0.254</v>
      </c>
      <c r="CF35" s="115">
        <v>0.25</v>
      </c>
      <c r="CG35" s="115">
        <v>0.247</v>
      </c>
      <c r="CH35" s="117">
        <v>0.24399999999999999</v>
      </c>
      <c r="CI35" s="115">
        <v>0.24099999999999999</v>
      </c>
      <c r="CJ35" s="117">
        <v>0.23799999999999999</v>
      </c>
      <c r="CK35" s="115">
        <v>0.23499999999999999</v>
      </c>
      <c r="CL35" s="115">
        <v>0.23200000000000001</v>
      </c>
      <c r="CM35" s="115">
        <v>0.22900000000000001</v>
      </c>
      <c r="CN35" s="116">
        <v>0.22600000000000001</v>
      </c>
      <c r="CO35" s="115">
        <v>0.224</v>
      </c>
      <c r="CP35" s="115">
        <v>0.221</v>
      </c>
      <c r="CQ35" s="115">
        <v>0.218</v>
      </c>
      <c r="CR35" s="117">
        <v>0.216</v>
      </c>
      <c r="CS35" s="115">
        <v>0.21299999999999999</v>
      </c>
      <c r="CT35" s="115">
        <v>0.21099999999999999</v>
      </c>
      <c r="CU35" s="115">
        <v>0.20799999999999999</v>
      </c>
      <c r="CV35" s="117">
        <v>0.20599999999999999</v>
      </c>
      <c r="CW35" s="115">
        <v>0.20300000000000001</v>
      </c>
      <c r="CX35" s="115">
        <v>0.20100000000000001</v>
      </c>
      <c r="CY35" s="115">
        <v>0.19900000000000001</v>
      </c>
      <c r="CZ35" s="115">
        <v>0.19700000000000001</v>
      </c>
      <c r="DA35" s="115">
        <v>0.19400000000000001</v>
      </c>
      <c r="DB35" s="115">
        <v>0.192</v>
      </c>
      <c r="DC35" s="115">
        <v>0.19</v>
      </c>
      <c r="DD35" s="115">
        <v>0.188</v>
      </c>
      <c r="DE35" s="117">
        <v>0.186</v>
      </c>
      <c r="DF35" s="115">
        <v>0.184</v>
      </c>
      <c r="DG35" s="117">
        <v>0.182</v>
      </c>
      <c r="DH35" s="115">
        <v>0.18</v>
      </c>
      <c r="DI35" s="115">
        <v>0.17799999999999999</v>
      </c>
      <c r="DJ35" s="115">
        <v>0.17599999999999999</v>
      </c>
      <c r="DK35" s="115">
        <v>0.17399999999999999</v>
      </c>
      <c r="DL35" s="115">
        <v>0.17299999999999999</v>
      </c>
      <c r="DM35" s="117">
        <v>0.17100000000000001</v>
      </c>
      <c r="DN35" s="115">
        <v>0.16900000000000001</v>
      </c>
      <c r="DO35" s="115">
        <v>0.16700000000000001</v>
      </c>
      <c r="DP35" s="115">
        <v>0.16600000000000001</v>
      </c>
      <c r="DQ35" s="115">
        <v>0.16400000000000001</v>
      </c>
      <c r="DR35" s="115">
        <v>0.16200000000000001</v>
      </c>
      <c r="DS35" s="115">
        <v>0.161</v>
      </c>
      <c r="DT35" s="115">
        <v>0.159</v>
      </c>
      <c r="DU35" s="115">
        <v>0.157</v>
      </c>
      <c r="DV35" s="117">
        <v>0.156</v>
      </c>
      <c r="DW35" s="115">
        <v>0.154</v>
      </c>
      <c r="DX35" s="115">
        <v>0.153</v>
      </c>
      <c r="DY35" s="117">
        <v>0.151</v>
      </c>
      <c r="DZ35" s="115">
        <v>0.15</v>
      </c>
      <c r="EA35" s="115">
        <v>0.14899999999999999</v>
      </c>
      <c r="EB35" s="115">
        <v>0.14699999999999999</v>
      </c>
      <c r="EC35" s="115">
        <v>0.14599999999999999</v>
      </c>
      <c r="ED35" s="115">
        <v>0.14399999999999999</v>
      </c>
      <c r="EE35" s="115">
        <v>0.14299999999999999</v>
      </c>
      <c r="EF35" s="115">
        <v>0.14199999999999999</v>
      </c>
      <c r="EG35" s="115">
        <v>0.14000000000000001</v>
      </c>
      <c r="EH35" s="115">
        <v>0.13900000000000001</v>
      </c>
      <c r="EI35" s="115">
        <v>0.13800000000000001</v>
      </c>
      <c r="EJ35" s="115">
        <v>0.13700000000000001</v>
      </c>
      <c r="EK35" s="115">
        <v>0.13500000000000001</v>
      </c>
      <c r="EL35" s="115">
        <v>0.13400000000000001</v>
      </c>
      <c r="EM35" s="115">
        <v>0.13300000000000001</v>
      </c>
      <c r="EN35" s="115">
        <v>0.13200000000000001</v>
      </c>
      <c r="EO35" s="115">
        <v>0.13100000000000001</v>
      </c>
      <c r="EP35" s="115">
        <v>0.129</v>
      </c>
      <c r="EQ35" s="115">
        <v>0.128</v>
      </c>
      <c r="ER35" s="115">
        <v>0.127</v>
      </c>
      <c r="ES35" s="115">
        <v>0.126</v>
      </c>
      <c r="ET35" s="115">
        <v>0.125</v>
      </c>
      <c r="EU35" s="115">
        <v>0.124</v>
      </c>
      <c r="EV35" s="115">
        <v>0.123</v>
      </c>
      <c r="EW35" s="115">
        <v>0.122</v>
      </c>
      <c r="EX35" s="115">
        <v>0.121</v>
      </c>
      <c r="EY35" s="115">
        <v>0.12</v>
      </c>
      <c r="EZ35" s="115">
        <v>0.11899999999999999</v>
      </c>
      <c r="FA35" s="117">
        <v>0.11799999999999999</v>
      </c>
      <c r="FB35" s="115">
        <v>0.11700000000000001</v>
      </c>
      <c r="FC35" s="115">
        <v>0.11600000000000001</v>
      </c>
      <c r="FD35" s="115">
        <v>0.115</v>
      </c>
      <c r="FE35" s="115">
        <v>0.114</v>
      </c>
      <c r="FF35" s="115">
        <v>0.113</v>
      </c>
      <c r="FG35" s="117">
        <v>0.112</v>
      </c>
      <c r="FH35" s="115">
        <v>0.111</v>
      </c>
      <c r="FI35" s="115">
        <v>0.11</v>
      </c>
      <c r="FJ35" s="115">
        <v>0.109</v>
      </c>
      <c r="FK35" s="115">
        <v>0.108</v>
      </c>
      <c r="FL35" s="116">
        <v>0.108</v>
      </c>
      <c r="FM35" s="115">
        <v>0.107</v>
      </c>
      <c r="FN35" s="116">
        <v>0.106</v>
      </c>
      <c r="FO35" s="115">
        <v>0.105</v>
      </c>
      <c r="FP35" s="115">
        <v>0.104</v>
      </c>
    </row>
    <row r="36" spans="1:172" x14ac:dyDescent="0.25">
      <c r="A36" s="114">
        <v>35</v>
      </c>
      <c r="G36" s="115">
        <v>1</v>
      </c>
      <c r="H36" s="115">
        <v>0.996</v>
      </c>
      <c r="I36" s="115">
        <v>0.98599999999999999</v>
      </c>
      <c r="J36" s="115">
        <v>0.97099999999999997</v>
      </c>
      <c r="K36" s="115">
        <v>0.95399999999999996</v>
      </c>
      <c r="L36" s="115">
        <v>0.93600000000000005</v>
      </c>
      <c r="M36" s="115">
        <v>0.91800000000000004</v>
      </c>
      <c r="N36" s="115">
        <v>0.89900000000000002</v>
      </c>
      <c r="O36" s="115">
        <v>0.88</v>
      </c>
      <c r="P36" s="115">
        <v>0.86099999999999999</v>
      </c>
      <c r="Q36" s="115">
        <v>0.84299999999999997</v>
      </c>
      <c r="R36" s="115">
        <v>0.82399999999999995</v>
      </c>
      <c r="S36" s="115">
        <v>0.80600000000000005</v>
      </c>
      <c r="T36" s="115">
        <v>0.78800000000000003</v>
      </c>
      <c r="U36" s="115">
        <v>0.77100000000000002</v>
      </c>
      <c r="V36" s="115">
        <v>0.754</v>
      </c>
      <c r="W36" s="115">
        <v>0.73799999999999999</v>
      </c>
      <c r="X36" s="115">
        <v>0.72199999999999998</v>
      </c>
      <c r="Y36" s="115">
        <v>0.70599999999999996</v>
      </c>
      <c r="Z36" s="115">
        <v>0.69099999999999995</v>
      </c>
      <c r="AA36" s="115">
        <v>0.67600000000000005</v>
      </c>
      <c r="AB36" s="115">
        <v>0.66200000000000003</v>
      </c>
      <c r="AC36" s="115">
        <v>0.64800000000000002</v>
      </c>
      <c r="AD36" s="115">
        <v>0.63400000000000001</v>
      </c>
      <c r="AE36" s="116">
        <v>0.621</v>
      </c>
      <c r="AF36" s="115">
        <v>0.60799999999999998</v>
      </c>
      <c r="AG36" s="115">
        <v>0.59599999999999997</v>
      </c>
      <c r="AH36" s="115">
        <v>0.58399999999999996</v>
      </c>
      <c r="AI36" s="116">
        <v>0.57299999999999995</v>
      </c>
      <c r="AJ36" s="115">
        <v>0.56100000000000005</v>
      </c>
      <c r="AK36" s="115">
        <v>0.55000000000000004</v>
      </c>
      <c r="AL36" s="115">
        <v>0.54</v>
      </c>
      <c r="AM36" s="115">
        <v>0.52900000000000003</v>
      </c>
      <c r="AN36" s="115">
        <v>0.51900000000000002</v>
      </c>
      <c r="AO36" s="115">
        <v>0.50900000000000001</v>
      </c>
      <c r="AP36" s="115">
        <v>0.5</v>
      </c>
      <c r="AQ36" s="115">
        <v>0.49099999999999999</v>
      </c>
      <c r="AR36" s="115">
        <v>0.48199999999999998</v>
      </c>
      <c r="AS36" s="115">
        <v>0.47299999999999998</v>
      </c>
      <c r="AT36" s="115">
        <v>0.46500000000000002</v>
      </c>
      <c r="AU36" s="115">
        <v>0.45600000000000002</v>
      </c>
      <c r="AV36" s="115">
        <v>0.44800000000000001</v>
      </c>
      <c r="AW36" s="115">
        <v>0.441</v>
      </c>
      <c r="AX36" s="115">
        <v>0.433</v>
      </c>
      <c r="AY36" s="115">
        <v>0.42599999999999999</v>
      </c>
      <c r="AZ36" s="115">
        <v>0.41799999999999998</v>
      </c>
      <c r="BA36" s="115">
        <v>0.41099999999999998</v>
      </c>
      <c r="BB36" s="115">
        <v>0.40500000000000003</v>
      </c>
      <c r="BC36" s="115">
        <v>0.39800000000000002</v>
      </c>
      <c r="BD36" s="115">
        <v>0.39200000000000002</v>
      </c>
      <c r="BE36" s="115">
        <v>0.38500000000000001</v>
      </c>
      <c r="BF36" s="115">
        <v>0.379</v>
      </c>
      <c r="BG36" s="115">
        <v>0.373</v>
      </c>
      <c r="BH36" s="115">
        <v>0.36699999999999999</v>
      </c>
      <c r="BI36" s="115">
        <v>0.36099999999999999</v>
      </c>
      <c r="BJ36" s="115">
        <v>0.35599999999999998</v>
      </c>
      <c r="BK36" s="115">
        <v>0.35099999999999998</v>
      </c>
      <c r="BL36" s="115">
        <v>0.34499999999999997</v>
      </c>
      <c r="BM36" s="115">
        <v>0.34</v>
      </c>
      <c r="BN36" s="115">
        <v>0.33500000000000002</v>
      </c>
      <c r="BO36" s="115">
        <v>0.33</v>
      </c>
      <c r="BP36" s="115">
        <v>0.32500000000000001</v>
      </c>
      <c r="BQ36" s="115">
        <v>0.32</v>
      </c>
      <c r="BR36" s="115">
        <v>0.316</v>
      </c>
      <c r="BS36" s="117">
        <v>0.311</v>
      </c>
      <c r="BT36" s="115">
        <v>0.307</v>
      </c>
      <c r="BU36" s="115">
        <v>0.30299999999999999</v>
      </c>
      <c r="BV36" s="115">
        <v>0.29799999999999999</v>
      </c>
      <c r="BW36" s="115">
        <v>0.29399999999999998</v>
      </c>
      <c r="BX36" s="115">
        <v>0.28999999999999998</v>
      </c>
      <c r="BY36" s="115">
        <v>0.28599999999999998</v>
      </c>
      <c r="BZ36" s="115">
        <v>0.28199999999999997</v>
      </c>
      <c r="CA36" s="115">
        <v>0.27900000000000003</v>
      </c>
      <c r="CB36" s="115">
        <v>0.27500000000000002</v>
      </c>
      <c r="CC36" s="115">
        <v>0.27100000000000002</v>
      </c>
      <c r="CD36" s="115">
        <v>0.26800000000000002</v>
      </c>
      <c r="CE36" s="115">
        <v>0.26400000000000001</v>
      </c>
      <c r="CF36" s="115">
        <v>0.26100000000000001</v>
      </c>
      <c r="CG36" s="115">
        <v>0.25800000000000001</v>
      </c>
      <c r="CH36" s="117">
        <v>0.254</v>
      </c>
      <c r="CI36" s="115">
        <v>0.251</v>
      </c>
      <c r="CJ36" s="117">
        <v>0.248</v>
      </c>
      <c r="CK36" s="115">
        <v>0.245</v>
      </c>
      <c r="CL36" s="115">
        <v>0.24199999999999999</v>
      </c>
      <c r="CM36" s="115">
        <v>0.23899999999999999</v>
      </c>
      <c r="CN36" s="116">
        <v>0.23599999999999999</v>
      </c>
      <c r="CO36" s="115">
        <v>0.23300000000000001</v>
      </c>
      <c r="CP36" s="115">
        <v>0.23100000000000001</v>
      </c>
      <c r="CQ36" s="115">
        <v>0.22800000000000001</v>
      </c>
      <c r="CR36" s="117">
        <v>0.22500000000000001</v>
      </c>
      <c r="CS36" s="115">
        <v>0.222</v>
      </c>
      <c r="CT36" s="115">
        <v>0.22</v>
      </c>
      <c r="CU36" s="115">
        <v>0.217</v>
      </c>
      <c r="CV36" s="117">
        <v>0.215</v>
      </c>
      <c r="CW36" s="115">
        <v>0.21199999999999999</v>
      </c>
      <c r="CX36" s="115">
        <v>0.21</v>
      </c>
      <c r="CY36" s="115">
        <v>0.20799999999999999</v>
      </c>
      <c r="CZ36" s="115">
        <v>0.20499999999999999</v>
      </c>
      <c r="DA36" s="115">
        <v>0.20300000000000001</v>
      </c>
      <c r="DB36" s="115">
        <v>0.20100000000000001</v>
      </c>
      <c r="DC36" s="115">
        <v>0.19800000000000001</v>
      </c>
      <c r="DD36" s="115">
        <v>0.19600000000000001</v>
      </c>
      <c r="DE36" s="117">
        <v>0.19400000000000001</v>
      </c>
      <c r="DF36" s="115">
        <v>0.192</v>
      </c>
      <c r="DG36" s="117">
        <v>0.19</v>
      </c>
      <c r="DH36" s="115">
        <v>0.188</v>
      </c>
      <c r="DI36" s="115">
        <v>0.186</v>
      </c>
      <c r="DJ36" s="115">
        <v>0.184</v>
      </c>
      <c r="DK36" s="115">
        <v>0.182</v>
      </c>
      <c r="DL36" s="115">
        <v>0.18</v>
      </c>
      <c r="DM36" s="117">
        <v>0.17799999999999999</v>
      </c>
      <c r="DN36" s="115">
        <v>0.17699999999999999</v>
      </c>
      <c r="DO36" s="115">
        <v>0.17499999999999999</v>
      </c>
      <c r="DP36" s="115">
        <v>0.17299999999999999</v>
      </c>
      <c r="DQ36" s="115">
        <v>0.17100000000000001</v>
      </c>
      <c r="DR36" s="115">
        <v>0.17</v>
      </c>
      <c r="DS36" s="115">
        <v>0.16800000000000001</v>
      </c>
      <c r="DT36" s="115">
        <v>0.16600000000000001</v>
      </c>
      <c r="DU36" s="115">
        <v>0.16500000000000001</v>
      </c>
      <c r="DV36" s="117">
        <v>0.16300000000000001</v>
      </c>
      <c r="DW36" s="115">
        <v>0.161</v>
      </c>
      <c r="DX36" s="115">
        <v>0.16</v>
      </c>
      <c r="DY36" s="117">
        <v>0.158</v>
      </c>
      <c r="DZ36" s="115">
        <v>0.157</v>
      </c>
      <c r="EA36" s="115">
        <v>0.155</v>
      </c>
      <c r="EB36" s="115">
        <v>0.154</v>
      </c>
      <c r="EC36" s="115">
        <v>0.152</v>
      </c>
      <c r="ED36" s="115">
        <v>0.151</v>
      </c>
      <c r="EE36" s="115">
        <v>0.14899999999999999</v>
      </c>
      <c r="EF36" s="115">
        <v>0.14799999999999999</v>
      </c>
      <c r="EG36" s="115">
        <v>0.14699999999999999</v>
      </c>
      <c r="EH36" s="115">
        <v>0.14499999999999999</v>
      </c>
      <c r="EI36" s="115">
        <v>0.14399999999999999</v>
      </c>
      <c r="EJ36" s="115">
        <v>0.14299999999999999</v>
      </c>
      <c r="EK36" s="115">
        <v>0.14099999999999999</v>
      </c>
      <c r="EL36" s="115">
        <v>0.14000000000000001</v>
      </c>
      <c r="EM36" s="115">
        <v>0.13900000000000001</v>
      </c>
      <c r="EN36" s="115">
        <v>0.13800000000000001</v>
      </c>
      <c r="EO36" s="115">
        <v>0.13600000000000001</v>
      </c>
      <c r="EP36" s="115">
        <v>0.13500000000000001</v>
      </c>
      <c r="EQ36" s="115">
        <v>0.13400000000000001</v>
      </c>
      <c r="ER36" s="115">
        <v>0.13300000000000001</v>
      </c>
      <c r="ES36" s="115">
        <v>0.13200000000000001</v>
      </c>
      <c r="ET36" s="115">
        <v>0.13100000000000001</v>
      </c>
      <c r="EU36" s="115">
        <v>0.13</v>
      </c>
      <c r="EV36" s="115">
        <v>0.128</v>
      </c>
      <c r="EW36" s="115">
        <v>0.127</v>
      </c>
      <c r="EX36" s="115">
        <v>0.126</v>
      </c>
      <c r="EY36" s="115">
        <v>0.125</v>
      </c>
      <c r="EZ36" s="115">
        <v>0.124</v>
      </c>
      <c r="FA36" s="117">
        <v>0.123</v>
      </c>
      <c r="FB36" s="115">
        <v>0.122</v>
      </c>
      <c r="FC36" s="115">
        <v>0.121</v>
      </c>
      <c r="FD36" s="115">
        <v>0.12</v>
      </c>
      <c r="FE36" s="115">
        <v>0.11899999999999999</v>
      </c>
      <c r="FF36" s="115">
        <v>0.11799999999999999</v>
      </c>
      <c r="FG36" s="117">
        <v>0.11700000000000001</v>
      </c>
      <c r="FH36" s="115">
        <v>0.11600000000000001</v>
      </c>
      <c r="FI36" s="115">
        <v>0.115</v>
      </c>
      <c r="FJ36" s="115">
        <v>0.114</v>
      </c>
      <c r="FK36" s="115">
        <v>0.113</v>
      </c>
      <c r="FL36" s="116">
        <v>0.113</v>
      </c>
      <c r="FM36" s="115">
        <v>0.112</v>
      </c>
      <c r="FN36" s="116">
        <v>0.111</v>
      </c>
      <c r="FO36" s="115">
        <v>0.11</v>
      </c>
      <c r="FP36" s="115">
        <v>0.109</v>
      </c>
    </row>
    <row r="37" spans="1:172" x14ac:dyDescent="0.25">
      <c r="A37" s="114">
        <v>36</v>
      </c>
      <c r="H37" s="115">
        <v>1</v>
      </c>
      <c r="I37" s="115">
        <v>0.996</v>
      </c>
      <c r="J37" s="115">
        <v>0.98599999999999999</v>
      </c>
      <c r="K37" s="115">
        <v>0.97199999999999998</v>
      </c>
      <c r="L37" s="115">
        <v>0.95599999999999996</v>
      </c>
      <c r="M37" s="115">
        <v>0.93899999999999995</v>
      </c>
      <c r="N37" s="115">
        <v>0.92100000000000004</v>
      </c>
      <c r="O37" s="115">
        <v>0.90300000000000002</v>
      </c>
      <c r="P37" s="115">
        <v>0.88400000000000001</v>
      </c>
      <c r="Q37" s="115">
        <v>0.86599999999999999</v>
      </c>
      <c r="R37" s="115">
        <v>0.84799999999999998</v>
      </c>
      <c r="S37" s="115">
        <v>0.83</v>
      </c>
      <c r="T37" s="115">
        <v>0.81200000000000006</v>
      </c>
      <c r="U37" s="115">
        <v>0.79500000000000004</v>
      </c>
      <c r="V37" s="115">
        <v>0.77800000000000002</v>
      </c>
      <c r="W37" s="115">
        <v>0.76100000000000001</v>
      </c>
      <c r="X37" s="115">
        <v>0.745</v>
      </c>
      <c r="Y37" s="115">
        <v>0.72899999999999998</v>
      </c>
      <c r="Z37" s="115">
        <v>0.71399999999999997</v>
      </c>
      <c r="AA37" s="115">
        <v>0.69899999999999995</v>
      </c>
      <c r="AB37" s="115">
        <v>0.68400000000000005</v>
      </c>
      <c r="AC37" s="115">
        <v>0.67</v>
      </c>
      <c r="AD37" s="115">
        <v>0.65600000000000003</v>
      </c>
      <c r="AE37" s="116">
        <v>0.64300000000000002</v>
      </c>
      <c r="AF37" s="115">
        <v>0.63</v>
      </c>
      <c r="AG37" s="115">
        <v>0.61699999999999999</v>
      </c>
      <c r="AH37" s="115">
        <v>0.60499999999999998</v>
      </c>
      <c r="AI37" s="116">
        <v>0.59299999999999997</v>
      </c>
      <c r="AJ37" s="115">
        <v>0.58199999999999996</v>
      </c>
      <c r="AK37" s="115">
        <v>0.56999999999999995</v>
      </c>
      <c r="AL37" s="115">
        <v>0.55900000000000005</v>
      </c>
      <c r="AM37" s="115">
        <v>0.54900000000000004</v>
      </c>
      <c r="AN37" s="115">
        <v>0.53800000000000003</v>
      </c>
      <c r="AO37" s="115">
        <v>0.52800000000000002</v>
      </c>
      <c r="AP37" s="115">
        <v>0.51900000000000002</v>
      </c>
      <c r="AQ37" s="115">
        <v>0.50900000000000001</v>
      </c>
      <c r="AR37" s="115">
        <v>0.5</v>
      </c>
      <c r="AS37" s="115">
        <v>0.49099999999999999</v>
      </c>
      <c r="AT37" s="115">
        <v>0.48199999999999998</v>
      </c>
      <c r="AU37" s="115">
        <v>0.47399999999999998</v>
      </c>
      <c r="AV37" s="115">
        <v>0.46600000000000003</v>
      </c>
      <c r="AW37" s="115">
        <v>0.45800000000000002</v>
      </c>
      <c r="AX37" s="115">
        <v>0.45</v>
      </c>
      <c r="AY37" s="115">
        <v>0.442</v>
      </c>
      <c r="AZ37" s="115">
        <v>0.435</v>
      </c>
      <c r="BA37" s="115">
        <v>0.42699999999999999</v>
      </c>
      <c r="BB37" s="115">
        <v>0.42</v>
      </c>
      <c r="BC37" s="115">
        <v>0.41399999999999998</v>
      </c>
      <c r="BD37" s="115">
        <v>0.40699999999999997</v>
      </c>
      <c r="BE37" s="115">
        <v>0.4</v>
      </c>
      <c r="BF37" s="115">
        <v>0.39400000000000002</v>
      </c>
      <c r="BG37" s="115">
        <v>0.38800000000000001</v>
      </c>
      <c r="BH37" s="115">
        <v>0.38200000000000001</v>
      </c>
      <c r="BI37" s="115">
        <v>0.376</v>
      </c>
      <c r="BJ37" s="115">
        <v>0.37</v>
      </c>
      <c r="BK37" s="115">
        <v>0.36499999999999999</v>
      </c>
      <c r="BL37" s="115">
        <v>0.35899999999999999</v>
      </c>
      <c r="BM37" s="115">
        <v>0.35399999999999998</v>
      </c>
      <c r="BN37" s="115">
        <v>0.34799999999999998</v>
      </c>
      <c r="BO37" s="115">
        <v>0.34300000000000003</v>
      </c>
      <c r="BP37" s="115">
        <v>0.33800000000000002</v>
      </c>
      <c r="BQ37" s="115">
        <v>0.33300000000000002</v>
      </c>
      <c r="BR37" s="115">
        <v>0.32900000000000001</v>
      </c>
      <c r="BS37" s="117">
        <v>0.32400000000000001</v>
      </c>
      <c r="BT37" s="115">
        <v>0.31900000000000001</v>
      </c>
      <c r="BU37" s="115">
        <v>0.315</v>
      </c>
      <c r="BV37" s="115">
        <v>0.311</v>
      </c>
      <c r="BW37" s="115">
        <v>0.30599999999999999</v>
      </c>
      <c r="BX37" s="115">
        <v>0.30199999999999999</v>
      </c>
      <c r="BY37" s="115">
        <v>0.29799999999999999</v>
      </c>
      <c r="BZ37" s="115">
        <v>0.29399999999999998</v>
      </c>
      <c r="CA37" s="115">
        <v>0.28999999999999998</v>
      </c>
      <c r="CB37" s="115">
        <v>0.28599999999999998</v>
      </c>
      <c r="CC37" s="115">
        <v>0.28299999999999997</v>
      </c>
      <c r="CD37" s="115">
        <v>0.27900000000000003</v>
      </c>
      <c r="CE37" s="115">
        <v>0.27500000000000002</v>
      </c>
      <c r="CF37" s="115">
        <v>0.27200000000000002</v>
      </c>
      <c r="CG37" s="115">
        <v>0.26800000000000002</v>
      </c>
      <c r="CH37" s="117">
        <v>0.26500000000000001</v>
      </c>
      <c r="CI37" s="115">
        <v>0.26200000000000001</v>
      </c>
      <c r="CJ37" s="117">
        <v>0.25800000000000001</v>
      </c>
      <c r="CK37" s="115">
        <v>0.255</v>
      </c>
      <c r="CL37" s="115">
        <v>0.252</v>
      </c>
      <c r="CM37" s="115">
        <v>0.249</v>
      </c>
      <c r="CN37" s="116">
        <v>0.246</v>
      </c>
      <c r="CO37" s="115">
        <v>0.24299999999999999</v>
      </c>
      <c r="CP37" s="115">
        <v>0.24</v>
      </c>
      <c r="CQ37" s="115">
        <v>0.23699999999999999</v>
      </c>
      <c r="CR37" s="117">
        <v>0.23400000000000001</v>
      </c>
      <c r="CS37" s="115">
        <v>0.23200000000000001</v>
      </c>
      <c r="CT37" s="115">
        <v>0.22900000000000001</v>
      </c>
      <c r="CU37" s="115">
        <v>0.22600000000000001</v>
      </c>
      <c r="CV37" s="117">
        <v>0.224</v>
      </c>
      <c r="CW37" s="115">
        <v>0.221</v>
      </c>
      <c r="CX37" s="115">
        <v>0.219</v>
      </c>
      <c r="CY37" s="115">
        <v>0.216</v>
      </c>
      <c r="CZ37" s="115">
        <v>0.214</v>
      </c>
      <c r="DA37" s="115">
        <v>0.21199999999999999</v>
      </c>
      <c r="DB37" s="115">
        <v>0.20899999999999999</v>
      </c>
      <c r="DC37" s="115">
        <v>0.20699999999999999</v>
      </c>
      <c r="DD37" s="115">
        <v>0.20499999999999999</v>
      </c>
      <c r="DE37" s="117">
        <v>0.20200000000000001</v>
      </c>
      <c r="DF37" s="115">
        <v>0.2</v>
      </c>
      <c r="DG37" s="117">
        <v>0.19800000000000001</v>
      </c>
      <c r="DH37" s="115">
        <v>0.19600000000000001</v>
      </c>
      <c r="DI37" s="115">
        <v>0.19400000000000001</v>
      </c>
      <c r="DJ37" s="115">
        <v>0.192</v>
      </c>
      <c r="DK37" s="115">
        <v>0.19</v>
      </c>
      <c r="DL37" s="115">
        <v>0.188</v>
      </c>
      <c r="DM37" s="117">
        <v>0.186</v>
      </c>
      <c r="DN37" s="115">
        <v>0.184</v>
      </c>
      <c r="DO37" s="115">
        <v>0.182</v>
      </c>
      <c r="DP37" s="115">
        <v>0.18</v>
      </c>
      <c r="DQ37" s="115">
        <v>0.17899999999999999</v>
      </c>
      <c r="DR37" s="115">
        <v>0.17699999999999999</v>
      </c>
      <c r="DS37" s="115">
        <v>0.17499999999999999</v>
      </c>
      <c r="DT37" s="115">
        <v>0.17299999999999999</v>
      </c>
      <c r="DU37" s="115">
        <v>0.17199999999999999</v>
      </c>
      <c r="DV37" s="117">
        <v>0.17</v>
      </c>
      <c r="DW37" s="115">
        <v>0.16800000000000001</v>
      </c>
      <c r="DX37" s="115">
        <v>0.16700000000000001</v>
      </c>
      <c r="DY37" s="117">
        <v>0.16500000000000001</v>
      </c>
      <c r="DZ37" s="115">
        <v>0.16400000000000001</v>
      </c>
      <c r="EA37" s="115">
        <v>0.16200000000000001</v>
      </c>
      <c r="EB37" s="115">
        <v>0.16</v>
      </c>
      <c r="EC37" s="115">
        <v>0.159</v>
      </c>
      <c r="ED37" s="115">
        <v>0.157</v>
      </c>
      <c r="EE37" s="115">
        <v>0.156</v>
      </c>
      <c r="EF37" s="115">
        <v>0.155</v>
      </c>
      <c r="EG37" s="115">
        <v>0.153</v>
      </c>
      <c r="EH37" s="115">
        <v>0.152</v>
      </c>
      <c r="EI37" s="115">
        <v>0.15</v>
      </c>
      <c r="EJ37" s="115">
        <v>0.14899999999999999</v>
      </c>
      <c r="EK37" s="115">
        <v>0.14799999999999999</v>
      </c>
      <c r="EL37" s="115">
        <v>0.14599999999999999</v>
      </c>
      <c r="EM37" s="115">
        <v>0.14499999999999999</v>
      </c>
      <c r="EN37" s="115">
        <v>0.14399999999999999</v>
      </c>
      <c r="EO37" s="115">
        <v>0.14199999999999999</v>
      </c>
      <c r="EP37" s="115">
        <v>0.14099999999999999</v>
      </c>
      <c r="EQ37" s="115">
        <v>0.14000000000000001</v>
      </c>
      <c r="ER37" s="115">
        <v>0.13900000000000001</v>
      </c>
      <c r="ES37" s="115">
        <v>0.13800000000000001</v>
      </c>
      <c r="ET37" s="115">
        <v>0.13600000000000001</v>
      </c>
      <c r="EU37" s="115">
        <v>0.13500000000000001</v>
      </c>
      <c r="EV37" s="115">
        <v>0.13400000000000001</v>
      </c>
      <c r="EW37" s="115">
        <v>0.13300000000000001</v>
      </c>
      <c r="EX37" s="115">
        <v>0.13200000000000001</v>
      </c>
      <c r="EY37" s="115">
        <v>0.13100000000000001</v>
      </c>
      <c r="EZ37" s="115">
        <v>0.13</v>
      </c>
      <c r="FA37" s="117">
        <v>0.129</v>
      </c>
      <c r="FB37" s="115">
        <v>0.127</v>
      </c>
      <c r="FC37" s="115">
        <v>0.126</v>
      </c>
      <c r="FD37" s="115">
        <v>0.125</v>
      </c>
      <c r="FE37" s="115">
        <v>0.124</v>
      </c>
      <c r="FF37" s="115">
        <v>0.123</v>
      </c>
      <c r="FG37" s="117">
        <v>0.122</v>
      </c>
      <c r="FH37" s="115">
        <v>0.121</v>
      </c>
      <c r="FI37" s="115">
        <v>0.12</v>
      </c>
      <c r="FJ37" s="115">
        <v>0.11899999999999999</v>
      </c>
      <c r="FK37" s="115">
        <v>0.11899999999999999</v>
      </c>
      <c r="FL37" s="116">
        <v>0.11799999999999999</v>
      </c>
      <c r="FM37" s="115">
        <v>0.11700000000000001</v>
      </c>
      <c r="FN37" s="116">
        <v>0.11600000000000001</v>
      </c>
      <c r="FO37" s="115">
        <v>0.115</v>
      </c>
      <c r="FP37" s="115">
        <v>0.114</v>
      </c>
    </row>
    <row r="38" spans="1:172" x14ac:dyDescent="0.25">
      <c r="A38" s="114">
        <v>37</v>
      </c>
      <c r="I38" s="115">
        <v>1</v>
      </c>
      <c r="J38" s="115">
        <v>0.996</v>
      </c>
      <c r="K38" s="115">
        <v>0.98699999999999999</v>
      </c>
      <c r="L38" s="115">
        <v>0.97299999999999998</v>
      </c>
      <c r="M38" s="115">
        <v>0.95799999999999996</v>
      </c>
      <c r="N38" s="115">
        <v>0.94099999999999995</v>
      </c>
      <c r="O38" s="115">
        <v>0.92400000000000004</v>
      </c>
      <c r="P38" s="115">
        <v>0.90600000000000003</v>
      </c>
      <c r="Q38" s="115">
        <v>0.88800000000000001</v>
      </c>
      <c r="R38" s="115">
        <v>0.87</v>
      </c>
      <c r="S38" s="115">
        <v>0.85299999999999998</v>
      </c>
      <c r="T38" s="115">
        <v>0.83499999999999996</v>
      </c>
      <c r="U38" s="115">
        <v>0.81799999999999995</v>
      </c>
      <c r="V38" s="115">
        <v>0.80100000000000005</v>
      </c>
      <c r="W38" s="115">
        <v>0.78400000000000003</v>
      </c>
      <c r="X38" s="115">
        <v>0.76800000000000002</v>
      </c>
      <c r="Y38" s="115">
        <v>0.752</v>
      </c>
      <c r="Z38" s="115">
        <v>0.73599999999999999</v>
      </c>
      <c r="AA38" s="115">
        <v>0.72099999999999997</v>
      </c>
      <c r="AB38" s="115">
        <v>0.70599999999999996</v>
      </c>
      <c r="AC38" s="115">
        <v>0.69199999999999995</v>
      </c>
      <c r="AD38" s="115">
        <v>0.67800000000000005</v>
      </c>
      <c r="AE38" s="116">
        <v>0.66400000000000003</v>
      </c>
      <c r="AF38" s="115">
        <v>0.65100000000000002</v>
      </c>
      <c r="AG38" s="115">
        <v>0.63800000000000001</v>
      </c>
      <c r="AH38" s="115">
        <v>0.626</v>
      </c>
      <c r="AI38" s="116">
        <v>0.61399999999999999</v>
      </c>
      <c r="AJ38" s="115">
        <v>0.60199999999999998</v>
      </c>
      <c r="AK38" s="115">
        <v>0.59</v>
      </c>
      <c r="AL38" s="115">
        <v>0.57899999999999996</v>
      </c>
      <c r="AM38" s="115">
        <v>0.56799999999999995</v>
      </c>
      <c r="AN38" s="115">
        <v>0.55800000000000005</v>
      </c>
      <c r="AO38" s="115">
        <v>0.54700000000000004</v>
      </c>
      <c r="AP38" s="115">
        <v>0.53700000000000003</v>
      </c>
      <c r="AQ38" s="115">
        <v>0.52800000000000002</v>
      </c>
      <c r="AR38" s="115">
        <v>0.51800000000000002</v>
      </c>
      <c r="AS38" s="115">
        <v>0.50900000000000001</v>
      </c>
      <c r="AT38" s="115">
        <v>0.5</v>
      </c>
      <c r="AU38" s="115">
        <v>0.49099999999999999</v>
      </c>
      <c r="AV38" s="115">
        <v>0.48299999999999998</v>
      </c>
      <c r="AW38" s="115">
        <v>0.47499999999999998</v>
      </c>
      <c r="AX38" s="115">
        <v>0.46700000000000003</v>
      </c>
      <c r="AY38" s="115">
        <v>0.45900000000000002</v>
      </c>
      <c r="AZ38" s="115">
        <v>0.45100000000000001</v>
      </c>
      <c r="BA38" s="115">
        <v>0.44400000000000001</v>
      </c>
      <c r="BB38" s="115">
        <v>0.436</v>
      </c>
      <c r="BC38" s="115">
        <v>0.42899999999999999</v>
      </c>
      <c r="BD38" s="115">
        <v>0.42199999999999999</v>
      </c>
      <c r="BE38" s="115">
        <v>0.41599999999999998</v>
      </c>
      <c r="BF38" s="115">
        <v>0.40899999999999997</v>
      </c>
      <c r="BG38" s="115">
        <v>0.40300000000000002</v>
      </c>
      <c r="BH38" s="115">
        <v>0.39600000000000002</v>
      </c>
      <c r="BI38" s="115">
        <v>0.39</v>
      </c>
      <c r="BJ38" s="115">
        <v>0.38400000000000001</v>
      </c>
      <c r="BK38" s="115">
        <v>0.379</v>
      </c>
      <c r="BL38" s="115">
        <v>0.373</v>
      </c>
      <c r="BM38" s="115">
        <v>0.36699999999999999</v>
      </c>
      <c r="BN38" s="115">
        <v>0.36199999999999999</v>
      </c>
      <c r="BO38" s="115">
        <v>0.35699999999999998</v>
      </c>
      <c r="BP38" s="115">
        <v>0.35199999999999998</v>
      </c>
      <c r="BQ38" s="115">
        <v>0.34599999999999997</v>
      </c>
      <c r="BR38" s="115">
        <v>0.34200000000000003</v>
      </c>
      <c r="BS38" s="117">
        <v>0.33700000000000002</v>
      </c>
      <c r="BT38" s="115">
        <v>0.33200000000000002</v>
      </c>
      <c r="BU38" s="115">
        <v>0.32700000000000001</v>
      </c>
      <c r="BV38" s="115">
        <v>0.32300000000000001</v>
      </c>
      <c r="BW38" s="115">
        <v>0.318</v>
      </c>
      <c r="BX38" s="115">
        <v>0.314</v>
      </c>
      <c r="BY38" s="115">
        <v>0.31</v>
      </c>
      <c r="BZ38" s="115">
        <v>0.30599999999999999</v>
      </c>
      <c r="CA38" s="115">
        <v>0.30199999999999999</v>
      </c>
      <c r="CB38" s="115">
        <v>0.29799999999999999</v>
      </c>
      <c r="CC38" s="115">
        <v>0.29399999999999998</v>
      </c>
      <c r="CD38" s="115">
        <v>0.28999999999999998</v>
      </c>
      <c r="CE38" s="115">
        <v>0.28599999999999998</v>
      </c>
      <c r="CF38" s="115">
        <v>0.28299999999999997</v>
      </c>
      <c r="CG38" s="115">
        <v>0.27900000000000003</v>
      </c>
      <c r="CH38" s="117">
        <v>0.27600000000000002</v>
      </c>
      <c r="CI38" s="115">
        <v>0.27200000000000002</v>
      </c>
      <c r="CJ38" s="117">
        <v>0.26900000000000002</v>
      </c>
      <c r="CK38" s="115">
        <v>0.26500000000000001</v>
      </c>
      <c r="CL38" s="115">
        <v>0.26200000000000001</v>
      </c>
      <c r="CM38" s="115">
        <v>0.25900000000000001</v>
      </c>
      <c r="CN38" s="116">
        <v>0.25600000000000001</v>
      </c>
      <c r="CO38" s="115">
        <v>0.253</v>
      </c>
      <c r="CP38" s="115">
        <v>0.25</v>
      </c>
      <c r="CQ38" s="115">
        <v>0.247</v>
      </c>
      <c r="CR38" s="117">
        <v>0.24399999999999999</v>
      </c>
      <c r="CS38" s="115">
        <v>0.24099999999999999</v>
      </c>
      <c r="CT38" s="115">
        <v>0.23799999999999999</v>
      </c>
      <c r="CU38" s="115">
        <v>0.23599999999999999</v>
      </c>
      <c r="CV38" s="117">
        <v>0.23300000000000001</v>
      </c>
      <c r="CW38" s="115">
        <v>0.23</v>
      </c>
      <c r="CX38" s="115">
        <v>0.22800000000000001</v>
      </c>
      <c r="CY38" s="115">
        <v>0.22500000000000001</v>
      </c>
      <c r="CZ38" s="115">
        <v>0.223</v>
      </c>
      <c r="DA38" s="115">
        <v>0.22</v>
      </c>
      <c r="DB38" s="115">
        <v>0.218</v>
      </c>
      <c r="DC38" s="115">
        <v>0.215</v>
      </c>
      <c r="DD38" s="115">
        <v>0.21299999999999999</v>
      </c>
      <c r="DE38" s="117">
        <v>0.21099999999999999</v>
      </c>
      <c r="DF38" s="115">
        <v>0.20899999999999999</v>
      </c>
      <c r="DG38" s="117">
        <v>0.20599999999999999</v>
      </c>
      <c r="DH38" s="115">
        <v>0.20399999999999999</v>
      </c>
      <c r="DI38" s="115">
        <v>0.20200000000000001</v>
      </c>
      <c r="DJ38" s="115">
        <v>0.2</v>
      </c>
      <c r="DK38" s="115">
        <v>0.19800000000000001</v>
      </c>
      <c r="DL38" s="115">
        <v>0.19600000000000001</v>
      </c>
      <c r="DM38" s="117">
        <v>0.19400000000000001</v>
      </c>
      <c r="DN38" s="115">
        <v>0.192</v>
      </c>
      <c r="DO38" s="115">
        <v>0.19</v>
      </c>
      <c r="DP38" s="115">
        <v>0.188</v>
      </c>
      <c r="DQ38" s="115">
        <v>0.186</v>
      </c>
      <c r="DR38" s="115">
        <v>0.184</v>
      </c>
      <c r="DS38" s="115">
        <v>0.182</v>
      </c>
      <c r="DT38" s="115">
        <v>0.18099999999999999</v>
      </c>
      <c r="DU38" s="115">
        <v>0.17899999999999999</v>
      </c>
      <c r="DV38" s="117">
        <v>0.17699999999999999</v>
      </c>
      <c r="DW38" s="115">
        <v>0.17499999999999999</v>
      </c>
      <c r="DX38" s="115">
        <v>0.17399999999999999</v>
      </c>
      <c r="DY38" s="117">
        <v>0.17199999999999999</v>
      </c>
      <c r="DZ38" s="115">
        <v>0.17</v>
      </c>
      <c r="EA38" s="115">
        <v>0.16900000000000001</v>
      </c>
      <c r="EB38" s="115">
        <v>0.16700000000000001</v>
      </c>
      <c r="EC38" s="115">
        <v>0.16600000000000001</v>
      </c>
      <c r="ED38" s="115">
        <v>0.16400000000000001</v>
      </c>
      <c r="EE38" s="115">
        <v>0.16300000000000001</v>
      </c>
      <c r="EF38" s="115">
        <v>0.161</v>
      </c>
      <c r="EG38" s="115">
        <v>0.16</v>
      </c>
      <c r="EH38" s="115">
        <v>0.158</v>
      </c>
      <c r="EI38" s="115">
        <v>0.157</v>
      </c>
      <c r="EJ38" s="115">
        <v>0.155</v>
      </c>
      <c r="EK38" s="115">
        <v>0.154</v>
      </c>
      <c r="EL38" s="115">
        <v>0.153</v>
      </c>
      <c r="EM38" s="115">
        <v>0.151</v>
      </c>
      <c r="EN38" s="115">
        <v>0.15</v>
      </c>
      <c r="EO38" s="115">
        <v>0.14899999999999999</v>
      </c>
      <c r="EP38" s="115">
        <v>0.14699999999999999</v>
      </c>
      <c r="EQ38" s="115">
        <v>0.14599999999999999</v>
      </c>
      <c r="ER38" s="115">
        <v>0.14499999999999999</v>
      </c>
      <c r="ES38" s="115">
        <v>0.14299999999999999</v>
      </c>
      <c r="ET38" s="115">
        <v>0.14199999999999999</v>
      </c>
      <c r="EU38" s="115">
        <v>0.14099999999999999</v>
      </c>
      <c r="EV38" s="115">
        <v>0.14000000000000001</v>
      </c>
      <c r="EW38" s="115">
        <v>0.13900000000000001</v>
      </c>
      <c r="EX38" s="115">
        <v>0.13800000000000001</v>
      </c>
      <c r="EY38" s="115">
        <v>0.13600000000000001</v>
      </c>
      <c r="EZ38" s="115">
        <v>0.13500000000000001</v>
      </c>
      <c r="FA38" s="117">
        <v>0.13400000000000001</v>
      </c>
      <c r="FB38" s="115">
        <v>0.13300000000000001</v>
      </c>
      <c r="FC38" s="115">
        <v>0.13200000000000001</v>
      </c>
      <c r="FD38" s="115">
        <v>0.13100000000000001</v>
      </c>
      <c r="FE38" s="115">
        <v>0.13</v>
      </c>
      <c r="FF38" s="115">
        <v>0.129</v>
      </c>
      <c r="FG38" s="117">
        <v>0.128</v>
      </c>
      <c r="FH38" s="115">
        <v>0.127</v>
      </c>
      <c r="FI38" s="115">
        <v>0.126</v>
      </c>
      <c r="FJ38" s="115">
        <v>0.125</v>
      </c>
      <c r="FK38" s="115">
        <v>0.124</v>
      </c>
      <c r="FL38" s="116">
        <v>0.123</v>
      </c>
      <c r="FM38" s="115">
        <v>0.122</v>
      </c>
      <c r="FN38" s="116">
        <v>0.121</v>
      </c>
      <c r="FO38" s="115">
        <v>0.12</v>
      </c>
      <c r="FP38" s="115">
        <v>0.11899999999999999</v>
      </c>
    </row>
    <row r="39" spans="1:172" x14ac:dyDescent="0.25">
      <c r="A39" s="114">
        <v>38</v>
      </c>
      <c r="J39" s="115">
        <v>1</v>
      </c>
      <c r="K39" s="115">
        <v>0.996</v>
      </c>
      <c r="L39" s="115">
        <v>0.98799999999999999</v>
      </c>
      <c r="M39" s="115">
        <v>0.97499999999999998</v>
      </c>
      <c r="N39" s="115">
        <v>0.96</v>
      </c>
      <c r="O39" s="115">
        <v>0.94299999999999995</v>
      </c>
      <c r="P39" s="115">
        <v>0.92700000000000005</v>
      </c>
      <c r="Q39" s="115">
        <v>0.90900000000000003</v>
      </c>
      <c r="R39" s="115">
        <v>0.89200000000000002</v>
      </c>
      <c r="S39" s="115">
        <v>0.875</v>
      </c>
      <c r="T39" s="115">
        <v>0.85699999999999998</v>
      </c>
      <c r="U39" s="115">
        <v>0.84</v>
      </c>
      <c r="V39" s="115">
        <v>0.82299999999999995</v>
      </c>
      <c r="W39" s="115">
        <v>0.80600000000000005</v>
      </c>
      <c r="X39" s="115">
        <v>0.79</v>
      </c>
      <c r="Y39" s="115">
        <v>0.77400000000000002</v>
      </c>
      <c r="Z39" s="115">
        <v>0.75800000000000001</v>
      </c>
      <c r="AA39" s="115">
        <v>0.74299999999999999</v>
      </c>
      <c r="AB39" s="115">
        <v>0.72799999999999998</v>
      </c>
      <c r="AC39" s="115">
        <v>0.71399999999999997</v>
      </c>
      <c r="AD39" s="115">
        <v>0.69899999999999995</v>
      </c>
      <c r="AE39" s="116">
        <v>0.68600000000000005</v>
      </c>
      <c r="AF39" s="115">
        <v>0.67200000000000004</v>
      </c>
      <c r="AG39" s="115">
        <v>0.65900000000000003</v>
      </c>
      <c r="AH39" s="115">
        <v>0.64600000000000002</v>
      </c>
      <c r="AI39" s="116">
        <v>0.63400000000000001</v>
      </c>
      <c r="AJ39" s="115">
        <v>0.622</v>
      </c>
      <c r="AK39" s="115">
        <v>0.61</v>
      </c>
      <c r="AL39" s="115">
        <v>0.59899999999999998</v>
      </c>
      <c r="AM39" s="115">
        <v>0.58799999999999997</v>
      </c>
      <c r="AN39" s="115">
        <v>0.57699999999999996</v>
      </c>
      <c r="AO39" s="115">
        <v>0.56599999999999995</v>
      </c>
      <c r="AP39" s="115">
        <v>0.55600000000000005</v>
      </c>
      <c r="AQ39" s="115">
        <v>0.54600000000000004</v>
      </c>
      <c r="AR39" s="115">
        <v>0.53600000000000003</v>
      </c>
      <c r="AS39" s="115">
        <v>0.52700000000000002</v>
      </c>
      <c r="AT39" s="115">
        <v>0.51800000000000002</v>
      </c>
      <c r="AU39" s="115">
        <v>0.50900000000000001</v>
      </c>
      <c r="AV39" s="115">
        <v>0.5</v>
      </c>
      <c r="AW39" s="115">
        <v>0.49099999999999999</v>
      </c>
      <c r="AX39" s="115">
        <v>0.48299999999999998</v>
      </c>
      <c r="AY39" s="115">
        <v>0.47499999999999998</v>
      </c>
      <c r="AZ39" s="115">
        <v>0.46700000000000003</v>
      </c>
      <c r="BA39" s="115">
        <v>0.46</v>
      </c>
      <c r="BB39" s="115">
        <v>0.45200000000000001</v>
      </c>
      <c r="BC39" s="115">
        <v>0.44500000000000001</v>
      </c>
      <c r="BD39" s="115">
        <v>0.438</v>
      </c>
      <c r="BE39" s="115">
        <v>0.43099999999999999</v>
      </c>
      <c r="BF39" s="115">
        <v>0.42399999999999999</v>
      </c>
      <c r="BG39" s="115">
        <v>0.41799999999999998</v>
      </c>
      <c r="BH39" s="115">
        <v>0.41099999999999998</v>
      </c>
      <c r="BI39" s="115">
        <v>0.40500000000000003</v>
      </c>
      <c r="BJ39" s="115">
        <v>0.39900000000000002</v>
      </c>
      <c r="BK39" s="115">
        <v>0.39300000000000002</v>
      </c>
      <c r="BL39" s="115">
        <v>0.38700000000000001</v>
      </c>
      <c r="BM39" s="115">
        <v>0.38100000000000001</v>
      </c>
      <c r="BN39" s="115">
        <v>0.376</v>
      </c>
      <c r="BO39" s="115">
        <v>0.37</v>
      </c>
      <c r="BP39" s="115">
        <v>0.36499999999999999</v>
      </c>
      <c r="BQ39" s="115">
        <v>0.36</v>
      </c>
      <c r="BR39" s="115">
        <v>0.35399999999999998</v>
      </c>
      <c r="BS39" s="117">
        <v>0.35</v>
      </c>
      <c r="BT39" s="115">
        <v>0.34499999999999997</v>
      </c>
      <c r="BU39" s="115">
        <v>0.34</v>
      </c>
      <c r="BV39" s="115">
        <v>0.33500000000000002</v>
      </c>
      <c r="BW39" s="115">
        <v>0.33100000000000002</v>
      </c>
      <c r="BX39" s="115">
        <v>0.32600000000000001</v>
      </c>
      <c r="BY39" s="115">
        <v>0.32200000000000001</v>
      </c>
      <c r="BZ39" s="115">
        <v>0.318</v>
      </c>
      <c r="CA39" s="115">
        <v>0.313</v>
      </c>
      <c r="CB39" s="115">
        <v>0.309</v>
      </c>
      <c r="CC39" s="115">
        <v>0.30499999999999999</v>
      </c>
      <c r="CD39" s="115">
        <v>0.30099999999999999</v>
      </c>
      <c r="CE39" s="115">
        <v>0.29699999999999999</v>
      </c>
      <c r="CF39" s="115">
        <v>0.29399999999999998</v>
      </c>
      <c r="CG39" s="115">
        <v>0.28999999999999998</v>
      </c>
      <c r="CH39" s="117">
        <v>0.28599999999999998</v>
      </c>
      <c r="CI39" s="115">
        <v>0.28299999999999997</v>
      </c>
      <c r="CJ39" s="117">
        <v>0.27900000000000003</v>
      </c>
      <c r="CK39" s="115">
        <v>0.27600000000000002</v>
      </c>
      <c r="CL39" s="115">
        <v>0.27300000000000002</v>
      </c>
      <c r="CM39" s="115">
        <v>0.26900000000000002</v>
      </c>
      <c r="CN39" s="116">
        <v>0.26600000000000001</v>
      </c>
      <c r="CO39" s="115">
        <v>0.26300000000000001</v>
      </c>
      <c r="CP39" s="115">
        <v>0.26</v>
      </c>
      <c r="CQ39" s="115">
        <v>0.25700000000000001</v>
      </c>
      <c r="CR39" s="117">
        <v>0.254</v>
      </c>
      <c r="CS39" s="115">
        <v>0.251</v>
      </c>
      <c r="CT39" s="115">
        <v>0.248</v>
      </c>
      <c r="CU39" s="115">
        <v>0.245</v>
      </c>
      <c r="CV39" s="117">
        <v>0.24199999999999999</v>
      </c>
      <c r="CW39" s="115">
        <v>0.24</v>
      </c>
      <c r="CX39" s="115">
        <v>0.23699999999999999</v>
      </c>
      <c r="CY39" s="115">
        <v>0.23400000000000001</v>
      </c>
      <c r="CZ39" s="115">
        <v>0.23200000000000001</v>
      </c>
      <c r="DA39" s="115">
        <v>0.22900000000000001</v>
      </c>
      <c r="DB39" s="115">
        <v>0.22700000000000001</v>
      </c>
      <c r="DC39" s="115">
        <v>0.224</v>
      </c>
      <c r="DD39" s="115">
        <v>0.222</v>
      </c>
      <c r="DE39" s="117">
        <v>0.219</v>
      </c>
      <c r="DF39" s="115">
        <v>0.217</v>
      </c>
      <c r="DG39" s="117">
        <v>0.215</v>
      </c>
      <c r="DH39" s="115">
        <v>0.21199999999999999</v>
      </c>
      <c r="DI39" s="115">
        <v>0.21</v>
      </c>
      <c r="DJ39" s="115">
        <v>0.20799999999999999</v>
      </c>
      <c r="DK39" s="115">
        <v>0.20599999999999999</v>
      </c>
      <c r="DL39" s="115">
        <v>0.20399999999999999</v>
      </c>
      <c r="DM39" s="117">
        <v>0.20200000000000001</v>
      </c>
      <c r="DN39" s="115">
        <v>0.2</v>
      </c>
      <c r="DO39" s="115">
        <v>0.19800000000000001</v>
      </c>
      <c r="DP39" s="115">
        <v>0.19600000000000001</v>
      </c>
      <c r="DQ39" s="115">
        <v>0.19400000000000001</v>
      </c>
      <c r="DR39" s="115">
        <v>0.192</v>
      </c>
      <c r="DS39" s="115">
        <v>0.19</v>
      </c>
      <c r="DT39" s="115">
        <v>0.188</v>
      </c>
      <c r="DU39" s="115">
        <v>0.186</v>
      </c>
      <c r="DV39" s="117">
        <v>0.184</v>
      </c>
      <c r="DW39" s="115">
        <v>0.183</v>
      </c>
      <c r="DX39" s="115">
        <v>0.18099999999999999</v>
      </c>
      <c r="DY39" s="117">
        <v>0.17899999999999999</v>
      </c>
      <c r="DZ39" s="115">
        <v>0.17699999999999999</v>
      </c>
      <c r="EA39" s="115">
        <v>0.17599999999999999</v>
      </c>
      <c r="EB39" s="115">
        <v>0.17399999999999999</v>
      </c>
      <c r="EC39" s="115">
        <v>0.17199999999999999</v>
      </c>
      <c r="ED39" s="115">
        <v>0.17100000000000001</v>
      </c>
      <c r="EE39" s="115">
        <v>0.16900000000000001</v>
      </c>
      <c r="EF39" s="115">
        <v>0.16800000000000001</v>
      </c>
      <c r="EG39" s="115">
        <v>0.16600000000000001</v>
      </c>
      <c r="EH39" s="115">
        <v>0.16500000000000001</v>
      </c>
      <c r="EI39" s="115">
        <v>0.16300000000000001</v>
      </c>
      <c r="EJ39" s="115">
        <v>0.16200000000000001</v>
      </c>
      <c r="EK39" s="115">
        <v>0.16</v>
      </c>
      <c r="EL39" s="115">
        <v>0.159</v>
      </c>
      <c r="EM39" s="115">
        <v>0.157</v>
      </c>
      <c r="EN39" s="115">
        <v>0.156</v>
      </c>
      <c r="EO39" s="115">
        <v>0.155</v>
      </c>
      <c r="EP39" s="115">
        <v>0.153</v>
      </c>
      <c r="EQ39" s="115">
        <v>0.152</v>
      </c>
      <c r="ER39" s="115">
        <v>0.151</v>
      </c>
      <c r="ES39" s="115">
        <v>0.14899999999999999</v>
      </c>
      <c r="ET39" s="115">
        <v>0.14799999999999999</v>
      </c>
      <c r="EU39" s="115">
        <v>0.14699999999999999</v>
      </c>
      <c r="EV39" s="115">
        <v>0.14599999999999999</v>
      </c>
      <c r="EW39" s="115">
        <v>0.14399999999999999</v>
      </c>
      <c r="EX39" s="115">
        <v>0.14299999999999999</v>
      </c>
      <c r="EY39" s="115">
        <v>0.14199999999999999</v>
      </c>
      <c r="EZ39" s="115">
        <v>0.14099999999999999</v>
      </c>
      <c r="FA39" s="117">
        <v>0.14000000000000001</v>
      </c>
      <c r="FB39" s="115">
        <v>0.13900000000000001</v>
      </c>
      <c r="FC39" s="115">
        <v>0.13700000000000001</v>
      </c>
      <c r="FD39" s="115">
        <v>0.13600000000000001</v>
      </c>
      <c r="FE39" s="115">
        <v>0.13500000000000001</v>
      </c>
      <c r="FF39" s="115">
        <v>0.13400000000000001</v>
      </c>
      <c r="FG39" s="117">
        <v>0.13300000000000001</v>
      </c>
      <c r="FH39" s="115">
        <v>0.13200000000000001</v>
      </c>
      <c r="FI39" s="115">
        <v>0.13100000000000001</v>
      </c>
      <c r="FJ39" s="115">
        <v>0.13</v>
      </c>
      <c r="FK39" s="115">
        <v>0.129</v>
      </c>
      <c r="FL39" s="116">
        <v>0.128</v>
      </c>
      <c r="FM39" s="115">
        <v>0.127</v>
      </c>
      <c r="FN39" s="116">
        <v>0.126</v>
      </c>
      <c r="FO39" s="115">
        <v>0.125</v>
      </c>
      <c r="FP39" s="115">
        <v>0.124</v>
      </c>
    </row>
    <row r="40" spans="1:172" x14ac:dyDescent="0.25">
      <c r="A40" s="114">
        <v>39</v>
      </c>
      <c r="K40" s="115">
        <v>1</v>
      </c>
      <c r="L40" s="115">
        <v>0.996</v>
      </c>
      <c r="M40" s="115">
        <v>0.98799999999999999</v>
      </c>
      <c r="N40" s="115">
        <v>0.97599999999999998</v>
      </c>
      <c r="O40" s="115">
        <v>0.96099999999999997</v>
      </c>
      <c r="P40" s="115">
        <v>0.94599999999999995</v>
      </c>
      <c r="Q40" s="115">
        <v>0.92900000000000005</v>
      </c>
      <c r="R40" s="115">
        <v>0.91300000000000003</v>
      </c>
      <c r="S40" s="115">
        <v>0.89600000000000002</v>
      </c>
      <c r="T40" s="115">
        <v>0.879</v>
      </c>
      <c r="U40" s="115">
        <v>0.86199999999999999</v>
      </c>
      <c r="V40" s="115">
        <v>0.84499999999999997</v>
      </c>
      <c r="W40" s="115">
        <v>0.82799999999999996</v>
      </c>
      <c r="X40" s="115">
        <v>0.81200000000000006</v>
      </c>
      <c r="Y40" s="115">
        <v>0.79600000000000004</v>
      </c>
      <c r="Z40" s="115">
        <v>0.78</v>
      </c>
      <c r="AA40" s="115">
        <v>0.76500000000000001</v>
      </c>
      <c r="AB40" s="115">
        <v>0.75</v>
      </c>
      <c r="AC40" s="115">
        <v>0.73499999999999999</v>
      </c>
      <c r="AD40" s="115">
        <v>0.72099999999999997</v>
      </c>
      <c r="AE40" s="116">
        <v>0.70699999999999996</v>
      </c>
      <c r="AF40" s="115">
        <v>0.69299999999999995</v>
      </c>
      <c r="AG40" s="115">
        <v>0.68</v>
      </c>
      <c r="AH40" s="115">
        <v>0.66700000000000004</v>
      </c>
      <c r="AI40" s="116">
        <v>0.65400000000000003</v>
      </c>
      <c r="AJ40" s="115">
        <v>0.64200000000000002</v>
      </c>
      <c r="AK40" s="115">
        <v>0.63</v>
      </c>
      <c r="AL40" s="115">
        <v>0.61799999999999999</v>
      </c>
      <c r="AM40" s="115">
        <v>0.60699999999999998</v>
      </c>
      <c r="AN40" s="115">
        <v>0.59599999999999997</v>
      </c>
      <c r="AO40" s="115">
        <v>0.58499999999999996</v>
      </c>
      <c r="AP40" s="115">
        <v>0.57499999999999996</v>
      </c>
      <c r="AQ40" s="115">
        <v>0.56399999999999995</v>
      </c>
      <c r="AR40" s="115">
        <v>0.55400000000000005</v>
      </c>
      <c r="AS40" s="115">
        <v>0.54500000000000004</v>
      </c>
      <c r="AT40" s="115">
        <v>0.53500000000000003</v>
      </c>
      <c r="AU40" s="115">
        <v>0.52600000000000002</v>
      </c>
      <c r="AV40" s="115">
        <v>0.51700000000000002</v>
      </c>
      <c r="AW40" s="115">
        <v>0.50900000000000001</v>
      </c>
      <c r="AX40" s="115">
        <v>0.5</v>
      </c>
      <c r="AY40" s="115">
        <v>0.49199999999999999</v>
      </c>
      <c r="AZ40" s="115">
        <v>0.48399999999999999</v>
      </c>
      <c r="BA40" s="115">
        <v>0.47599999999999998</v>
      </c>
      <c r="BB40" s="115">
        <v>0.46800000000000003</v>
      </c>
      <c r="BC40" s="115">
        <v>0.46100000000000002</v>
      </c>
      <c r="BD40" s="115">
        <v>0.45300000000000001</v>
      </c>
      <c r="BE40" s="115">
        <v>0.44600000000000001</v>
      </c>
      <c r="BF40" s="115">
        <v>0.439</v>
      </c>
      <c r="BG40" s="115">
        <v>0.432</v>
      </c>
      <c r="BH40" s="115">
        <v>0.42599999999999999</v>
      </c>
      <c r="BI40" s="115">
        <v>0.41899999999999998</v>
      </c>
      <c r="BJ40" s="115">
        <v>0.41299999999999998</v>
      </c>
      <c r="BK40" s="115">
        <v>0.40699999999999997</v>
      </c>
      <c r="BL40" s="115">
        <v>0.40100000000000002</v>
      </c>
      <c r="BM40" s="115">
        <v>0.39500000000000002</v>
      </c>
      <c r="BN40" s="115">
        <v>0.38900000000000001</v>
      </c>
      <c r="BO40" s="115">
        <v>0.38400000000000001</v>
      </c>
      <c r="BP40" s="115">
        <v>0.378</v>
      </c>
      <c r="BQ40" s="115">
        <v>0.373</v>
      </c>
      <c r="BR40" s="115">
        <v>0.36699999999999999</v>
      </c>
      <c r="BS40" s="117">
        <v>0.36199999999999999</v>
      </c>
      <c r="BT40" s="115">
        <v>0.35699999999999998</v>
      </c>
      <c r="BU40" s="115">
        <v>0.35199999999999998</v>
      </c>
      <c r="BV40" s="115">
        <v>0.34799999999999998</v>
      </c>
      <c r="BW40" s="115">
        <v>0.34300000000000003</v>
      </c>
      <c r="BX40" s="115">
        <v>0.33800000000000002</v>
      </c>
      <c r="BY40" s="115">
        <v>0.33400000000000002</v>
      </c>
      <c r="BZ40" s="115">
        <v>0.32900000000000001</v>
      </c>
      <c r="CA40" s="115">
        <v>0.32500000000000001</v>
      </c>
      <c r="CB40" s="115">
        <v>0.32100000000000001</v>
      </c>
      <c r="CC40" s="115">
        <v>0.317</v>
      </c>
      <c r="CD40" s="115">
        <v>0.313</v>
      </c>
      <c r="CE40" s="115">
        <v>0.309</v>
      </c>
      <c r="CF40" s="115">
        <v>0.30499999999999999</v>
      </c>
      <c r="CG40" s="115">
        <v>0.30099999999999999</v>
      </c>
      <c r="CH40" s="117">
        <v>0.29699999999999999</v>
      </c>
      <c r="CI40" s="115">
        <v>0.29299999999999998</v>
      </c>
      <c r="CJ40" s="117">
        <v>0.28999999999999998</v>
      </c>
      <c r="CK40" s="115">
        <v>0.28599999999999998</v>
      </c>
      <c r="CL40" s="115">
        <v>0.28299999999999997</v>
      </c>
      <c r="CM40" s="115">
        <v>0.27900000000000003</v>
      </c>
      <c r="CN40" s="116">
        <v>0.27600000000000002</v>
      </c>
      <c r="CO40" s="115">
        <v>0.27300000000000002</v>
      </c>
      <c r="CP40" s="115">
        <v>0.27</v>
      </c>
      <c r="CQ40" s="115">
        <v>0.26600000000000001</v>
      </c>
      <c r="CR40" s="117">
        <v>0.26300000000000001</v>
      </c>
      <c r="CS40" s="115">
        <v>0.26</v>
      </c>
      <c r="CT40" s="115">
        <v>0.25700000000000001</v>
      </c>
      <c r="CU40" s="115">
        <v>0.254</v>
      </c>
      <c r="CV40" s="117">
        <v>0.252</v>
      </c>
      <c r="CW40" s="115">
        <v>0.249</v>
      </c>
      <c r="CX40" s="115">
        <v>0.246</v>
      </c>
      <c r="CY40" s="115">
        <v>0.24299999999999999</v>
      </c>
      <c r="CZ40" s="115">
        <v>0.24099999999999999</v>
      </c>
      <c r="DA40" s="115">
        <v>0.23799999999999999</v>
      </c>
      <c r="DB40" s="115">
        <v>0.23499999999999999</v>
      </c>
      <c r="DC40" s="115">
        <v>0.23300000000000001</v>
      </c>
      <c r="DD40" s="115">
        <v>0.23</v>
      </c>
      <c r="DE40" s="117">
        <v>0.22800000000000001</v>
      </c>
      <c r="DF40" s="115">
        <v>0.22500000000000001</v>
      </c>
      <c r="DG40" s="117">
        <v>0.223</v>
      </c>
      <c r="DH40" s="115">
        <v>0.221</v>
      </c>
      <c r="DI40" s="115">
        <v>0.218</v>
      </c>
      <c r="DJ40" s="115">
        <v>0.216</v>
      </c>
      <c r="DK40" s="115">
        <v>0.214</v>
      </c>
      <c r="DL40" s="115">
        <v>0.21199999999999999</v>
      </c>
      <c r="DM40" s="117">
        <v>0.21</v>
      </c>
      <c r="DN40" s="115">
        <v>0.20699999999999999</v>
      </c>
      <c r="DO40" s="115">
        <v>0.20499999999999999</v>
      </c>
      <c r="DP40" s="115">
        <v>0.20300000000000001</v>
      </c>
      <c r="DQ40" s="115">
        <v>0.20100000000000001</v>
      </c>
      <c r="DR40" s="115">
        <v>0.19900000000000001</v>
      </c>
      <c r="DS40" s="115">
        <v>0.19700000000000001</v>
      </c>
      <c r="DT40" s="115">
        <v>0.19500000000000001</v>
      </c>
      <c r="DU40" s="115">
        <v>0.19400000000000001</v>
      </c>
      <c r="DV40" s="117">
        <v>0.192</v>
      </c>
      <c r="DW40" s="115">
        <v>0.19</v>
      </c>
      <c r="DX40" s="115">
        <v>0.188</v>
      </c>
      <c r="DY40" s="117">
        <v>0.186</v>
      </c>
      <c r="DZ40" s="115">
        <v>0.184</v>
      </c>
      <c r="EA40" s="115">
        <v>0.183</v>
      </c>
      <c r="EB40" s="115">
        <v>0.18099999999999999</v>
      </c>
      <c r="EC40" s="115">
        <v>0.17899999999999999</v>
      </c>
      <c r="ED40" s="115">
        <v>0.17799999999999999</v>
      </c>
      <c r="EE40" s="115">
        <v>0.17599999999999999</v>
      </c>
      <c r="EF40" s="115">
        <v>0.17399999999999999</v>
      </c>
      <c r="EG40" s="115">
        <v>0.17299999999999999</v>
      </c>
      <c r="EH40" s="115">
        <v>0.17100000000000001</v>
      </c>
      <c r="EI40" s="115">
        <v>0.17</v>
      </c>
      <c r="EJ40" s="115">
        <v>0.16800000000000001</v>
      </c>
      <c r="EK40" s="115">
        <v>0.16700000000000001</v>
      </c>
      <c r="EL40" s="115">
        <v>0.16500000000000001</v>
      </c>
      <c r="EM40" s="115">
        <v>0.16400000000000001</v>
      </c>
      <c r="EN40" s="115">
        <v>0.16200000000000001</v>
      </c>
      <c r="EO40" s="115">
        <v>0.161</v>
      </c>
      <c r="EP40" s="115">
        <v>0.16</v>
      </c>
      <c r="EQ40" s="115">
        <v>0.158</v>
      </c>
      <c r="ER40" s="115">
        <v>0.157</v>
      </c>
      <c r="ES40" s="115">
        <v>0.155</v>
      </c>
      <c r="ET40" s="115">
        <v>0.154</v>
      </c>
      <c r="EU40" s="115">
        <v>0.153</v>
      </c>
      <c r="EV40" s="115">
        <v>0.152</v>
      </c>
      <c r="EW40" s="115">
        <v>0.15</v>
      </c>
      <c r="EX40" s="115">
        <v>0.14899999999999999</v>
      </c>
      <c r="EY40" s="115">
        <v>0.14799999999999999</v>
      </c>
      <c r="EZ40" s="115">
        <v>0.14699999999999999</v>
      </c>
      <c r="FA40" s="117">
        <v>0.14499999999999999</v>
      </c>
      <c r="FB40" s="115">
        <v>0.14399999999999999</v>
      </c>
      <c r="FC40" s="115">
        <v>0.14299999999999999</v>
      </c>
      <c r="FD40" s="115">
        <v>0.14199999999999999</v>
      </c>
      <c r="FE40" s="115">
        <v>0.14099999999999999</v>
      </c>
      <c r="FF40" s="115">
        <v>0.14000000000000001</v>
      </c>
      <c r="FG40" s="117">
        <v>0.13800000000000001</v>
      </c>
      <c r="FH40" s="115">
        <v>0.13700000000000001</v>
      </c>
      <c r="FI40" s="115">
        <v>0.13600000000000001</v>
      </c>
      <c r="FJ40" s="115">
        <v>0.13500000000000001</v>
      </c>
      <c r="FK40" s="115">
        <v>0.13400000000000001</v>
      </c>
      <c r="FL40" s="116">
        <v>0.13300000000000001</v>
      </c>
      <c r="FM40" s="115">
        <v>0.13200000000000001</v>
      </c>
      <c r="FN40" s="116">
        <v>0.13100000000000001</v>
      </c>
      <c r="FO40" s="115">
        <v>0.13</v>
      </c>
      <c r="FP40" s="115">
        <v>0.129</v>
      </c>
    </row>
    <row r="41" spans="1:172" x14ac:dyDescent="0.25">
      <c r="A41" s="114">
        <v>40</v>
      </c>
      <c r="L41" s="115">
        <v>1</v>
      </c>
      <c r="M41" s="115">
        <v>0.996</v>
      </c>
      <c r="N41" s="115">
        <v>0.98899999999999999</v>
      </c>
      <c r="O41" s="115">
        <v>0.97699999999999998</v>
      </c>
      <c r="P41" s="115">
        <v>0.96299999999999997</v>
      </c>
      <c r="Q41" s="115">
        <v>0.94799999999999995</v>
      </c>
      <c r="R41" s="115">
        <v>0.93200000000000005</v>
      </c>
      <c r="S41" s="115">
        <v>0.91500000000000004</v>
      </c>
      <c r="T41" s="115">
        <v>0.89900000000000002</v>
      </c>
      <c r="U41" s="115">
        <v>0.88200000000000001</v>
      </c>
      <c r="V41" s="115">
        <v>0.86599999999999999</v>
      </c>
      <c r="W41" s="115">
        <v>0.84899999999999998</v>
      </c>
      <c r="X41" s="115">
        <v>0.83299999999999996</v>
      </c>
      <c r="Y41" s="115">
        <v>0.81699999999999995</v>
      </c>
      <c r="Z41" s="115">
        <v>0.80200000000000005</v>
      </c>
      <c r="AA41" s="115">
        <v>0.78600000000000003</v>
      </c>
      <c r="AB41" s="115">
        <v>0.77100000000000002</v>
      </c>
      <c r="AC41" s="115">
        <v>0.75600000000000001</v>
      </c>
      <c r="AD41" s="115">
        <v>0.74199999999999999</v>
      </c>
      <c r="AE41" s="116">
        <v>0.72699999999999998</v>
      </c>
      <c r="AF41" s="115">
        <v>0.71399999999999997</v>
      </c>
      <c r="AG41" s="115">
        <v>0.7</v>
      </c>
      <c r="AH41" s="115">
        <v>0.68700000000000006</v>
      </c>
      <c r="AI41" s="116">
        <v>0.67400000000000004</v>
      </c>
      <c r="AJ41" s="115">
        <v>0.66200000000000003</v>
      </c>
      <c r="AK41" s="115">
        <v>0.64900000000000002</v>
      </c>
      <c r="AL41" s="115">
        <v>0.63800000000000001</v>
      </c>
      <c r="AM41" s="115">
        <v>0.626</v>
      </c>
      <c r="AN41" s="115">
        <v>0.61499999999999999</v>
      </c>
      <c r="AO41" s="115">
        <v>0.60399999999999998</v>
      </c>
      <c r="AP41" s="115">
        <v>0.59299999999999997</v>
      </c>
      <c r="AQ41" s="115">
        <v>0.58299999999999996</v>
      </c>
      <c r="AR41" s="115">
        <v>0.57299999999999995</v>
      </c>
      <c r="AS41" s="115">
        <v>0.56299999999999994</v>
      </c>
      <c r="AT41" s="115">
        <v>0.55300000000000005</v>
      </c>
      <c r="AU41" s="115">
        <v>0.54400000000000004</v>
      </c>
      <c r="AV41" s="115">
        <v>0.53400000000000003</v>
      </c>
      <c r="AW41" s="115">
        <v>0.52500000000000002</v>
      </c>
      <c r="AX41" s="115">
        <v>0.51700000000000002</v>
      </c>
      <c r="AY41" s="115">
        <v>0.50800000000000001</v>
      </c>
      <c r="AZ41" s="115">
        <v>0.5</v>
      </c>
      <c r="BA41" s="115">
        <v>0.49199999999999999</v>
      </c>
      <c r="BB41" s="115">
        <v>0.48399999999999999</v>
      </c>
      <c r="BC41" s="115">
        <v>0.47599999999999998</v>
      </c>
      <c r="BD41" s="115">
        <v>0.46899999999999997</v>
      </c>
      <c r="BE41" s="115">
        <v>0.46200000000000002</v>
      </c>
      <c r="BF41" s="115">
        <v>0.45400000000000001</v>
      </c>
      <c r="BG41" s="115">
        <v>0.44700000000000001</v>
      </c>
      <c r="BH41" s="115">
        <v>0.441</v>
      </c>
      <c r="BI41" s="115">
        <v>0.434</v>
      </c>
      <c r="BJ41" s="115">
        <v>0.42699999999999999</v>
      </c>
      <c r="BK41" s="115">
        <v>0.42099999999999999</v>
      </c>
      <c r="BL41" s="115">
        <v>0.41499999999999998</v>
      </c>
      <c r="BM41" s="115">
        <v>0.40899999999999997</v>
      </c>
      <c r="BN41" s="115">
        <v>0.40300000000000002</v>
      </c>
      <c r="BO41" s="115">
        <v>0.39700000000000002</v>
      </c>
      <c r="BP41" s="115">
        <v>0.39200000000000002</v>
      </c>
      <c r="BQ41" s="115">
        <v>0.38600000000000001</v>
      </c>
      <c r="BR41" s="115">
        <v>0.38100000000000001</v>
      </c>
      <c r="BS41" s="117">
        <v>0.375</v>
      </c>
      <c r="BT41" s="115">
        <v>0.37</v>
      </c>
      <c r="BU41" s="115">
        <v>0.36499999999999999</v>
      </c>
      <c r="BV41" s="115">
        <v>0.36</v>
      </c>
      <c r="BW41" s="115">
        <v>0.35499999999999998</v>
      </c>
      <c r="BX41" s="115">
        <v>0.35099999999999998</v>
      </c>
      <c r="BY41" s="115">
        <v>0.34599999999999997</v>
      </c>
      <c r="BZ41" s="115">
        <v>0.34100000000000003</v>
      </c>
      <c r="CA41" s="115">
        <v>0.33700000000000002</v>
      </c>
      <c r="CB41" s="115">
        <v>0.33200000000000002</v>
      </c>
      <c r="CC41" s="115">
        <v>0.32800000000000001</v>
      </c>
      <c r="CD41" s="115">
        <v>0.32400000000000001</v>
      </c>
      <c r="CE41" s="115">
        <v>0.32</v>
      </c>
      <c r="CF41" s="115">
        <v>0.316</v>
      </c>
      <c r="CG41" s="115">
        <v>0.312</v>
      </c>
      <c r="CH41" s="117">
        <v>0.308</v>
      </c>
      <c r="CI41" s="115">
        <v>0.30399999999999999</v>
      </c>
      <c r="CJ41" s="117">
        <v>0.30099999999999999</v>
      </c>
      <c r="CK41" s="115">
        <v>0.29699999999999999</v>
      </c>
      <c r="CL41" s="115">
        <v>0.29299999999999998</v>
      </c>
      <c r="CM41" s="115">
        <v>0.28999999999999998</v>
      </c>
      <c r="CN41" s="116">
        <v>0.28599999999999998</v>
      </c>
      <c r="CO41" s="115">
        <v>0.28299999999999997</v>
      </c>
      <c r="CP41" s="115">
        <v>0.28000000000000003</v>
      </c>
      <c r="CQ41" s="115">
        <v>0.27600000000000002</v>
      </c>
      <c r="CR41" s="117">
        <v>0.27300000000000002</v>
      </c>
      <c r="CS41" s="115">
        <v>0.27</v>
      </c>
      <c r="CT41" s="115">
        <v>0.26700000000000002</v>
      </c>
      <c r="CU41" s="115">
        <v>0.26400000000000001</v>
      </c>
      <c r="CV41" s="117">
        <v>0.26100000000000001</v>
      </c>
      <c r="CW41" s="115">
        <v>0.25800000000000001</v>
      </c>
      <c r="CX41" s="115">
        <v>0.255</v>
      </c>
      <c r="CY41" s="115">
        <v>0.252</v>
      </c>
      <c r="CZ41" s="115">
        <v>0.25</v>
      </c>
      <c r="DA41" s="115">
        <v>0.247</v>
      </c>
      <c r="DB41" s="115">
        <v>0.24399999999999999</v>
      </c>
      <c r="DC41" s="115">
        <v>0.24199999999999999</v>
      </c>
      <c r="DD41" s="115">
        <v>0.23899999999999999</v>
      </c>
      <c r="DE41" s="117">
        <v>0.23599999999999999</v>
      </c>
      <c r="DF41" s="115">
        <v>0.23400000000000001</v>
      </c>
      <c r="DG41" s="117">
        <v>0.23100000000000001</v>
      </c>
      <c r="DH41" s="115">
        <v>0.22900000000000001</v>
      </c>
      <c r="DI41" s="115">
        <v>0.22700000000000001</v>
      </c>
      <c r="DJ41" s="115">
        <v>0.224</v>
      </c>
      <c r="DK41" s="115">
        <v>0.222</v>
      </c>
      <c r="DL41" s="115">
        <v>0.22</v>
      </c>
      <c r="DM41" s="117">
        <v>0.218</v>
      </c>
      <c r="DN41" s="115">
        <v>0.215</v>
      </c>
      <c r="DO41" s="115">
        <v>0.21299999999999999</v>
      </c>
      <c r="DP41" s="115">
        <v>0.21099999999999999</v>
      </c>
      <c r="DQ41" s="115">
        <v>0.20899999999999999</v>
      </c>
      <c r="DR41" s="115">
        <v>0.20699999999999999</v>
      </c>
      <c r="DS41" s="115">
        <v>0.20499999999999999</v>
      </c>
      <c r="DT41" s="115">
        <v>0.20300000000000001</v>
      </c>
      <c r="DU41" s="115">
        <v>0.20100000000000001</v>
      </c>
      <c r="DV41" s="117">
        <v>0.19900000000000001</v>
      </c>
      <c r="DW41" s="115">
        <v>0.19700000000000001</v>
      </c>
      <c r="DX41" s="115">
        <v>0.19500000000000001</v>
      </c>
      <c r="DY41" s="117">
        <v>0.193</v>
      </c>
      <c r="DZ41" s="115">
        <v>0.192</v>
      </c>
      <c r="EA41" s="115">
        <v>0.19</v>
      </c>
      <c r="EB41" s="115">
        <v>0.188</v>
      </c>
      <c r="EC41" s="115">
        <v>0.186</v>
      </c>
      <c r="ED41" s="115">
        <v>0.185</v>
      </c>
      <c r="EE41" s="115">
        <v>0.183</v>
      </c>
      <c r="EF41" s="115">
        <v>0.18099999999999999</v>
      </c>
      <c r="EG41" s="115">
        <v>0.18</v>
      </c>
      <c r="EH41" s="115">
        <v>0.17799999999999999</v>
      </c>
      <c r="EI41" s="115">
        <v>0.17599999999999999</v>
      </c>
      <c r="EJ41" s="115">
        <v>0.17499999999999999</v>
      </c>
      <c r="EK41" s="115">
        <v>0.17299999999999999</v>
      </c>
      <c r="EL41" s="115">
        <v>0.17199999999999999</v>
      </c>
      <c r="EM41" s="115">
        <v>0.17</v>
      </c>
      <c r="EN41" s="115">
        <v>0.16900000000000001</v>
      </c>
      <c r="EO41" s="115">
        <v>0.16700000000000001</v>
      </c>
      <c r="EP41" s="115">
        <v>0.16600000000000001</v>
      </c>
      <c r="EQ41" s="115">
        <v>0.16400000000000001</v>
      </c>
      <c r="ER41" s="115">
        <v>0.16300000000000001</v>
      </c>
      <c r="ES41" s="115">
        <v>0.16200000000000001</v>
      </c>
      <c r="ET41" s="115">
        <v>0.16</v>
      </c>
      <c r="EU41" s="115">
        <v>0.159</v>
      </c>
      <c r="EV41" s="115">
        <v>0.157</v>
      </c>
      <c r="EW41" s="115">
        <v>0.156</v>
      </c>
      <c r="EX41" s="115">
        <v>0.155</v>
      </c>
      <c r="EY41" s="115">
        <v>0.154</v>
      </c>
      <c r="EZ41" s="115">
        <v>0.152</v>
      </c>
      <c r="FA41" s="117">
        <v>0.151</v>
      </c>
      <c r="FB41" s="115">
        <v>0.15</v>
      </c>
      <c r="FC41" s="115">
        <v>0.14899999999999999</v>
      </c>
      <c r="FD41" s="115">
        <v>0.14699999999999999</v>
      </c>
      <c r="FE41" s="115">
        <v>0.14599999999999999</v>
      </c>
      <c r="FF41" s="115">
        <v>0.14499999999999999</v>
      </c>
      <c r="FG41" s="117">
        <v>0.14399999999999999</v>
      </c>
      <c r="FH41" s="115">
        <v>0.14299999999999999</v>
      </c>
      <c r="FI41" s="115">
        <v>0.14199999999999999</v>
      </c>
      <c r="FJ41" s="115">
        <v>0.14099999999999999</v>
      </c>
      <c r="FK41" s="115">
        <v>0.13900000000000001</v>
      </c>
      <c r="FL41" s="116">
        <v>0.13800000000000001</v>
      </c>
      <c r="FM41" s="115">
        <v>0.13700000000000001</v>
      </c>
      <c r="FN41" s="116">
        <v>0.13600000000000001</v>
      </c>
      <c r="FO41" s="115">
        <v>0.13500000000000001</v>
      </c>
      <c r="FP41" s="115">
        <v>0.13400000000000001</v>
      </c>
    </row>
    <row r="42" spans="1:172" x14ac:dyDescent="0.25">
      <c r="A42" s="114">
        <v>41</v>
      </c>
      <c r="M42" s="115">
        <v>1</v>
      </c>
      <c r="N42" s="115">
        <v>0.996</v>
      </c>
      <c r="O42" s="115">
        <v>0.98899999999999999</v>
      </c>
      <c r="P42" s="115">
        <v>0.97799999999999998</v>
      </c>
      <c r="Q42" s="115">
        <v>0.96399999999999997</v>
      </c>
      <c r="R42" s="115">
        <v>0.94899999999999995</v>
      </c>
      <c r="S42" s="115">
        <v>0.93400000000000005</v>
      </c>
      <c r="T42" s="115">
        <v>0.91800000000000004</v>
      </c>
      <c r="U42" s="115">
        <v>0.90200000000000002</v>
      </c>
      <c r="V42" s="115">
        <v>0.88600000000000001</v>
      </c>
      <c r="W42" s="115">
        <v>0.87</v>
      </c>
      <c r="X42" s="115">
        <v>0.85399999999999998</v>
      </c>
      <c r="Y42" s="115">
        <v>0.83799999999999997</v>
      </c>
      <c r="Z42" s="115">
        <v>0.82199999999999995</v>
      </c>
      <c r="AA42" s="115">
        <v>0.80700000000000005</v>
      </c>
      <c r="AB42" s="115">
        <v>0.79200000000000004</v>
      </c>
      <c r="AC42" s="115">
        <v>0.77700000000000002</v>
      </c>
      <c r="AD42" s="115">
        <v>0.76200000000000001</v>
      </c>
      <c r="AE42" s="116">
        <v>0.748</v>
      </c>
      <c r="AF42" s="115">
        <v>0.73399999999999999</v>
      </c>
      <c r="AG42" s="115">
        <v>0.72</v>
      </c>
      <c r="AH42" s="115">
        <v>0.70699999999999996</v>
      </c>
      <c r="AI42" s="116">
        <v>0.69399999999999995</v>
      </c>
      <c r="AJ42" s="115">
        <v>0.68100000000000005</v>
      </c>
      <c r="AK42" s="115">
        <v>0.66900000000000004</v>
      </c>
      <c r="AL42" s="115">
        <v>0.65700000000000003</v>
      </c>
      <c r="AM42" s="115">
        <v>0.64500000000000002</v>
      </c>
      <c r="AN42" s="115">
        <v>0.63400000000000001</v>
      </c>
      <c r="AO42" s="115">
        <v>0.622</v>
      </c>
      <c r="AP42" s="115">
        <v>0.61199999999999999</v>
      </c>
      <c r="AQ42" s="115">
        <v>0.60099999999999998</v>
      </c>
      <c r="AR42" s="115">
        <v>0.59099999999999997</v>
      </c>
      <c r="AS42" s="115">
        <v>0.57999999999999996</v>
      </c>
      <c r="AT42" s="115">
        <v>0.57099999999999995</v>
      </c>
      <c r="AU42" s="115">
        <v>0.56100000000000005</v>
      </c>
      <c r="AV42" s="115">
        <v>0.55200000000000005</v>
      </c>
      <c r="AW42" s="115">
        <v>0.54200000000000004</v>
      </c>
      <c r="AX42" s="115">
        <v>0.53300000000000003</v>
      </c>
      <c r="AY42" s="115">
        <v>0.52500000000000002</v>
      </c>
      <c r="AZ42" s="115">
        <v>0.51600000000000001</v>
      </c>
      <c r="BA42" s="115">
        <v>0.50800000000000001</v>
      </c>
      <c r="BB42" s="115">
        <v>0.5</v>
      </c>
      <c r="BC42" s="115">
        <v>0.49199999999999999</v>
      </c>
      <c r="BD42" s="115">
        <v>0.48399999999999999</v>
      </c>
      <c r="BE42" s="115">
        <v>0.47699999999999998</v>
      </c>
      <c r="BF42" s="115">
        <v>0.47</v>
      </c>
      <c r="BG42" s="115">
        <v>0.46200000000000002</v>
      </c>
      <c r="BH42" s="115">
        <v>0.45500000000000002</v>
      </c>
      <c r="BI42" s="115">
        <v>0.44900000000000001</v>
      </c>
      <c r="BJ42" s="115">
        <v>0.442</v>
      </c>
      <c r="BK42" s="115">
        <v>0.435</v>
      </c>
      <c r="BL42" s="115">
        <v>0.42899999999999999</v>
      </c>
      <c r="BM42" s="115">
        <v>0.42299999999999999</v>
      </c>
      <c r="BN42" s="115">
        <v>0.41699999999999998</v>
      </c>
      <c r="BO42" s="115">
        <v>0.41099999999999998</v>
      </c>
      <c r="BP42" s="115">
        <v>0.40500000000000003</v>
      </c>
      <c r="BQ42" s="115">
        <v>0.39900000000000002</v>
      </c>
      <c r="BR42" s="115">
        <v>0.39400000000000002</v>
      </c>
      <c r="BS42" s="117">
        <v>0.38800000000000001</v>
      </c>
      <c r="BT42" s="115">
        <v>0.38300000000000001</v>
      </c>
      <c r="BU42" s="115">
        <v>0.378</v>
      </c>
      <c r="BV42" s="115">
        <v>0.373</v>
      </c>
      <c r="BW42" s="115">
        <v>0.36799999999999999</v>
      </c>
      <c r="BX42" s="115">
        <v>0.36299999999999999</v>
      </c>
      <c r="BY42" s="115">
        <v>0.35799999999999998</v>
      </c>
      <c r="BZ42" s="115">
        <v>0.35299999999999998</v>
      </c>
      <c r="CA42" s="115">
        <v>0.34899999999999998</v>
      </c>
      <c r="CB42" s="115">
        <v>0.34399999999999997</v>
      </c>
      <c r="CC42" s="115">
        <v>0.34</v>
      </c>
      <c r="CD42" s="115">
        <v>0.33500000000000002</v>
      </c>
      <c r="CE42" s="115">
        <v>0.33100000000000002</v>
      </c>
      <c r="CF42" s="115">
        <v>0.32700000000000001</v>
      </c>
      <c r="CG42" s="115">
        <v>0.32300000000000001</v>
      </c>
      <c r="CH42" s="117">
        <v>0.31900000000000001</v>
      </c>
      <c r="CI42" s="115">
        <v>0.315</v>
      </c>
      <c r="CJ42" s="117">
        <v>0.311</v>
      </c>
      <c r="CK42" s="115">
        <v>0.307</v>
      </c>
      <c r="CL42" s="115">
        <v>0.30399999999999999</v>
      </c>
      <c r="CM42" s="115">
        <v>0.3</v>
      </c>
      <c r="CN42" s="116">
        <v>0.29699999999999999</v>
      </c>
      <c r="CO42" s="115">
        <v>0.29299999999999998</v>
      </c>
      <c r="CP42" s="115">
        <v>0.28999999999999998</v>
      </c>
      <c r="CQ42" s="115">
        <v>0.28599999999999998</v>
      </c>
      <c r="CR42" s="117">
        <v>0.28299999999999997</v>
      </c>
      <c r="CS42" s="115">
        <v>0.28000000000000003</v>
      </c>
      <c r="CT42" s="115">
        <v>0.27700000000000002</v>
      </c>
      <c r="CU42" s="115">
        <v>0.27300000000000002</v>
      </c>
      <c r="CV42" s="117">
        <v>0.27</v>
      </c>
      <c r="CW42" s="115">
        <v>0.26700000000000002</v>
      </c>
      <c r="CX42" s="115">
        <v>0.26400000000000001</v>
      </c>
      <c r="CY42" s="115">
        <v>0.26200000000000001</v>
      </c>
      <c r="CZ42" s="115">
        <v>0.25900000000000001</v>
      </c>
      <c r="DA42" s="115">
        <v>0.25600000000000001</v>
      </c>
      <c r="DB42" s="115">
        <v>0.253</v>
      </c>
      <c r="DC42" s="115">
        <v>0.25</v>
      </c>
      <c r="DD42" s="115">
        <v>0.248</v>
      </c>
      <c r="DE42" s="117">
        <v>0.245</v>
      </c>
      <c r="DF42" s="115">
        <v>0.24299999999999999</v>
      </c>
      <c r="DG42" s="117">
        <v>0.24</v>
      </c>
      <c r="DH42" s="115">
        <v>0.23799999999999999</v>
      </c>
      <c r="DI42" s="115">
        <v>0.23499999999999999</v>
      </c>
      <c r="DJ42" s="115">
        <v>0.23300000000000001</v>
      </c>
      <c r="DK42" s="115">
        <v>0.23</v>
      </c>
      <c r="DL42" s="115">
        <v>0.22800000000000001</v>
      </c>
      <c r="DM42" s="117">
        <v>0.22600000000000001</v>
      </c>
      <c r="DN42" s="115">
        <v>0.223</v>
      </c>
      <c r="DO42" s="115">
        <v>0.221</v>
      </c>
      <c r="DP42" s="115">
        <v>0.219</v>
      </c>
      <c r="DQ42" s="115">
        <v>0.217</v>
      </c>
      <c r="DR42" s="115">
        <v>0.215</v>
      </c>
      <c r="DS42" s="115">
        <v>0.21299999999999999</v>
      </c>
      <c r="DT42" s="115">
        <v>0.21</v>
      </c>
      <c r="DU42" s="115">
        <v>0.20799999999999999</v>
      </c>
      <c r="DV42" s="117">
        <v>0.20599999999999999</v>
      </c>
      <c r="DW42" s="115">
        <v>0.20399999999999999</v>
      </c>
      <c r="DX42" s="115">
        <v>0.20300000000000001</v>
      </c>
      <c r="DY42" s="117">
        <v>0.20100000000000001</v>
      </c>
      <c r="DZ42" s="115">
        <v>0.19900000000000001</v>
      </c>
      <c r="EA42" s="115">
        <v>0.19700000000000001</v>
      </c>
      <c r="EB42" s="115">
        <v>0.19500000000000001</v>
      </c>
      <c r="EC42" s="115">
        <v>0.193</v>
      </c>
      <c r="ED42" s="115">
        <v>0.191</v>
      </c>
      <c r="EE42" s="115">
        <v>0.19</v>
      </c>
      <c r="EF42" s="115">
        <v>0.188</v>
      </c>
      <c r="EG42" s="115">
        <v>0.186</v>
      </c>
      <c r="EH42" s="115">
        <v>0.185</v>
      </c>
      <c r="EI42" s="115">
        <v>0.183</v>
      </c>
      <c r="EJ42" s="115">
        <v>0.18099999999999999</v>
      </c>
      <c r="EK42" s="115">
        <v>0.18</v>
      </c>
      <c r="EL42" s="115">
        <v>0.17799999999999999</v>
      </c>
      <c r="EM42" s="115">
        <v>0.17699999999999999</v>
      </c>
      <c r="EN42" s="115">
        <v>0.17499999999999999</v>
      </c>
      <c r="EO42" s="115">
        <v>0.17399999999999999</v>
      </c>
      <c r="EP42" s="115">
        <v>0.17199999999999999</v>
      </c>
      <c r="EQ42" s="115">
        <v>0.17100000000000001</v>
      </c>
      <c r="ER42" s="115">
        <v>0.16900000000000001</v>
      </c>
      <c r="ES42" s="115">
        <v>0.16800000000000001</v>
      </c>
      <c r="ET42" s="115">
        <v>0.16600000000000001</v>
      </c>
      <c r="EU42" s="115">
        <v>0.16500000000000001</v>
      </c>
      <c r="EV42" s="115">
        <v>0.16300000000000001</v>
      </c>
      <c r="EW42" s="115">
        <v>0.16200000000000001</v>
      </c>
      <c r="EX42" s="115">
        <v>0.161</v>
      </c>
      <c r="EY42" s="115">
        <v>0.159</v>
      </c>
      <c r="EZ42" s="115">
        <v>0.158</v>
      </c>
      <c r="FA42" s="117">
        <v>0.157</v>
      </c>
      <c r="FB42" s="115">
        <v>0.156</v>
      </c>
      <c r="FC42" s="115">
        <v>0.154</v>
      </c>
      <c r="FD42" s="115">
        <v>0.153</v>
      </c>
      <c r="FE42" s="115">
        <v>0.152</v>
      </c>
      <c r="FF42" s="115">
        <v>0.151</v>
      </c>
      <c r="FG42" s="117">
        <v>0.14899999999999999</v>
      </c>
      <c r="FH42" s="115">
        <v>0.14799999999999999</v>
      </c>
      <c r="FI42" s="115">
        <v>0.14699999999999999</v>
      </c>
      <c r="FJ42" s="115">
        <v>0.14599999999999999</v>
      </c>
      <c r="FK42" s="115">
        <v>0.14499999999999999</v>
      </c>
      <c r="FL42" s="116">
        <v>0.14399999999999999</v>
      </c>
      <c r="FM42" s="115">
        <v>0.14299999999999999</v>
      </c>
      <c r="FN42" s="116">
        <v>0.14099999999999999</v>
      </c>
      <c r="FO42" s="115">
        <v>0.14000000000000001</v>
      </c>
      <c r="FP42" s="115">
        <v>0.13900000000000001</v>
      </c>
    </row>
    <row r="43" spans="1:172" x14ac:dyDescent="0.25">
      <c r="A43" s="114">
        <v>42</v>
      </c>
      <c r="N43" s="115">
        <v>1</v>
      </c>
      <c r="O43" s="115">
        <v>0.997</v>
      </c>
      <c r="P43" s="115">
        <v>0.99</v>
      </c>
      <c r="Q43" s="115">
        <v>0.97899999999999998</v>
      </c>
      <c r="R43" s="115">
        <v>0.96499999999999997</v>
      </c>
      <c r="S43" s="115">
        <v>0.95099999999999996</v>
      </c>
      <c r="T43" s="115">
        <v>0.93600000000000005</v>
      </c>
      <c r="U43" s="115">
        <v>0.92100000000000004</v>
      </c>
      <c r="V43" s="115">
        <v>0.90500000000000003</v>
      </c>
      <c r="W43" s="115">
        <v>0.89</v>
      </c>
      <c r="X43" s="115">
        <v>0.874</v>
      </c>
      <c r="Y43" s="115">
        <v>0.85799999999999998</v>
      </c>
      <c r="Z43" s="115">
        <v>0.84299999999999997</v>
      </c>
      <c r="AA43" s="115">
        <v>0.82699999999999996</v>
      </c>
      <c r="AB43" s="115">
        <v>0.81200000000000006</v>
      </c>
      <c r="AC43" s="115">
        <v>0.79700000000000004</v>
      </c>
      <c r="AD43" s="115">
        <v>0.78200000000000003</v>
      </c>
      <c r="AE43" s="116">
        <v>0.76800000000000002</v>
      </c>
      <c r="AF43" s="115">
        <v>0.754</v>
      </c>
      <c r="AG43" s="115">
        <v>0.74</v>
      </c>
      <c r="AH43" s="115">
        <v>0.72699999999999998</v>
      </c>
      <c r="AI43" s="116">
        <v>0.71399999999999997</v>
      </c>
      <c r="AJ43" s="115">
        <v>0.70099999999999996</v>
      </c>
      <c r="AK43" s="115">
        <v>0.68799999999999994</v>
      </c>
      <c r="AL43" s="115">
        <v>0.67600000000000005</v>
      </c>
      <c r="AM43" s="115">
        <v>0.66400000000000003</v>
      </c>
      <c r="AN43" s="115">
        <v>0.65200000000000002</v>
      </c>
      <c r="AO43" s="115">
        <v>0.64100000000000001</v>
      </c>
      <c r="AP43" s="115">
        <v>0.63</v>
      </c>
      <c r="AQ43" s="115">
        <v>0.61899999999999999</v>
      </c>
      <c r="AR43" s="115">
        <v>0.60799999999999998</v>
      </c>
      <c r="AS43" s="115">
        <v>0.59799999999999998</v>
      </c>
      <c r="AT43" s="115">
        <v>0.58799999999999997</v>
      </c>
      <c r="AU43" s="115">
        <v>0.57799999999999996</v>
      </c>
      <c r="AV43" s="115">
        <v>0.56899999999999995</v>
      </c>
      <c r="AW43" s="115">
        <v>0.55900000000000005</v>
      </c>
      <c r="AX43" s="115">
        <v>0.55000000000000004</v>
      </c>
      <c r="AY43" s="115">
        <v>0.54100000000000004</v>
      </c>
      <c r="AZ43" s="115">
        <v>0.53300000000000003</v>
      </c>
      <c r="BA43" s="115">
        <v>0.52400000000000002</v>
      </c>
      <c r="BB43" s="115">
        <v>0.51600000000000001</v>
      </c>
      <c r="BC43" s="115">
        <v>0.50800000000000001</v>
      </c>
      <c r="BD43" s="115">
        <v>0.5</v>
      </c>
      <c r="BE43" s="115">
        <v>0.49199999999999999</v>
      </c>
      <c r="BF43" s="115">
        <v>0.48499999999999999</v>
      </c>
      <c r="BG43" s="115">
        <v>0.47699999999999998</v>
      </c>
      <c r="BH43" s="115">
        <v>0.47</v>
      </c>
      <c r="BI43" s="115">
        <v>0.46300000000000002</v>
      </c>
      <c r="BJ43" s="115">
        <v>0.45600000000000002</v>
      </c>
      <c r="BK43" s="115">
        <v>0.45</v>
      </c>
      <c r="BL43" s="115">
        <v>0.443</v>
      </c>
      <c r="BM43" s="115">
        <v>0.437</v>
      </c>
      <c r="BN43" s="115">
        <v>0.43099999999999999</v>
      </c>
      <c r="BO43" s="115">
        <v>0.42399999999999999</v>
      </c>
      <c r="BP43" s="115">
        <v>0.41799999999999998</v>
      </c>
      <c r="BQ43" s="115">
        <v>0.41299999999999998</v>
      </c>
      <c r="BR43" s="115">
        <v>0.40699999999999997</v>
      </c>
      <c r="BS43" s="117">
        <v>0.40100000000000002</v>
      </c>
      <c r="BT43" s="115">
        <v>0.39600000000000002</v>
      </c>
      <c r="BU43" s="115">
        <v>0.39</v>
      </c>
      <c r="BV43" s="115">
        <v>0.38500000000000001</v>
      </c>
      <c r="BW43" s="115">
        <v>0.38</v>
      </c>
      <c r="BX43" s="115">
        <v>0.375</v>
      </c>
      <c r="BY43" s="115">
        <v>0.37</v>
      </c>
      <c r="BZ43" s="115">
        <v>0.36499999999999999</v>
      </c>
      <c r="CA43" s="115">
        <v>0.36099999999999999</v>
      </c>
      <c r="CB43" s="115">
        <v>0.35599999999999998</v>
      </c>
      <c r="CC43" s="115">
        <v>0.35099999999999998</v>
      </c>
      <c r="CD43" s="115">
        <v>0.34699999999999998</v>
      </c>
      <c r="CE43" s="115">
        <v>0.34300000000000003</v>
      </c>
      <c r="CF43" s="115">
        <v>0.33800000000000002</v>
      </c>
      <c r="CG43" s="115">
        <v>0.33400000000000002</v>
      </c>
      <c r="CH43" s="117">
        <v>0.33</v>
      </c>
      <c r="CI43" s="115">
        <v>0.32600000000000001</v>
      </c>
      <c r="CJ43" s="117">
        <v>0.32200000000000001</v>
      </c>
      <c r="CK43" s="115">
        <v>0.318</v>
      </c>
      <c r="CL43" s="115">
        <v>0.314</v>
      </c>
      <c r="CM43" s="115">
        <v>0.311</v>
      </c>
      <c r="CN43" s="116">
        <v>0.307</v>
      </c>
      <c r="CO43" s="115">
        <v>0.30299999999999999</v>
      </c>
      <c r="CP43" s="115">
        <v>0.3</v>
      </c>
      <c r="CQ43" s="115">
        <v>0.29599999999999999</v>
      </c>
      <c r="CR43" s="117">
        <v>0.29299999999999998</v>
      </c>
      <c r="CS43" s="115">
        <v>0.28999999999999998</v>
      </c>
      <c r="CT43" s="115">
        <v>0.28599999999999998</v>
      </c>
      <c r="CU43" s="115">
        <v>0.28299999999999997</v>
      </c>
      <c r="CV43" s="117">
        <v>0.28000000000000003</v>
      </c>
      <c r="CW43" s="115">
        <v>0.27700000000000002</v>
      </c>
      <c r="CX43" s="115">
        <v>0.27400000000000002</v>
      </c>
      <c r="CY43" s="115">
        <v>0.27100000000000002</v>
      </c>
      <c r="CZ43" s="115">
        <v>0.26800000000000002</v>
      </c>
      <c r="DA43" s="115">
        <v>0.26500000000000001</v>
      </c>
      <c r="DB43" s="115">
        <v>0.26200000000000001</v>
      </c>
      <c r="DC43" s="115">
        <v>0.25900000000000001</v>
      </c>
      <c r="DD43" s="115">
        <v>0.25700000000000001</v>
      </c>
      <c r="DE43" s="117">
        <v>0.254</v>
      </c>
      <c r="DF43" s="115">
        <v>0.251</v>
      </c>
      <c r="DG43" s="117">
        <v>0.249</v>
      </c>
      <c r="DH43" s="115">
        <v>0.246</v>
      </c>
      <c r="DI43" s="115">
        <v>0.24299999999999999</v>
      </c>
      <c r="DJ43" s="115">
        <v>0.24099999999999999</v>
      </c>
      <c r="DK43" s="115">
        <v>0.23799999999999999</v>
      </c>
      <c r="DL43" s="115">
        <v>0.23599999999999999</v>
      </c>
      <c r="DM43" s="117">
        <v>0.23400000000000001</v>
      </c>
      <c r="DN43" s="115">
        <v>0.23100000000000001</v>
      </c>
      <c r="DO43" s="115">
        <v>0.22900000000000001</v>
      </c>
      <c r="DP43" s="115">
        <v>0.22700000000000001</v>
      </c>
      <c r="DQ43" s="115">
        <v>0.22500000000000001</v>
      </c>
      <c r="DR43" s="115">
        <v>0.222</v>
      </c>
      <c r="DS43" s="115">
        <v>0.22</v>
      </c>
      <c r="DT43" s="115">
        <v>0.218</v>
      </c>
      <c r="DU43" s="115">
        <v>0.216</v>
      </c>
      <c r="DV43" s="117">
        <v>0.214</v>
      </c>
      <c r="DW43" s="115">
        <v>0.21199999999999999</v>
      </c>
      <c r="DX43" s="115">
        <v>0.21</v>
      </c>
      <c r="DY43" s="117">
        <v>0.20799999999999999</v>
      </c>
      <c r="DZ43" s="115">
        <v>0.20599999999999999</v>
      </c>
      <c r="EA43" s="115">
        <v>0.20399999999999999</v>
      </c>
      <c r="EB43" s="115">
        <v>0.20200000000000001</v>
      </c>
      <c r="EC43" s="115">
        <v>0.2</v>
      </c>
      <c r="ED43" s="115">
        <v>0.19800000000000001</v>
      </c>
      <c r="EE43" s="115">
        <v>0.19700000000000001</v>
      </c>
      <c r="EF43" s="115">
        <v>0.19500000000000001</v>
      </c>
      <c r="EG43" s="115">
        <v>0.193</v>
      </c>
      <c r="EH43" s="115">
        <v>0.191</v>
      </c>
      <c r="EI43" s="115">
        <v>0.19</v>
      </c>
      <c r="EJ43" s="115">
        <v>0.188</v>
      </c>
      <c r="EK43" s="115">
        <v>0.186</v>
      </c>
      <c r="EL43" s="115">
        <v>0.185</v>
      </c>
      <c r="EM43" s="115">
        <v>0.183</v>
      </c>
      <c r="EN43" s="115">
        <v>0.182</v>
      </c>
      <c r="EO43" s="115">
        <v>0.18</v>
      </c>
      <c r="EP43" s="115">
        <v>0.17799999999999999</v>
      </c>
      <c r="EQ43" s="115">
        <v>0.17699999999999999</v>
      </c>
      <c r="ER43" s="115">
        <v>0.17499999999999999</v>
      </c>
      <c r="ES43" s="115">
        <v>0.17399999999999999</v>
      </c>
      <c r="ET43" s="115">
        <v>0.17199999999999999</v>
      </c>
      <c r="EU43" s="115">
        <v>0.17100000000000001</v>
      </c>
      <c r="EV43" s="115">
        <v>0.17</v>
      </c>
      <c r="EW43" s="115">
        <v>0.16800000000000001</v>
      </c>
      <c r="EX43" s="115">
        <v>0.16700000000000001</v>
      </c>
      <c r="EY43" s="115">
        <v>0.16500000000000001</v>
      </c>
      <c r="EZ43" s="115">
        <v>0.16400000000000001</v>
      </c>
      <c r="FA43" s="117">
        <v>0.16300000000000001</v>
      </c>
      <c r="FB43" s="115">
        <v>0.161</v>
      </c>
      <c r="FC43" s="115">
        <v>0.16</v>
      </c>
      <c r="FD43" s="115">
        <v>0.159</v>
      </c>
      <c r="FE43" s="115">
        <v>0.157</v>
      </c>
      <c r="FF43" s="115">
        <v>0.156</v>
      </c>
      <c r="FG43" s="117">
        <v>0.155</v>
      </c>
      <c r="FH43" s="115">
        <v>0.154</v>
      </c>
      <c r="FI43" s="115">
        <v>0.153</v>
      </c>
      <c r="FJ43" s="115">
        <v>0.151</v>
      </c>
      <c r="FK43" s="115">
        <v>0.15</v>
      </c>
      <c r="FL43" s="116">
        <v>0.14899999999999999</v>
      </c>
      <c r="FM43" s="115">
        <v>0.14799999999999999</v>
      </c>
      <c r="FN43" s="116">
        <v>0.14699999999999999</v>
      </c>
      <c r="FO43" s="115">
        <v>0.14599999999999999</v>
      </c>
      <c r="FP43" s="115">
        <v>0.14399999999999999</v>
      </c>
    </row>
    <row r="44" spans="1:172" x14ac:dyDescent="0.25">
      <c r="A44" s="114">
        <v>43</v>
      </c>
      <c r="O44" s="115">
        <v>1</v>
      </c>
      <c r="P44" s="115">
        <v>0.997</v>
      </c>
      <c r="Q44" s="115">
        <v>0.99</v>
      </c>
      <c r="R44" s="115">
        <v>0.97899999999999998</v>
      </c>
      <c r="S44" s="115">
        <v>0.96699999999999997</v>
      </c>
      <c r="T44" s="115">
        <v>0.95299999999999996</v>
      </c>
      <c r="U44" s="115">
        <v>0.93799999999999994</v>
      </c>
      <c r="V44" s="115">
        <v>0.92300000000000004</v>
      </c>
      <c r="W44" s="115">
        <v>0.90800000000000003</v>
      </c>
      <c r="X44" s="115">
        <v>0.89300000000000002</v>
      </c>
      <c r="Y44" s="115">
        <v>0.877</v>
      </c>
      <c r="Z44" s="115">
        <v>0.86199999999999999</v>
      </c>
      <c r="AA44" s="115">
        <v>0.84699999999999998</v>
      </c>
      <c r="AB44" s="115">
        <v>0.83199999999999996</v>
      </c>
      <c r="AC44" s="115">
        <v>0.81699999999999995</v>
      </c>
      <c r="AD44" s="115">
        <v>0.80200000000000005</v>
      </c>
      <c r="AE44" s="116">
        <v>0.78800000000000003</v>
      </c>
      <c r="AF44" s="115">
        <v>0.77400000000000002</v>
      </c>
      <c r="AG44" s="115">
        <v>0.76</v>
      </c>
      <c r="AH44" s="115">
        <v>0.746</v>
      </c>
      <c r="AI44" s="116">
        <v>0.73299999999999998</v>
      </c>
      <c r="AJ44" s="115">
        <v>0.72</v>
      </c>
      <c r="AK44" s="115">
        <v>0.70699999999999996</v>
      </c>
      <c r="AL44" s="115">
        <v>0.69499999999999995</v>
      </c>
      <c r="AM44" s="115">
        <v>0.68300000000000005</v>
      </c>
      <c r="AN44" s="115">
        <v>0.67100000000000004</v>
      </c>
      <c r="AO44" s="115">
        <v>0.65900000000000003</v>
      </c>
      <c r="AP44" s="115">
        <v>0.64800000000000002</v>
      </c>
      <c r="AQ44" s="115">
        <v>0.63700000000000001</v>
      </c>
      <c r="AR44" s="115">
        <v>0.626</v>
      </c>
      <c r="AS44" s="115">
        <v>0.61599999999999999</v>
      </c>
      <c r="AT44" s="115">
        <v>0.60599999999999998</v>
      </c>
      <c r="AU44" s="115">
        <v>0.59599999999999997</v>
      </c>
      <c r="AV44" s="115">
        <v>0.58599999999999997</v>
      </c>
      <c r="AW44" s="115">
        <v>0.57599999999999996</v>
      </c>
      <c r="AX44" s="115">
        <v>0.56699999999999995</v>
      </c>
      <c r="AY44" s="115">
        <v>0.55800000000000005</v>
      </c>
      <c r="AZ44" s="115">
        <v>0.54900000000000004</v>
      </c>
      <c r="BA44" s="115">
        <v>0.54</v>
      </c>
      <c r="BB44" s="115">
        <v>0.53200000000000003</v>
      </c>
      <c r="BC44" s="115">
        <v>0.52400000000000002</v>
      </c>
      <c r="BD44" s="115">
        <v>0.51600000000000001</v>
      </c>
      <c r="BE44" s="115">
        <v>0.50800000000000001</v>
      </c>
      <c r="BF44" s="115">
        <v>0.5</v>
      </c>
      <c r="BG44" s="115">
        <v>0.49199999999999999</v>
      </c>
      <c r="BH44" s="115">
        <v>0.48499999999999999</v>
      </c>
      <c r="BI44" s="115">
        <v>0.47799999999999998</v>
      </c>
      <c r="BJ44" s="115">
        <v>0.47099999999999997</v>
      </c>
      <c r="BK44" s="115">
        <v>0.46400000000000002</v>
      </c>
      <c r="BL44" s="115">
        <v>0.45700000000000002</v>
      </c>
      <c r="BM44" s="115">
        <v>0.45100000000000001</v>
      </c>
      <c r="BN44" s="115">
        <v>0.44400000000000001</v>
      </c>
      <c r="BO44" s="115">
        <v>0.438</v>
      </c>
      <c r="BP44" s="115">
        <v>0.432</v>
      </c>
      <c r="BQ44" s="115">
        <v>0.42599999999999999</v>
      </c>
      <c r="BR44" s="115">
        <v>0.42</v>
      </c>
      <c r="BS44" s="117">
        <v>0.41399999999999998</v>
      </c>
      <c r="BT44" s="115">
        <v>0.40899999999999997</v>
      </c>
      <c r="BU44" s="115">
        <v>0.40300000000000002</v>
      </c>
      <c r="BV44" s="115">
        <v>0.39800000000000002</v>
      </c>
      <c r="BW44" s="115">
        <v>0.39300000000000002</v>
      </c>
      <c r="BX44" s="115">
        <v>0.38800000000000001</v>
      </c>
      <c r="BY44" s="115">
        <v>0.38200000000000001</v>
      </c>
      <c r="BZ44" s="115">
        <v>0.377</v>
      </c>
      <c r="CA44" s="115">
        <v>0.373</v>
      </c>
      <c r="CB44" s="115">
        <v>0.36799999999999999</v>
      </c>
      <c r="CC44" s="115">
        <v>0.36299999999999999</v>
      </c>
      <c r="CD44" s="115">
        <v>0.35899999999999999</v>
      </c>
      <c r="CE44" s="115">
        <v>0.35399999999999998</v>
      </c>
      <c r="CF44" s="115">
        <v>0.35</v>
      </c>
      <c r="CG44" s="115">
        <v>0.34499999999999997</v>
      </c>
      <c r="CH44" s="117">
        <v>0.34100000000000003</v>
      </c>
      <c r="CI44" s="115">
        <v>0.33700000000000002</v>
      </c>
      <c r="CJ44" s="117">
        <v>0.33300000000000002</v>
      </c>
      <c r="CK44" s="115">
        <v>0.32900000000000001</v>
      </c>
      <c r="CL44" s="115">
        <v>0.32500000000000001</v>
      </c>
      <c r="CM44" s="115">
        <v>0.32100000000000001</v>
      </c>
      <c r="CN44" s="116">
        <v>0.317</v>
      </c>
      <c r="CO44" s="115">
        <v>0.314</v>
      </c>
      <c r="CP44" s="115">
        <v>0.31</v>
      </c>
      <c r="CQ44" s="115">
        <v>0.30599999999999999</v>
      </c>
      <c r="CR44" s="117">
        <v>0.30299999999999999</v>
      </c>
      <c r="CS44" s="115">
        <v>0.3</v>
      </c>
      <c r="CT44" s="115">
        <v>0.29599999999999999</v>
      </c>
      <c r="CU44" s="115">
        <v>0.29299999999999998</v>
      </c>
      <c r="CV44" s="117">
        <v>0.28999999999999998</v>
      </c>
      <c r="CW44" s="115">
        <v>0.28599999999999998</v>
      </c>
      <c r="CX44" s="115">
        <v>0.28299999999999997</v>
      </c>
      <c r="CY44" s="115">
        <v>0.28000000000000003</v>
      </c>
      <c r="CZ44" s="115">
        <v>0.27700000000000002</v>
      </c>
      <c r="DA44" s="115">
        <v>0.27400000000000002</v>
      </c>
      <c r="DB44" s="115">
        <v>0.27100000000000002</v>
      </c>
      <c r="DC44" s="115">
        <v>0.26800000000000002</v>
      </c>
      <c r="DD44" s="115">
        <v>0.26500000000000001</v>
      </c>
      <c r="DE44" s="117">
        <v>0.26300000000000001</v>
      </c>
      <c r="DF44" s="115">
        <v>0.26</v>
      </c>
      <c r="DG44" s="117">
        <v>0.25700000000000001</v>
      </c>
      <c r="DH44" s="115">
        <v>0.254</v>
      </c>
      <c r="DI44" s="115">
        <v>0.252</v>
      </c>
      <c r="DJ44" s="115">
        <v>0.249</v>
      </c>
      <c r="DK44" s="115">
        <v>0.247</v>
      </c>
      <c r="DL44" s="115">
        <v>0.24399999999999999</v>
      </c>
      <c r="DM44" s="117">
        <v>0.24199999999999999</v>
      </c>
      <c r="DN44" s="115">
        <v>0.23899999999999999</v>
      </c>
      <c r="DO44" s="115">
        <v>0.23699999999999999</v>
      </c>
      <c r="DP44" s="115">
        <v>0.23499999999999999</v>
      </c>
      <c r="DQ44" s="115">
        <v>0.23200000000000001</v>
      </c>
      <c r="DR44" s="115">
        <v>0.23</v>
      </c>
      <c r="DS44" s="115">
        <v>0.22800000000000001</v>
      </c>
      <c r="DT44" s="115">
        <v>0.22600000000000001</v>
      </c>
      <c r="DU44" s="115">
        <v>0.224</v>
      </c>
      <c r="DV44" s="117">
        <v>0.221</v>
      </c>
      <c r="DW44" s="115">
        <v>0.219</v>
      </c>
      <c r="DX44" s="115">
        <v>0.217</v>
      </c>
      <c r="DY44" s="117">
        <v>0.215</v>
      </c>
      <c r="DZ44" s="115">
        <v>0.21299999999999999</v>
      </c>
      <c r="EA44" s="115">
        <v>0.21099999999999999</v>
      </c>
      <c r="EB44" s="115">
        <v>0.20899999999999999</v>
      </c>
      <c r="EC44" s="115">
        <v>0.20699999999999999</v>
      </c>
      <c r="ED44" s="115">
        <v>0.20499999999999999</v>
      </c>
      <c r="EE44" s="115">
        <v>0.20399999999999999</v>
      </c>
      <c r="EF44" s="115">
        <v>0.20200000000000001</v>
      </c>
      <c r="EG44" s="115">
        <v>0.2</v>
      </c>
      <c r="EH44" s="115">
        <v>0.19800000000000001</v>
      </c>
      <c r="EI44" s="115">
        <v>0.19600000000000001</v>
      </c>
      <c r="EJ44" s="115">
        <v>0.19500000000000001</v>
      </c>
      <c r="EK44" s="115">
        <v>0.193</v>
      </c>
      <c r="EL44" s="115">
        <v>0.191</v>
      </c>
      <c r="EM44" s="115">
        <v>0.19</v>
      </c>
      <c r="EN44" s="115">
        <v>0.188</v>
      </c>
      <c r="EO44" s="115">
        <v>0.186</v>
      </c>
      <c r="EP44" s="115">
        <v>0.185</v>
      </c>
      <c r="EQ44" s="115">
        <v>0.183</v>
      </c>
      <c r="ER44" s="115">
        <v>0.182</v>
      </c>
      <c r="ES44" s="115">
        <v>0.18</v>
      </c>
      <c r="ET44" s="115">
        <v>0.17899999999999999</v>
      </c>
      <c r="EU44" s="115">
        <v>0.17699999999999999</v>
      </c>
      <c r="EV44" s="115">
        <v>0.17599999999999999</v>
      </c>
      <c r="EW44" s="115">
        <v>0.17399999999999999</v>
      </c>
      <c r="EX44" s="115">
        <v>0.17299999999999999</v>
      </c>
      <c r="EY44" s="115">
        <v>0.17100000000000001</v>
      </c>
      <c r="EZ44" s="115">
        <v>0.17</v>
      </c>
      <c r="FA44" s="117">
        <v>0.16900000000000001</v>
      </c>
      <c r="FB44" s="115">
        <v>0.16700000000000001</v>
      </c>
      <c r="FC44" s="115">
        <v>0.16600000000000001</v>
      </c>
      <c r="FD44" s="115">
        <v>0.16400000000000001</v>
      </c>
      <c r="FE44" s="115">
        <v>0.16300000000000001</v>
      </c>
      <c r="FF44" s="115">
        <v>0.16200000000000001</v>
      </c>
      <c r="FG44" s="117">
        <v>0.161</v>
      </c>
      <c r="FH44" s="115">
        <v>0.159</v>
      </c>
      <c r="FI44" s="115">
        <v>0.158</v>
      </c>
      <c r="FJ44" s="115">
        <v>0.157</v>
      </c>
      <c r="FK44" s="115">
        <v>0.156</v>
      </c>
      <c r="FL44" s="116">
        <v>0.154</v>
      </c>
      <c r="FM44" s="115">
        <v>0.153</v>
      </c>
      <c r="FN44" s="116">
        <v>0.152</v>
      </c>
      <c r="FO44" s="115">
        <v>0.151</v>
      </c>
      <c r="FP44" s="115">
        <v>0.15</v>
      </c>
    </row>
    <row r="45" spans="1:172" x14ac:dyDescent="0.25">
      <c r="A45" s="114">
        <v>44</v>
      </c>
      <c r="P45" s="115">
        <v>1</v>
      </c>
      <c r="Q45" s="115">
        <v>0.997</v>
      </c>
      <c r="R45" s="115">
        <v>0.99099999999999999</v>
      </c>
      <c r="S45" s="115">
        <v>0.98</v>
      </c>
      <c r="T45" s="115">
        <v>0.96799999999999997</v>
      </c>
      <c r="U45" s="115">
        <v>0.95499999999999996</v>
      </c>
      <c r="V45" s="115">
        <v>0.94</v>
      </c>
      <c r="W45" s="115">
        <v>0.92600000000000005</v>
      </c>
      <c r="X45" s="115">
        <v>0.91100000000000003</v>
      </c>
      <c r="Y45" s="115">
        <v>0.89600000000000002</v>
      </c>
      <c r="Z45" s="115">
        <v>0.88100000000000001</v>
      </c>
      <c r="AA45" s="115">
        <v>0.86599999999999999</v>
      </c>
      <c r="AB45" s="115">
        <v>0.85099999999999998</v>
      </c>
      <c r="AC45" s="115">
        <v>0.83599999999999997</v>
      </c>
      <c r="AD45" s="115">
        <v>0.82199999999999995</v>
      </c>
      <c r="AE45" s="116">
        <v>0.80700000000000005</v>
      </c>
      <c r="AF45" s="115">
        <v>0.79300000000000004</v>
      </c>
      <c r="AG45" s="115">
        <v>0.77900000000000003</v>
      </c>
      <c r="AH45" s="115">
        <v>0.76600000000000001</v>
      </c>
      <c r="AI45" s="116">
        <v>0.752</v>
      </c>
      <c r="AJ45" s="115">
        <v>0.73899999999999999</v>
      </c>
      <c r="AK45" s="115">
        <v>0.72599999999999998</v>
      </c>
      <c r="AL45" s="115">
        <v>0.71399999999999997</v>
      </c>
      <c r="AM45" s="115">
        <v>0.70099999999999996</v>
      </c>
      <c r="AN45" s="115">
        <v>0.68899999999999995</v>
      </c>
      <c r="AO45" s="115">
        <v>0.67800000000000005</v>
      </c>
      <c r="AP45" s="115">
        <v>0.66600000000000004</v>
      </c>
      <c r="AQ45" s="115">
        <v>0.65500000000000003</v>
      </c>
      <c r="AR45" s="115">
        <v>0.64400000000000002</v>
      </c>
      <c r="AS45" s="115">
        <v>0.63300000000000001</v>
      </c>
      <c r="AT45" s="115">
        <v>0.623</v>
      </c>
      <c r="AU45" s="115">
        <v>0.61299999999999999</v>
      </c>
      <c r="AV45" s="115">
        <v>0.60299999999999998</v>
      </c>
      <c r="AW45" s="115">
        <v>0.59299999999999997</v>
      </c>
      <c r="AX45" s="115">
        <v>0.58399999999999996</v>
      </c>
      <c r="AY45" s="115">
        <v>0.57399999999999995</v>
      </c>
      <c r="AZ45" s="115">
        <v>0.56499999999999995</v>
      </c>
      <c r="BA45" s="115">
        <v>0.55600000000000005</v>
      </c>
      <c r="BB45" s="115">
        <v>0.54800000000000004</v>
      </c>
      <c r="BC45" s="115">
        <v>0.53900000000000003</v>
      </c>
      <c r="BD45" s="115">
        <v>0.53100000000000003</v>
      </c>
      <c r="BE45" s="115">
        <v>0.52300000000000002</v>
      </c>
      <c r="BF45" s="115">
        <v>0.51500000000000001</v>
      </c>
      <c r="BG45" s="115">
        <v>0.50800000000000001</v>
      </c>
      <c r="BH45" s="115">
        <v>0.5</v>
      </c>
      <c r="BI45" s="115">
        <v>0.49299999999999999</v>
      </c>
      <c r="BJ45" s="115">
        <v>0.48499999999999999</v>
      </c>
      <c r="BK45" s="115">
        <v>0.47799999999999998</v>
      </c>
      <c r="BL45" s="115">
        <v>0.47199999999999998</v>
      </c>
      <c r="BM45" s="115">
        <v>0.46500000000000002</v>
      </c>
      <c r="BN45" s="115">
        <v>0.45800000000000002</v>
      </c>
      <c r="BO45" s="115">
        <v>0.45200000000000001</v>
      </c>
      <c r="BP45" s="115">
        <v>0.44600000000000001</v>
      </c>
      <c r="BQ45" s="115">
        <v>0.439</v>
      </c>
      <c r="BR45" s="115">
        <v>0.433</v>
      </c>
      <c r="BS45" s="117">
        <v>0.42699999999999999</v>
      </c>
      <c r="BT45" s="115">
        <v>0.42199999999999999</v>
      </c>
      <c r="BU45" s="115">
        <v>0.41599999999999998</v>
      </c>
      <c r="BV45" s="115">
        <v>0.41099999999999998</v>
      </c>
      <c r="BW45" s="115">
        <v>0.40500000000000003</v>
      </c>
      <c r="BX45" s="115">
        <v>0.4</v>
      </c>
      <c r="BY45" s="115">
        <v>0.39500000000000002</v>
      </c>
      <c r="BZ45" s="115">
        <v>0.39</v>
      </c>
      <c r="CA45" s="115">
        <v>0.38500000000000001</v>
      </c>
      <c r="CB45" s="115">
        <v>0.38</v>
      </c>
      <c r="CC45" s="115">
        <v>0.375</v>
      </c>
      <c r="CD45" s="115">
        <v>0.37</v>
      </c>
      <c r="CE45" s="115">
        <v>0.36599999999999999</v>
      </c>
      <c r="CF45" s="115">
        <v>0.36099999999999999</v>
      </c>
      <c r="CG45" s="115">
        <v>0.35699999999999998</v>
      </c>
      <c r="CH45" s="117">
        <v>0.35199999999999998</v>
      </c>
      <c r="CI45" s="115">
        <v>0.34799999999999998</v>
      </c>
      <c r="CJ45" s="117">
        <v>0.34399999999999997</v>
      </c>
      <c r="CK45" s="115">
        <v>0.34</v>
      </c>
      <c r="CL45" s="115">
        <v>0.33600000000000002</v>
      </c>
      <c r="CM45" s="115">
        <v>0.33200000000000002</v>
      </c>
      <c r="CN45" s="116">
        <v>0.32800000000000001</v>
      </c>
      <c r="CO45" s="115">
        <v>0.32400000000000001</v>
      </c>
      <c r="CP45" s="115">
        <v>0.32</v>
      </c>
      <c r="CQ45" s="115">
        <v>0.317</v>
      </c>
      <c r="CR45" s="117">
        <v>0.313</v>
      </c>
      <c r="CS45" s="115">
        <v>0.309</v>
      </c>
      <c r="CT45" s="115">
        <v>0.30599999999999999</v>
      </c>
      <c r="CU45" s="115">
        <v>0.30299999999999999</v>
      </c>
      <c r="CV45" s="117">
        <v>0.29899999999999999</v>
      </c>
      <c r="CW45" s="115">
        <v>0.29599999999999999</v>
      </c>
      <c r="CX45" s="115">
        <v>0.29299999999999998</v>
      </c>
      <c r="CY45" s="115">
        <v>0.28899999999999998</v>
      </c>
      <c r="CZ45" s="115">
        <v>0.28599999999999998</v>
      </c>
      <c r="DA45" s="115">
        <v>0.28299999999999997</v>
      </c>
      <c r="DB45" s="115">
        <v>0.28000000000000003</v>
      </c>
      <c r="DC45" s="115">
        <v>0.27700000000000002</v>
      </c>
      <c r="DD45" s="115">
        <v>0.27400000000000002</v>
      </c>
      <c r="DE45" s="117">
        <v>0.27100000000000002</v>
      </c>
      <c r="DF45" s="115">
        <v>0.26900000000000002</v>
      </c>
      <c r="DG45" s="117">
        <v>0.26600000000000001</v>
      </c>
      <c r="DH45" s="115">
        <v>0.26300000000000001</v>
      </c>
      <c r="DI45" s="115">
        <v>0.26</v>
      </c>
      <c r="DJ45" s="115">
        <v>0.25800000000000001</v>
      </c>
      <c r="DK45" s="115">
        <v>0.255</v>
      </c>
      <c r="DL45" s="115">
        <v>0.253</v>
      </c>
      <c r="DM45" s="117">
        <v>0.25</v>
      </c>
      <c r="DN45" s="115">
        <v>0.248</v>
      </c>
      <c r="DO45" s="115">
        <v>0.245</v>
      </c>
      <c r="DP45" s="115">
        <v>0.24299999999999999</v>
      </c>
      <c r="DQ45" s="115">
        <v>0.24</v>
      </c>
      <c r="DR45" s="115">
        <v>0.23799999999999999</v>
      </c>
      <c r="DS45" s="115">
        <v>0.23599999999999999</v>
      </c>
      <c r="DT45" s="115">
        <v>0.23300000000000001</v>
      </c>
      <c r="DU45" s="115">
        <v>0.23100000000000001</v>
      </c>
      <c r="DV45" s="117">
        <v>0.22900000000000001</v>
      </c>
      <c r="DW45" s="115">
        <v>0.22700000000000001</v>
      </c>
      <c r="DX45" s="115">
        <v>0.22500000000000001</v>
      </c>
      <c r="DY45" s="117">
        <v>0.223</v>
      </c>
      <c r="DZ45" s="115">
        <v>0.221</v>
      </c>
      <c r="EA45" s="115">
        <v>0.219</v>
      </c>
      <c r="EB45" s="115">
        <v>0.217</v>
      </c>
      <c r="EC45" s="115">
        <v>0.215</v>
      </c>
      <c r="ED45" s="115">
        <v>0.21299999999999999</v>
      </c>
      <c r="EE45" s="115">
        <v>0.21099999999999999</v>
      </c>
      <c r="EF45" s="115">
        <v>0.20899999999999999</v>
      </c>
      <c r="EG45" s="115">
        <v>0.20699999999999999</v>
      </c>
      <c r="EH45" s="115">
        <v>0.20499999999999999</v>
      </c>
      <c r="EI45" s="115">
        <v>0.20300000000000001</v>
      </c>
      <c r="EJ45" s="115">
        <v>0.20100000000000001</v>
      </c>
      <c r="EK45" s="115">
        <v>0.2</v>
      </c>
      <c r="EL45" s="115">
        <v>0.19800000000000001</v>
      </c>
      <c r="EM45" s="115">
        <v>0.19600000000000001</v>
      </c>
      <c r="EN45" s="115">
        <v>0.19500000000000001</v>
      </c>
      <c r="EO45" s="115">
        <v>0.193</v>
      </c>
      <c r="EP45" s="115">
        <v>0.191</v>
      </c>
      <c r="EQ45" s="115">
        <v>0.19</v>
      </c>
      <c r="ER45" s="115">
        <v>0.188</v>
      </c>
      <c r="ES45" s="115">
        <v>0.186</v>
      </c>
      <c r="ET45" s="115">
        <v>0.185</v>
      </c>
      <c r="EU45" s="115">
        <v>0.183</v>
      </c>
      <c r="EV45" s="115">
        <v>0.182</v>
      </c>
      <c r="EW45" s="115">
        <v>0.18</v>
      </c>
      <c r="EX45" s="115">
        <v>0.17899999999999999</v>
      </c>
      <c r="EY45" s="115">
        <v>0.17699999999999999</v>
      </c>
      <c r="EZ45" s="115">
        <v>0.17599999999999999</v>
      </c>
      <c r="FA45" s="117">
        <v>0.17399999999999999</v>
      </c>
      <c r="FB45" s="115">
        <v>0.17299999999999999</v>
      </c>
      <c r="FC45" s="115">
        <v>0.17199999999999999</v>
      </c>
      <c r="FD45" s="115">
        <v>0.17</v>
      </c>
      <c r="FE45" s="115">
        <v>0.16900000000000001</v>
      </c>
      <c r="FF45" s="115">
        <v>0.16800000000000001</v>
      </c>
      <c r="FG45" s="117">
        <v>0.16600000000000001</v>
      </c>
      <c r="FH45" s="115">
        <v>0.16500000000000001</v>
      </c>
      <c r="FI45" s="115">
        <v>0.16400000000000001</v>
      </c>
      <c r="FJ45" s="115">
        <v>0.16200000000000001</v>
      </c>
      <c r="FK45" s="115">
        <v>0.161</v>
      </c>
      <c r="FL45" s="116">
        <v>0.16</v>
      </c>
      <c r="FM45" s="115">
        <v>0.159</v>
      </c>
      <c r="FN45" s="116">
        <v>0.157</v>
      </c>
      <c r="FO45" s="115">
        <v>0.156</v>
      </c>
      <c r="FP45" s="115">
        <v>0.155</v>
      </c>
    </row>
    <row r="46" spans="1:172" x14ac:dyDescent="0.25">
      <c r="A46" s="114">
        <v>45</v>
      </c>
      <c r="Q46" s="115">
        <v>1</v>
      </c>
      <c r="R46" s="115">
        <v>0.997</v>
      </c>
      <c r="S46" s="115">
        <v>0.99099999999999999</v>
      </c>
      <c r="T46" s="115">
        <v>0.98099999999999998</v>
      </c>
      <c r="U46" s="115">
        <v>0.96899999999999997</v>
      </c>
      <c r="V46" s="115">
        <v>0.95599999999999996</v>
      </c>
      <c r="W46" s="115">
        <v>0.94199999999999995</v>
      </c>
      <c r="X46" s="115">
        <v>0.92800000000000005</v>
      </c>
      <c r="Y46" s="115">
        <v>0.91400000000000003</v>
      </c>
      <c r="Z46" s="115">
        <v>0.89900000000000002</v>
      </c>
      <c r="AA46" s="115">
        <v>0.88400000000000001</v>
      </c>
      <c r="AB46" s="115">
        <v>0.87</v>
      </c>
      <c r="AC46" s="115">
        <v>0.85499999999999998</v>
      </c>
      <c r="AD46" s="115">
        <v>0.84</v>
      </c>
      <c r="AE46" s="116">
        <v>0.82599999999999996</v>
      </c>
      <c r="AF46" s="115">
        <v>0.81200000000000006</v>
      </c>
      <c r="AG46" s="115">
        <v>0.79800000000000004</v>
      </c>
      <c r="AH46" s="115">
        <v>0.78400000000000003</v>
      </c>
      <c r="AI46" s="116">
        <v>0.77100000000000002</v>
      </c>
      <c r="AJ46" s="115">
        <v>0.75800000000000001</v>
      </c>
      <c r="AK46" s="115">
        <v>0.745</v>
      </c>
      <c r="AL46" s="115">
        <v>0.73199999999999998</v>
      </c>
      <c r="AM46" s="115">
        <v>0.72</v>
      </c>
      <c r="AN46" s="115">
        <v>0.70799999999999996</v>
      </c>
      <c r="AO46" s="115">
        <v>0.69599999999999995</v>
      </c>
      <c r="AP46" s="115">
        <v>0.68400000000000005</v>
      </c>
      <c r="AQ46" s="115">
        <v>0.67300000000000004</v>
      </c>
      <c r="AR46" s="115">
        <v>0.66200000000000003</v>
      </c>
      <c r="AS46" s="115">
        <v>0.65100000000000002</v>
      </c>
      <c r="AT46" s="115">
        <v>0.64</v>
      </c>
      <c r="AU46" s="115">
        <v>0.63</v>
      </c>
      <c r="AV46" s="115">
        <v>0.62</v>
      </c>
      <c r="AW46" s="115">
        <v>0.51</v>
      </c>
      <c r="AX46" s="115">
        <v>0.6</v>
      </c>
      <c r="AY46" s="115">
        <v>0.59099999999999997</v>
      </c>
      <c r="AZ46" s="115">
        <v>0.58199999999999996</v>
      </c>
      <c r="BA46" s="115">
        <v>0.57299999999999995</v>
      </c>
      <c r="BB46" s="115">
        <v>0.56399999999999995</v>
      </c>
      <c r="BC46" s="115">
        <v>0.55500000000000005</v>
      </c>
      <c r="BD46" s="115">
        <v>0.54700000000000004</v>
      </c>
      <c r="BE46" s="115">
        <v>0.53800000000000003</v>
      </c>
      <c r="BF46" s="115">
        <v>0.53</v>
      </c>
      <c r="BG46" s="115">
        <v>0.52300000000000002</v>
      </c>
      <c r="BH46" s="115">
        <v>0.51500000000000001</v>
      </c>
      <c r="BI46" s="115">
        <v>0.50700000000000001</v>
      </c>
      <c r="BJ46" s="115">
        <v>0.5</v>
      </c>
      <c r="BK46" s="115">
        <v>0.49299999999999999</v>
      </c>
      <c r="BL46" s="115">
        <v>0.48599999999999999</v>
      </c>
      <c r="BM46" s="115">
        <v>0.47899999999999998</v>
      </c>
      <c r="BN46" s="115">
        <v>0.47199999999999998</v>
      </c>
      <c r="BO46" s="115">
        <v>0.46600000000000003</v>
      </c>
      <c r="BP46" s="115">
        <v>0.45900000000000002</v>
      </c>
      <c r="BQ46" s="115">
        <v>0.45300000000000001</v>
      </c>
      <c r="BR46" s="115">
        <v>0.44700000000000001</v>
      </c>
      <c r="BS46" s="117">
        <v>0.441</v>
      </c>
      <c r="BT46" s="115">
        <v>0.435</v>
      </c>
      <c r="BU46" s="115">
        <v>0.42899999999999999</v>
      </c>
      <c r="BV46" s="115">
        <v>0.42299999999999999</v>
      </c>
      <c r="BW46" s="115">
        <v>0.41799999999999998</v>
      </c>
      <c r="BX46" s="115">
        <v>0.41199999999999998</v>
      </c>
      <c r="BY46" s="115">
        <v>0.40699999999999997</v>
      </c>
      <c r="BZ46" s="115">
        <v>0.40200000000000002</v>
      </c>
      <c r="CA46" s="115">
        <v>0.39700000000000002</v>
      </c>
      <c r="CB46" s="115">
        <v>0.39200000000000002</v>
      </c>
      <c r="CC46" s="115">
        <v>0.38700000000000001</v>
      </c>
      <c r="CD46" s="115">
        <v>0.38200000000000001</v>
      </c>
      <c r="CE46" s="115">
        <v>0.377</v>
      </c>
      <c r="CF46" s="115">
        <v>0.372</v>
      </c>
      <c r="CG46" s="115">
        <v>0.36799999999999999</v>
      </c>
      <c r="CH46" s="117">
        <v>0.36299999999999999</v>
      </c>
      <c r="CI46" s="115">
        <v>0.35899999999999999</v>
      </c>
      <c r="CJ46" s="117">
        <v>0.35499999999999998</v>
      </c>
      <c r="CK46" s="115">
        <v>0.35099999999999998</v>
      </c>
      <c r="CL46" s="115">
        <v>0.34599999999999997</v>
      </c>
      <c r="CM46" s="115">
        <v>0.34200000000000003</v>
      </c>
      <c r="CN46" s="116">
        <v>0.33800000000000002</v>
      </c>
      <c r="CO46" s="115">
        <v>0.33400000000000002</v>
      </c>
      <c r="CP46" s="115">
        <v>0.33100000000000002</v>
      </c>
      <c r="CQ46" s="115">
        <v>0.32700000000000001</v>
      </c>
      <c r="CR46" s="117">
        <v>0.32300000000000001</v>
      </c>
      <c r="CS46" s="115">
        <v>0.31900000000000001</v>
      </c>
      <c r="CT46" s="115">
        <v>0.316</v>
      </c>
      <c r="CU46" s="115">
        <v>0.312</v>
      </c>
      <c r="CV46" s="117">
        <v>0.309</v>
      </c>
      <c r="CW46" s="115">
        <v>0.30499999999999999</v>
      </c>
      <c r="CX46" s="115">
        <v>0.30199999999999999</v>
      </c>
      <c r="CY46" s="115">
        <v>0.29899999999999999</v>
      </c>
      <c r="CZ46" s="115">
        <v>0.29599999999999999</v>
      </c>
      <c r="DA46" s="115">
        <v>0.29299999999999998</v>
      </c>
      <c r="DB46" s="115">
        <v>0.28899999999999998</v>
      </c>
      <c r="DC46" s="115">
        <v>0.28599999999999998</v>
      </c>
      <c r="DD46" s="115">
        <v>0.28299999999999997</v>
      </c>
      <c r="DE46" s="117">
        <v>0.28000000000000003</v>
      </c>
      <c r="DF46" s="115">
        <v>0.27700000000000002</v>
      </c>
      <c r="DG46" s="117">
        <v>0.27500000000000002</v>
      </c>
      <c r="DH46" s="115">
        <v>0.27200000000000002</v>
      </c>
      <c r="DI46" s="115">
        <v>0.26900000000000002</v>
      </c>
      <c r="DJ46" s="115">
        <v>0.26600000000000001</v>
      </c>
      <c r="DK46" s="115">
        <v>0.26400000000000001</v>
      </c>
      <c r="DL46" s="115">
        <v>0.26100000000000001</v>
      </c>
      <c r="DM46" s="117">
        <v>0.25800000000000001</v>
      </c>
      <c r="DN46" s="115">
        <v>0.25600000000000001</v>
      </c>
      <c r="DO46" s="115">
        <v>0.253</v>
      </c>
      <c r="DP46" s="115">
        <v>0.251</v>
      </c>
      <c r="DQ46" s="115">
        <v>0.248</v>
      </c>
      <c r="DR46" s="115">
        <v>0.246</v>
      </c>
      <c r="DS46" s="115">
        <v>0.24399999999999999</v>
      </c>
      <c r="DT46" s="115">
        <v>0.24099999999999999</v>
      </c>
      <c r="DU46" s="115">
        <v>0.23899999999999999</v>
      </c>
      <c r="DV46" s="117">
        <v>0.23699999999999999</v>
      </c>
      <c r="DW46" s="115">
        <v>0.23400000000000001</v>
      </c>
      <c r="DX46" s="115">
        <v>0.23200000000000001</v>
      </c>
      <c r="DY46" s="117">
        <v>0.23</v>
      </c>
      <c r="DZ46" s="115">
        <v>0.22800000000000001</v>
      </c>
      <c r="EA46" s="115">
        <v>0.22600000000000001</v>
      </c>
      <c r="EB46" s="115">
        <v>0.224</v>
      </c>
      <c r="EC46" s="115">
        <v>0.222</v>
      </c>
      <c r="ED46" s="115">
        <v>0.22</v>
      </c>
      <c r="EE46" s="115">
        <v>0.218</v>
      </c>
      <c r="EF46" s="115">
        <v>0.216</v>
      </c>
      <c r="EG46" s="115">
        <v>0.214</v>
      </c>
      <c r="EH46" s="115">
        <v>0.21199999999999999</v>
      </c>
      <c r="EI46" s="115">
        <v>0.21</v>
      </c>
      <c r="EJ46" s="115">
        <v>0.20799999999999999</v>
      </c>
      <c r="EK46" s="115">
        <v>0.20599999999999999</v>
      </c>
      <c r="EL46" s="115">
        <v>0.20499999999999999</v>
      </c>
      <c r="EM46" s="115">
        <v>0.20300000000000001</v>
      </c>
      <c r="EN46" s="115">
        <v>0.20100000000000001</v>
      </c>
      <c r="EO46" s="115">
        <v>0.19900000000000001</v>
      </c>
      <c r="EP46" s="115">
        <v>0.19800000000000001</v>
      </c>
      <c r="EQ46" s="115">
        <v>0.19600000000000001</v>
      </c>
      <c r="ER46" s="115">
        <v>0.19400000000000001</v>
      </c>
      <c r="ES46" s="115">
        <v>0.193</v>
      </c>
      <c r="ET46" s="115">
        <v>0.191</v>
      </c>
      <c r="EU46" s="115">
        <v>0.19</v>
      </c>
      <c r="EV46" s="115">
        <v>0.188</v>
      </c>
      <c r="EW46" s="115">
        <v>0.186</v>
      </c>
      <c r="EX46" s="115">
        <v>0.185</v>
      </c>
      <c r="EY46" s="115">
        <v>0.183</v>
      </c>
      <c r="EZ46" s="115">
        <v>0.182</v>
      </c>
      <c r="FA46" s="117">
        <v>0.18</v>
      </c>
      <c r="FB46" s="115">
        <v>0.17899999999999999</v>
      </c>
      <c r="FC46" s="115">
        <v>0.17799999999999999</v>
      </c>
      <c r="FD46" s="115">
        <v>0.17599999999999999</v>
      </c>
      <c r="FE46" s="115">
        <v>0.17499999999999999</v>
      </c>
      <c r="FF46" s="115">
        <v>0.17299999999999999</v>
      </c>
      <c r="FG46" s="117">
        <v>0.17199999999999999</v>
      </c>
      <c r="FH46" s="115">
        <v>0.17100000000000001</v>
      </c>
      <c r="FI46" s="115">
        <v>0.16900000000000001</v>
      </c>
      <c r="FJ46" s="115">
        <v>0.16800000000000001</v>
      </c>
      <c r="FK46" s="115">
        <v>0.16700000000000001</v>
      </c>
      <c r="FL46" s="116">
        <v>0.16500000000000001</v>
      </c>
      <c r="FM46" s="115">
        <v>0.16400000000000001</v>
      </c>
      <c r="FN46" s="116">
        <v>0.16300000000000001</v>
      </c>
      <c r="FO46" s="115">
        <v>0.16200000000000001</v>
      </c>
      <c r="FP46" s="115">
        <v>0.16</v>
      </c>
    </row>
    <row r="47" spans="1:172" x14ac:dyDescent="0.25">
      <c r="A47" s="114">
        <v>46</v>
      </c>
      <c r="R47" s="115">
        <v>1</v>
      </c>
      <c r="S47" s="115">
        <v>0.997</v>
      </c>
      <c r="T47" s="115">
        <v>0.99199999999999999</v>
      </c>
      <c r="U47" s="115">
        <v>0.98199999999999998</v>
      </c>
      <c r="V47" s="115">
        <v>0.97</v>
      </c>
      <c r="W47" s="115">
        <v>0.95799999999999996</v>
      </c>
      <c r="X47" s="115">
        <v>0.94399999999999995</v>
      </c>
      <c r="Y47" s="115">
        <v>0.93</v>
      </c>
      <c r="Z47" s="115">
        <v>0.91600000000000004</v>
      </c>
      <c r="AA47" s="115">
        <v>0.90200000000000002</v>
      </c>
      <c r="AB47" s="115">
        <v>0.88700000000000001</v>
      </c>
      <c r="AC47" s="115">
        <v>0.873</v>
      </c>
      <c r="AD47" s="115">
        <v>0.85899999999999999</v>
      </c>
      <c r="AE47" s="116">
        <v>0.84499999999999997</v>
      </c>
      <c r="AF47" s="115">
        <v>0.83</v>
      </c>
      <c r="AG47" s="115">
        <v>0.81699999999999995</v>
      </c>
      <c r="AH47" s="115">
        <v>0.80300000000000005</v>
      </c>
      <c r="AI47" s="116">
        <v>0.78900000000000003</v>
      </c>
      <c r="AJ47" s="115">
        <v>0.77600000000000002</v>
      </c>
      <c r="AK47" s="115">
        <v>0.76300000000000001</v>
      </c>
      <c r="AL47" s="115">
        <v>0.75</v>
      </c>
      <c r="AM47" s="115">
        <v>0.73799999999999999</v>
      </c>
      <c r="AN47" s="115">
        <v>0.72599999999999998</v>
      </c>
      <c r="AO47" s="115">
        <v>0.71399999999999997</v>
      </c>
      <c r="AP47" s="115">
        <v>0.70199999999999996</v>
      </c>
      <c r="AQ47" s="115">
        <v>0.69</v>
      </c>
      <c r="AR47" s="115">
        <v>0.67900000000000005</v>
      </c>
      <c r="AS47" s="115">
        <v>0.66800000000000004</v>
      </c>
      <c r="AT47" s="115">
        <v>0.65700000000000003</v>
      </c>
      <c r="AU47" s="115">
        <v>0.64700000000000002</v>
      </c>
      <c r="AV47" s="115">
        <v>0.63700000000000001</v>
      </c>
      <c r="AW47" s="115">
        <v>0.627</v>
      </c>
      <c r="AX47" s="115">
        <v>0.61699999999999999</v>
      </c>
      <c r="AY47" s="115">
        <v>0.60699999999999998</v>
      </c>
      <c r="AZ47" s="115">
        <v>0.59799999999999998</v>
      </c>
      <c r="BA47" s="115">
        <v>0.58899999999999997</v>
      </c>
      <c r="BB47" s="115">
        <v>0.57999999999999996</v>
      </c>
      <c r="BC47" s="115">
        <v>0.57099999999999995</v>
      </c>
      <c r="BD47" s="115">
        <v>0.56200000000000006</v>
      </c>
      <c r="BE47" s="115">
        <v>0.55400000000000005</v>
      </c>
      <c r="BF47" s="115">
        <v>0.54600000000000004</v>
      </c>
      <c r="BG47" s="115">
        <v>0.53800000000000003</v>
      </c>
      <c r="BH47" s="115">
        <v>0.53</v>
      </c>
      <c r="BI47" s="115">
        <v>0.52200000000000002</v>
      </c>
      <c r="BJ47" s="115">
        <v>0.51500000000000001</v>
      </c>
      <c r="BK47" s="115">
        <v>0.50700000000000001</v>
      </c>
      <c r="BL47" s="115">
        <v>0.5</v>
      </c>
      <c r="BM47" s="115">
        <v>0.49299999999999999</v>
      </c>
      <c r="BN47" s="115">
        <v>0.48599999999999999</v>
      </c>
      <c r="BO47" s="115">
        <v>0.47899999999999998</v>
      </c>
      <c r="BP47" s="115">
        <v>0.47299999999999998</v>
      </c>
      <c r="BQ47" s="115">
        <v>0.46600000000000003</v>
      </c>
      <c r="BR47" s="115">
        <v>0.46</v>
      </c>
      <c r="BS47" s="117">
        <v>0.45400000000000001</v>
      </c>
      <c r="BT47" s="115">
        <v>0.44800000000000001</v>
      </c>
      <c r="BU47" s="115">
        <v>0.442</v>
      </c>
      <c r="BV47" s="115">
        <v>0.436</v>
      </c>
      <c r="BW47" s="115">
        <v>0.43</v>
      </c>
      <c r="BX47" s="115">
        <v>0.42499999999999999</v>
      </c>
      <c r="BY47" s="115">
        <v>0.41899999999999998</v>
      </c>
      <c r="BZ47" s="115">
        <v>0.41399999999999998</v>
      </c>
      <c r="CA47" s="115">
        <v>0.40899999999999997</v>
      </c>
      <c r="CB47" s="115">
        <v>0.40300000000000002</v>
      </c>
      <c r="CC47" s="115">
        <v>0.39800000000000002</v>
      </c>
      <c r="CD47" s="115">
        <v>0.39300000000000002</v>
      </c>
      <c r="CE47" s="115">
        <v>0.38900000000000001</v>
      </c>
      <c r="CF47" s="115">
        <v>0.38400000000000001</v>
      </c>
      <c r="CG47" s="115">
        <v>0.379</v>
      </c>
      <c r="CH47" s="117">
        <v>0.375</v>
      </c>
      <c r="CI47" s="115">
        <v>0.37</v>
      </c>
      <c r="CJ47" s="117">
        <v>0.36599999999999999</v>
      </c>
      <c r="CK47" s="115">
        <v>0.36099999999999999</v>
      </c>
      <c r="CL47" s="115">
        <v>0.35699999999999998</v>
      </c>
      <c r="CM47" s="115">
        <v>0.35299999999999998</v>
      </c>
      <c r="CN47" s="116">
        <v>0.34899999999999998</v>
      </c>
      <c r="CO47" s="115">
        <v>0.34499999999999997</v>
      </c>
      <c r="CP47" s="115">
        <v>0.34100000000000003</v>
      </c>
      <c r="CQ47" s="115">
        <v>0.33700000000000002</v>
      </c>
      <c r="CR47" s="117">
        <v>0.33300000000000002</v>
      </c>
      <c r="CS47" s="115">
        <v>0.32900000000000001</v>
      </c>
      <c r="CT47" s="115">
        <v>0.32600000000000001</v>
      </c>
      <c r="CU47" s="115">
        <v>0.32200000000000001</v>
      </c>
      <c r="CV47" s="117">
        <v>0.31900000000000001</v>
      </c>
      <c r="CW47" s="115">
        <v>0.315</v>
      </c>
      <c r="CX47" s="115">
        <v>0.312</v>
      </c>
      <c r="CY47" s="115">
        <v>0.308</v>
      </c>
      <c r="CZ47" s="115">
        <v>0.30499999999999999</v>
      </c>
      <c r="DA47" s="115">
        <v>0.30199999999999999</v>
      </c>
      <c r="DB47" s="115">
        <v>0.29899999999999999</v>
      </c>
      <c r="DC47" s="115">
        <v>0.29499999999999998</v>
      </c>
      <c r="DD47" s="115">
        <v>0.29199999999999998</v>
      </c>
      <c r="DE47" s="117">
        <v>0.28899999999999998</v>
      </c>
      <c r="DF47" s="115">
        <v>0.28599999999999998</v>
      </c>
      <c r="DG47" s="117">
        <v>0.28299999999999997</v>
      </c>
      <c r="DH47" s="115">
        <v>0.28100000000000003</v>
      </c>
      <c r="DI47" s="115">
        <v>0.27800000000000002</v>
      </c>
      <c r="DJ47" s="115">
        <v>0.27500000000000002</v>
      </c>
      <c r="DK47" s="115">
        <v>0.27200000000000002</v>
      </c>
      <c r="DL47" s="115">
        <v>0.26900000000000002</v>
      </c>
      <c r="DM47" s="117">
        <v>0.26700000000000002</v>
      </c>
      <c r="DN47" s="115">
        <v>0.26400000000000001</v>
      </c>
      <c r="DO47" s="115">
        <v>0.26100000000000001</v>
      </c>
      <c r="DP47" s="115">
        <v>0.25900000000000001</v>
      </c>
      <c r="DQ47" s="115">
        <v>0.25600000000000001</v>
      </c>
      <c r="DR47" s="115">
        <v>0.254</v>
      </c>
      <c r="DS47" s="115">
        <v>0.251</v>
      </c>
      <c r="DT47" s="115">
        <v>0.249</v>
      </c>
      <c r="DU47" s="115">
        <v>0.247</v>
      </c>
      <c r="DV47" s="117">
        <v>0.24399999999999999</v>
      </c>
      <c r="DW47" s="115">
        <v>0.24199999999999999</v>
      </c>
      <c r="DX47" s="115">
        <v>0.24</v>
      </c>
      <c r="DY47" s="117">
        <v>0.23799999999999999</v>
      </c>
      <c r="DZ47" s="115">
        <v>0.23499999999999999</v>
      </c>
      <c r="EA47" s="115">
        <v>0.23300000000000001</v>
      </c>
      <c r="EB47" s="115">
        <v>0.23100000000000001</v>
      </c>
      <c r="EC47" s="115">
        <v>0.22900000000000001</v>
      </c>
      <c r="ED47" s="115">
        <v>0.22700000000000001</v>
      </c>
      <c r="EE47" s="115">
        <v>0.22500000000000001</v>
      </c>
      <c r="EF47" s="115">
        <v>0.223</v>
      </c>
      <c r="EG47" s="115">
        <v>0.221</v>
      </c>
      <c r="EH47" s="115">
        <v>0.219</v>
      </c>
      <c r="EI47" s="115">
        <v>0.217</v>
      </c>
      <c r="EJ47" s="115">
        <v>0.215</v>
      </c>
      <c r="EK47" s="115">
        <v>0.21299999999999999</v>
      </c>
      <c r="EL47" s="115">
        <v>0.21099999999999999</v>
      </c>
      <c r="EM47" s="115">
        <v>0.21</v>
      </c>
      <c r="EN47" s="115">
        <v>0.20799999999999999</v>
      </c>
      <c r="EO47" s="115">
        <v>0.20599999999999999</v>
      </c>
      <c r="EP47" s="115">
        <v>0.20399999999999999</v>
      </c>
      <c r="EQ47" s="115">
        <v>0.20300000000000001</v>
      </c>
      <c r="ER47" s="115">
        <v>0.20100000000000001</v>
      </c>
      <c r="ES47" s="115">
        <v>0.19900000000000001</v>
      </c>
      <c r="ET47" s="115">
        <v>0.19800000000000001</v>
      </c>
      <c r="EU47" s="115">
        <v>0.19600000000000001</v>
      </c>
      <c r="EV47" s="115">
        <v>0.19400000000000001</v>
      </c>
      <c r="EW47" s="115">
        <v>0.193</v>
      </c>
      <c r="EX47" s="115">
        <v>0.191</v>
      </c>
      <c r="EY47" s="115">
        <v>0.19</v>
      </c>
      <c r="EZ47" s="115">
        <v>0.188</v>
      </c>
      <c r="FA47" s="117">
        <v>0.186</v>
      </c>
      <c r="FB47" s="115">
        <v>0.185</v>
      </c>
      <c r="FC47" s="115">
        <v>0.184</v>
      </c>
      <c r="FD47" s="115">
        <v>0.182</v>
      </c>
      <c r="FE47" s="115">
        <v>0.18099999999999999</v>
      </c>
      <c r="FF47" s="115">
        <v>0.17899999999999999</v>
      </c>
      <c r="FG47" s="117">
        <v>0.17799999999999999</v>
      </c>
      <c r="FH47" s="115">
        <v>0.17599999999999999</v>
      </c>
      <c r="FI47" s="115">
        <v>0.17499999999999999</v>
      </c>
      <c r="FJ47" s="115">
        <v>0.17399999999999999</v>
      </c>
      <c r="FK47" s="115">
        <v>0.17199999999999999</v>
      </c>
      <c r="FL47" s="116">
        <v>0.17100000000000001</v>
      </c>
      <c r="FM47" s="115">
        <v>0.17</v>
      </c>
      <c r="FN47" s="116">
        <v>0.16800000000000001</v>
      </c>
      <c r="FO47" s="115">
        <v>0.16700000000000001</v>
      </c>
      <c r="FP47" s="115">
        <v>0.16600000000000001</v>
      </c>
    </row>
    <row r="48" spans="1:172" x14ac:dyDescent="0.25">
      <c r="A48" s="114">
        <v>47</v>
      </c>
      <c r="S48" s="115">
        <v>1</v>
      </c>
      <c r="T48" s="115">
        <v>0.997</v>
      </c>
      <c r="U48" s="115">
        <v>0.99199999999999999</v>
      </c>
      <c r="V48" s="115">
        <v>0.98199999999999998</v>
      </c>
      <c r="W48" s="115">
        <v>0.97099999999999997</v>
      </c>
      <c r="X48" s="115">
        <v>0.95899999999999996</v>
      </c>
      <c r="Y48" s="115">
        <v>0.94599999999999995</v>
      </c>
      <c r="Z48" s="115">
        <v>0.93200000000000005</v>
      </c>
      <c r="AA48" s="115">
        <v>0.91900000000000004</v>
      </c>
      <c r="AB48" s="115">
        <v>0.90500000000000003</v>
      </c>
      <c r="AC48" s="115">
        <v>0.89100000000000001</v>
      </c>
      <c r="AD48" s="115">
        <v>0.876</v>
      </c>
      <c r="AE48" s="116">
        <v>0.86199999999999999</v>
      </c>
      <c r="AF48" s="115">
        <v>0.84799999999999998</v>
      </c>
      <c r="AG48" s="115">
        <v>0.83499999999999996</v>
      </c>
      <c r="AH48" s="115">
        <v>0.82099999999999995</v>
      </c>
      <c r="AI48" s="116">
        <v>0.80700000000000005</v>
      </c>
      <c r="AJ48" s="115">
        <v>0.79400000000000004</v>
      </c>
      <c r="AK48" s="115">
        <v>0.78100000000000003</v>
      </c>
      <c r="AL48" s="115">
        <v>0.76800000000000002</v>
      </c>
      <c r="AM48" s="115">
        <v>0.75600000000000001</v>
      </c>
      <c r="AN48" s="115">
        <v>0.74299999999999999</v>
      </c>
      <c r="AO48" s="115">
        <v>0.73099999999999998</v>
      </c>
      <c r="AP48" s="115">
        <v>0.71899999999999997</v>
      </c>
      <c r="AQ48" s="115">
        <v>0.70799999999999996</v>
      </c>
      <c r="AR48" s="115">
        <v>0.69699999999999995</v>
      </c>
      <c r="AS48" s="115">
        <v>0.68500000000000005</v>
      </c>
      <c r="AT48" s="115">
        <v>0.67400000000000004</v>
      </c>
      <c r="AU48" s="115">
        <v>0.66400000000000003</v>
      </c>
      <c r="AV48" s="115">
        <v>0.65300000000000002</v>
      </c>
      <c r="AW48" s="115">
        <v>0.64300000000000002</v>
      </c>
      <c r="AX48" s="115">
        <v>0.63300000000000001</v>
      </c>
      <c r="AY48" s="115">
        <v>0.623</v>
      </c>
      <c r="AZ48" s="115">
        <v>0.61399999999999999</v>
      </c>
      <c r="BA48" s="115">
        <v>0.60399999999999998</v>
      </c>
      <c r="BB48" s="115">
        <v>0.59499999999999997</v>
      </c>
      <c r="BC48" s="115">
        <v>0.58599999999999997</v>
      </c>
      <c r="BD48" s="115">
        <v>0.57799999999999996</v>
      </c>
      <c r="BE48" s="115">
        <v>0.56899999999999995</v>
      </c>
      <c r="BF48" s="115">
        <v>0.56100000000000005</v>
      </c>
      <c r="BG48" s="115">
        <v>0.55300000000000005</v>
      </c>
      <c r="BH48" s="115">
        <v>0.54500000000000004</v>
      </c>
      <c r="BI48" s="115">
        <v>0.53700000000000003</v>
      </c>
      <c r="BJ48" s="115">
        <v>0.52900000000000003</v>
      </c>
      <c r="BK48" s="115">
        <v>0.52200000000000002</v>
      </c>
      <c r="BL48" s="115">
        <v>0.51400000000000001</v>
      </c>
      <c r="BM48" s="115">
        <v>0.50700000000000001</v>
      </c>
      <c r="BN48" s="115">
        <v>0.5</v>
      </c>
      <c r="BO48" s="115">
        <v>0.49299999999999999</v>
      </c>
      <c r="BP48" s="115">
        <v>0.48599999999999999</v>
      </c>
      <c r="BQ48" s="115">
        <v>0.48</v>
      </c>
      <c r="BR48" s="115">
        <v>0.47299999999999998</v>
      </c>
      <c r="BS48" s="117">
        <v>0.46700000000000003</v>
      </c>
      <c r="BT48" s="115">
        <v>0.46100000000000002</v>
      </c>
      <c r="BU48" s="115">
        <v>0.45500000000000002</v>
      </c>
      <c r="BV48" s="115">
        <v>0.44900000000000001</v>
      </c>
      <c r="BW48" s="115">
        <v>0.443</v>
      </c>
      <c r="BX48" s="115">
        <v>0.437</v>
      </c>
      <c r="BY48" s="115">
        <v>0.432</v>
      </c>
      <c r="BZ48" s="115">
        <v>0.42599999999999999</v>
      </c>
      <c r="CA48" s="115">
        <v>0.42099999999999999</v>
      </c>
      <c r="CB48" s="115">
        <v>0.41499999999999998</v>
      </c>
      <c r="CC48" s="115">
        <v>0.41</v>
      </c>
      <c r="CD48" s="115">
        <v>0.40500000000000003</v>
      </c>
      <c r="CE48" s="115">
        <v>0.4</v>
      </c>
      <c r="CF48" s="115">
        <v>0.39500000000000002</v>
      </c>
      <c r="CG48" s="115">
        <v>0.39100000000000001</v>
      </c>
      <c r="CH48" s="117">
        <v>0.38600000000000001</v>
      </c>
      <c r="CI48" s="115">
        <v>0.38100000000000001</v>
      </c>
      <c r="CJ48" s="117">
        <v>0.377</v>
      </c>
      <c r="CK48" s="115">
        <v>0.372</v>
      </c>
      <c r="CL48" s="115">
        <v>0.36799999999999999</v>
      </c>
      <c r="CM48" s="115">
        <v>0.36399999999999999</v>
      </c>
      <c r="CN48" s="116">
        <v>0.36</v>
      </c>
      <c r="CO48" s="115">
        <v>0.35499999999999998</v>
      </c>
      <c r="CP48" s="115">
        <v>0.35199999999999998</v>
      </c>
      <c r="CQ48" s="115">
        <v>0.34699999999999998</v>
      </c>
      <c r="CR48" s="117">
        <v>0.34399999999999997</v>
      </c>
      <c r="CS48" s="115">
        <v>0.34</v>
      </c>
      <c r="CT48" s="115">
        <v>0.33600000000000002</v>
      </c>
      <c r="CU48" s="115">
        <v>0.33200000000000002</v>
      </c>
      <c r="CV48" s="117">
        <v>0.32800000000000001</v>
      </c>
      <c r="CW48" s="115">
        <v>0.32500000000000001</v>
      </c>
      <c r="CX48" s="115">
        <v>0.32100000000000001</v>
      </c>
      <c r="CY48" s="115">
        <v>0.318</v>
      </c>
      <c r="CZ48" s="115">
        <v>0.315</v>
      </c>
      <c r="DA48" s="115">
        <v>0.311</v>
      </c>
      <c r="DB48" s="115">
        <v>0.308</v>
      </c>
      <c r="DC48" s="115">
        <v>0.30499999999999999</v>
      </c>
      <c r="DD48" s="115">
        <v>0.30099999999999999</v>
      </c>
      <c r="DE48" s="117">
        <v>0.29799999999999999</v>
      </c>
      <c r="DF48" s="115">
        <v>0.29499999999999998</v>
      </c>
      <c r="DG48" s="117">
        <v>0.29199999999999998</v>
      </c>
      <c r="DH48" s="115">
        <v>0.28899999999999998</v>
      </c>
      <c r="DI48" s="115">
        <v>0.28599999999999998</v>
      </c>
      <c r="DJ48" s="115">
        <v>0.28299999999999997</v>
      </c>
      <c r="DK48" s="115">
        <v>0.28100000000000003</v>
      </c>
      <c r="DL48" s="115">
        <v>0.27800000000000002</v>
      </c>
      <c r="DM48" s="117">
        <v>0.27500000000000002</v>
      </c>
      <c r="DN48" s="115">
        <v>0.27200000000000002</v>
      </c>
      <c r="DO48" s="115">
        <v>0.27</v>
      </c>
      <c r="DP48" s="115">
        <v>0.26700000000000002</v>
      </c>
      <c r="DQ48" s="115">
        <v>0.26500000000000001</v>
      </c>
      <c r="DR48" s="115">
        <v>0.26200000000000001</v>
      </c>
      <c r="DS48" s="115">
        <v>0.25900000000000001</v>
      </c>
      <c r="DT48" s="115">
        <v>0.25700000000000001</v>
      </c>
      <c r="DU48" s="115">
        <v>0.255</v>
      </c>
      <c r="DV48" s="117">
        <v>0.252</v>
      </c>
      <c r="DW48" s="115">
        <v>0.25</v>
      </c>
      <c r="DX48" s="115">
        <v>0.247</v>
      </c>
      <c r="DY48" s="117">
        <v>0.245</v>
      </c>
      <c r="DZ48" s="115">
        <v>0.24299999999999999</v>
      </c>
      <c r="EA48" s="115">
        <v>0.24099999999999999</v>
      </c>
      <c r="EB48" s="115">
        <v>0.23899999999999999</v>
      </c>
      <c r="EC48" s="115">
        <v>0.23599999999999999</v>
      </c>
      <c r="ED48" s="115">
        <v>0.23400000000000001</v>
      </c>
      <c r="EE48" s="115">
        <v>0.23200000000000001</v>
      </c>
      <c r="EF48" s="115">
        <v>0.23</v>
      </c>
      <c r="EG48" s="115">
        <v>0.22800000000000001</v>
      </c>
      <c r="EH48" s="115">
        <v>0.22600000000000001</v>
      </c>
      <c r="EI48" s="115">
        <v>0.224</v>
      </c>
      <c r="EJ48" s="115">
        <v>0.222</v>
      </c>
      <c r="EK48" s="115">
        <v>0.22</v>
      </c>
      <c r="EL48" s="115">
        <v>0.218</v>
      </c>
      <c r="EM48" s="115">
        <v>0.216</v>
      </c>
      <c r="EN48" s="115">
        <v>0.215</v>
      </c>
      <c r="EO48" s="115">
        <v>0.21299999999999999</v>
      </c>
      <c r="EP48" s="115">
        <v>0.21099999999999999</v>
      </c>
      <c r="EQ48" s="115">
        <v>0.20899999999999999</v>
      </c>
      <c r="ER48" s="115">
        <v>0.20699999999999999</v>
      </c>
      <c r="ES48" s="115">
        <v>0.20599999999999999</v>
      </c>
      <c r="ET48" s="115">
        <v>0.20399999999999999</v>
      </c>
      <c r="EU48" s="115">
        <v>0.20200000000000001</v>
      </c>
      <c r="EV48" s="115">
        <v>0.20100000000000001</v>
      </c>
      <c r="EW48" s="115">
        <v>0.19900000000000001</v>
      </c>
      <c r="EX48" s="115">
        <v>0.19700000000000001</v>
      </c>
      <c r="EY48" s="115">
        <v>0.19600000000000001</v>
      </c>
      <c r="EZ48" s="115">
        <v>0.19400000000000001</v>
      </c>
      <c r="FA48" s="117">
        <v>0.193</v>
      </c>
      <c r="FB48" s="115">
        <v>0.191</v>
      </c>
      <c r="FC48" s="115">
        <v>0.189</v>
      </c>
      <c r="FD48" s="115">
        <v>0.188</v>
      </c>
      <c r="FE48" s="115">
        <v>0.187</v>
      </c>
      <c r="FF48" s="115">
        <v>0.185</v>
      </c>
      <c r="FG48" s="117">
        <v>0.184</v>
      </c>
      <c r="FH48" s="115">
        <v>0.182</v>
      </c>
      <c r="FI48" s="115">
        <v>0.18099999999999999</v>
      </c>
      <c r="FJ48" s="115">
        <v>0.17899999999999999</v>
      </c>
      <c r="FK48" s="115">
        <v>0.17799999999999999</v>
      </c>
      <c r="FL48" s="116">
        <v>0.17699999999999999</v>
      </c>
      <c r="FM48" s="115">
        <v>0.17499999999999999</v>
      </c>
      <c r="FN48" s="116">
        <v>0.17399999999999999</v>
      </c>
      <c r="FO48" s="115">
        <v>0.17299999999999999</v>
      </c>
      <c r="FP48" s="115">
        <v>0.17100000000000001</v>
      </c>
    </row>
    <row r="49" spans="1:172" x14ac:dyDescent="0.25">
      <c r="A49" s="114">
        <v>48</v>
      </c>
      <c r="T49" s="115">
        <v>1</v>
      </c>
      <c r="U49" s="115">
        <v>0.997</v>
      </c>
      <c r="V49" s="115">
        <v>0.99199999999999999</v>
      </c>
      <c r="W49" s="115">
        <v>0.98299999999999998</v>
      </c>
      <c r="X49" s="115">
        <v>0.97199999999999998</v>
      </c>
      <c r="Y49" s="115">
        <v>0.96</v>
      </c>
      <c r="Z49" s="115">
        <v>0.94799999999999995</v>
      </c>
      <c r="AA49" s="115">
        <v>0.93400000000000005</v>
      </c>
      <c r="AB49" s="115">
        <v>0.92100000000000004</v>
      </c>
      <c r="AC49" s="115">
        <v>0.90700000000000003</v>
      </c>
      <c r="AD49" s="115">
        <v>0.89300000000000002</v>
      </c>
      <c r="AE49" s="116">
        <v>0.88</v>
      </c>
      <c r="AF49" s="115">
        <v>0.86599999999999999</v>
      </c>
      <c r="AG49" s="115">
        <v>0.85199999999999998</v>
      </c>
      <c r="AH49" s="115">
        <v>0.83899999999999997</v>
      </c>
      <c r="AI49" s="116">
        <v>0.82499999999999996</v>
      </c>
      <c r="AJ49" s="115">
        <v>0.81200000000000006</v>
      </c>
      <c r="AK49" s="115">
        <v>0.79900000000000004</v>
      </c>
      <c r="AL49" s="115">
        <v>0.78600000000000003</v>
      </c>
      <c r="AM49" s="115">
        <v>0.77300000000000002</v>
      </c>
      <c r="AN49" s="115">
        <v>0.76100000000000001</v>
      </c>
      <c r="AO49" s="115">
        <v>0.749</v>
      </c>
      <c r="AP49" s="115">
        <v>0.73699999999999999</v>
      </c>
      <c r="AQ49" s="115">
        <v>0.72499999999999998</v>
      </c>
      <c r="AR49" s="115">
        <v>0.71399999999999997</v>
      </c>
      <c r="AS49" s="115">
        <v>0.70199999999999996</v>
      </c>
      <c r="AT49" s="115">
        <v>0.69099999999999995</v>
      </c>
      <c r="AU49" s="115">
        <v>0.68100000000000005</v>
      </c>
      <c r="AV49" s="115">
        <v>0.67</v>
      </c>
      <c r="AW49" s="115">
        <v>0.66</v>
      </c>
      <c r="AX49" s="115">
        <v>0.65</v>
      </c>
      <c r="AY49" s="115">
        <v>0.64</v>
      </c>
      <c r="AZ49" s="115">
        <v>0.63</v>
      </c>
      <c r="BA49" s="115">
        <v>0.62</v>
      </c>
      <c r="BB49" s="115">
        <v>0.61099999999999999</v>
      </c>
      <c r="BC49" s="115">
        <v>0.60199999999999998</v>
      </c>
      <c r="BD49" s="115">
        <v>0.59299999999999997</v>
      </c>
      <c r="BE49" s="115">
        <v>0.58399999999999996</v>
      </c>
      <c r="BF49" s="115">
        <v>0.57599999999999996</v>
      </c>
      <c r="BG49" s="115">
        <v>0.56799999999999995</v>
      </c>
      <c r="BH49" s="115">
        <v>0.55900000000000005</v>
      </c>
      <c r="BI49" s="115">
        <v>0.55100000000000005</v>
      </c>
      <c r="BJ49" s="115">
        <v>0.54400000000000004</v>
      </c>
      <c r="BK49" s="115">
        <v>0.53600000000000003</v>
      </c>
      <c r="BL49" s="115">
        <v>0.52800000000000002</v>
      </c>
      <c r="BM49" s="115">
        <v>0.52100000000000002</v>
      </c>
      <c r="BN49" s="115">
        <v>0.51400000000000001</v>
      </c>
      <c r="BO49" s="115">
        <v>0.50700000000000001</v>
      </c>
      <c r="BP49" s="115">
        <v>0.5</v>
      </c>
      <c r="BQ49" s="115">
        <v>0.49299999999999999</v>
      </c>
      <c r="BR49" s="115">
        <v>0.48699999999999999</v>
      </c>
      <c r="BS49" s="117">
        <v>0.48</v>
      </c>
      <c r="BT49" s="115">
        <v>0.47399999999999998</v>
      </c>
      <c r="BU49" s="115">
        <v>0.46800000000000003</v>
      </c>
      <c r="BV49" s="115">
        <v>0.46200000000000002</v>
      </c>
      <c r="BW49" s="115">
        <v>0.45500000000000002</v>
      </c>
      <c r="BX49" s="115">
        <v>0.45</v>
      </c>
      <c r="BY49" s="115">
        <v>0.44400000000000001</v>
      </c>
      <c r="BZ49" s="115">
        <v>0.438</v>
      </c>
      <c r="CA49" s="115">
        <v>0.433</v>
      </c>
      <c r="CB49" s="115">
        <v>0.42699999999999999</v>
      </c>
      <c r="CC49" s="115">
        <v>0.42199999999999999</v>
      </c>
      <c r="CD49" s="115">
        <v>0.41699999999999998</v>
      </c>
      <c r="CE49" s="115">
        <v>0.41199999999999998</v>
      </c>
      <c r="CF49" s="115">
        <v>0.40699999999999997</v>
      </c>
      <c r="CG49" s="115">
        <v>0.40200000000000002</v>
      </c>
      <c r="CH49" s="117">
        <v>0.39700000000000002</v>
      </c>
      <c r="CI49" s="115">
        <v>0.39200000000000002</v>
      </c>
      <c r="CJ49" s="117">
        <v>0.38800000000000001</v>
      </c>
      <c r="CK49" s="115">
        <v>0.38300000000000001</v>
      </c>
      <c r="CL49" s="115">
        <v>0.379</v>
      </c>
      <c r="CM49" s="115">
        <v>0.374</v>
      </c>
      <c r="CN49" s="116">
        <v>0.37</v>
      </c>
      <c r="CO49" s="115">
        <v>0.36599999999999999</v>
      </c>
      <c r="CP49" s="115">
        <v>0.36199999999999999</v>
      </c>
      <c r="CQ49" s="115">
        <v>0.35799999999999998</v>
      </c>
      <c r="CR49" s="117">
        <v>0.35399999999999998</v>
      </c>
      <c r="CS49" s="115">
        <v>0.35</v>
      </c>
      <c r="CT49" s="115">
        <v>0.34599999999999997</v>
      </c>
      <c r="CU49" s="115">
        <v>0.34200000000000003</v>
      </c>
      <c r="CV49" s="117">
        <v>0.33800000000000002</v>
      </c>
      <c r="CW49" s="115">
        <v>0.33500000000000002</v>
      </c>
      <c r="CX49" s="115">
        <v>0.33100000000000002</v>
      </c>
      <c r="CY49" s="115">
        <v>0.32700000000000001</v>
      </c>
      <c r="CZ49" s="115">
        <v>0.32400000000000001</v>
      </c>
      <c r="DA49" s="115">
        <v>0.32100000000000001</v>
      </c>
      <c r="DB49" s="115">
        <v>0.317</v>
      </c>
      <c r="DC49" s="115">
        <v>0.314</v>
      </c>
      <c r="DD49" s="115">
        <v>0.311</v>
      </c>
      <c r="DE49" s="117">
        <v>0.307</v>
      </c>
      <c r="DF49" s="115">
        <v>0.30399999999999999</v>
      </c>
      <c r="DG49" s="117">
        <v>0.30099999999999999</v>
      </c>
      <c r="DH49" s="115">
        <v>0.29799999999999999</v>
      </c>
      <c r="DI49" s="115">
        <v>0.29499999999999998</v>
      </c>
      <c r="DJ49" s="115">
        <v>0.29199999999999998</v>
      </c>
      <c r="DK49" s="115">
        <v>0.28899999999999998</v>
      </c>
      <c r="DL49" s="115">
        <v>0.28599999999999998</v>
      </c>
      <c r="DM49" s="117">
        <v>0.28299999999999997</v>
      </c>
      <c r="DN49" s="115">
        <v>0.28100000000000003</v>
      </c>
      <c r="DO49" s="115">
        <v>0.27800000000000002</v>
      </c>
      <c r="DP49" s="115">
        <v>0.27500000000000002</v>
      </c>
      <c r="DQ49" s="115">
        <v>0.27300000000000002</v>
      </c>
      <c r="DR49" s="115">
        <v>0.27</v>
      </c>
      <c r="DS49" s="115">
        <v>0.26700000000000002</v>
      </c>
      <c r="DT49" s="115">
        <v>0.26500000000000001</v>
      </c>
      <c r="DU49" s="115">
        <v>0.26200000000000001</v>
      </c>
      <c r="DV49" s="117">
        <v>0.26</v>
      </c>
      <c r="DW49" s="115">
        <v>0.25800000000000001</v>
      </c>
      <c r="DX49" s="115">
        <v>0.255</v>
      </c>
      <c r="DY49" s="117">
        <v>0.253</v>
      </c>
      <c r="DZ49" s="115">
        <v>0.25</v>
      </c>
      <c r="EA49" s="115">
        <v>0.248</v>
      </c>
      <c r="EB49" s="115">
        <v>0.246</v>
      </c>
      <c r="EC49" s="115">
        <v>0.24399999999999999</v>
      </c>
      <c r="ED49" s="115">
        <v>0.24199999999999999</v>
      </c>
      <c r="EE49" s="115">
        <v>0.23899999999999999</v>
      </c>
      <c r="EF49" s="115">
        <v>0.23699999999999999</v>
      </c>
      <c r="EG49" s="115">
        <v>0.23499999999999999</v>
      </c>
      <c r="EH49" s="115">
        <v>0.23300000000000001</v>
      </c>
      <c r="EI49" s="115">
        <v>0.23100000000000001</v>
      </c>
      <c r="EJ49" s="115">
        <v>0.22900000000000001</v>
      </c>
      <c r="EK49" s="115">
        <v>0.22700000000000001</v>
      </c>
      <c r="EL49" s="115">
        <v>0.22500000000000001</v>
      </c>
      <c r="EM49" s="115">
        <v>0.223</v>
      </c>
      <c r="EN49" s="115">
        <v>0.221</v>
      </c>
      <c r="EO49" s="115">
        <v>0.219</v>
      </c>
      <c r="EP49" s="115">
        <v>0.218</v>
      </c>
      <c r="EQ49" s="115">
        <v>0.216</v>
      </c>
      <c r="ER49" s="115">
        <v>0.214</v>
      </c>
      <c r="ES49" s="115">
        <v>0.21199999999999999</v>
      </c>
      <c r="ET49" s="115">
        <v>0.21</v>
      </c>
      <c r="EU49" s="115">
        <v>0.20899999999999999</v>
      </c>
      <c r="EV49" s="115">
        <v>0.20699999999999999</v>
      </c>
      <c r="EW49" s="115">
        <v>0.20499999999999999</v>
      </c>
      <c r="EX49" s="115">
        <v>0.20399999999999999</v>
      </c>
      <c r="EY49" s="115">
        <v>0.20200000000000001</v>
      </c>
      <c r="EZ49" s="115">
        <v>0.2</v>
      </c>
      <c r="FA49" s="117">
        <v>0.19900000000000001</v>
      </c>
      <c r="FB49" s="115">
        <v>0.19700000000000001</v>
      </c>
      <c r="FC49" s="115">
        <v>0.19600000000000001</v>
      </c>
      <c r="FD49" s="115">
        <v>0.19400000000000001</v>
      </c>
      <c r="FE49" s="115">
        <v>0.193</v>
      </c>
      <c r="FF49" s="115">
        <v>0.191</v>
      </c>
      <c r="FG49" s="117">
        <v>0.189</v>
      </c>
      <c r="FH49" s="115">
        <v>0.188</v>
      </c>
      <c r="FI49" s="115">
        <v>0.187</v>
      </c>
      <c r="FJ49" s="115">
        <v>0.185</v>
      </c>
      <c r="FK49" s="115">
        <v>0.184</v>
      </c>
      <c r="FL49" s="116">
        <v>0.182</v>
      </c>
      <c r="FM49" s="115">
        <v>0.18099999999999999</v>
      </c>
      <c r="FN49" s="116">
        <v>0.18</v>
      </c>
      <c r="FO49" s="115">
        <v>0.17799999999999999</v>
      </c>
      <c r="FP49" s="115">
        <v>0.17699999999999999</v>
      </c>
    </row>
    <row r="50" spans="1:172" x14ac:dyDescent="0.25">
      <c r="A50" s="114">
        <v>49</v>
      </c>
      <c r="U50" s="115">
        <v>1</v>
      </c>
      <c r="V50" s="115">
        <v>0.997</v>
      </c>
      <c r="W50" s="115">
        <v>0.99299999999999999</v>
      </c>
      <c r="X50" s="115">
        <v>0.98399999999999999</v>
      </c>
      <c r="Y50" s="115">
        <v>0.97299999999999998</v>
      </c>
      <c r="Z50" s="115">
        <v>0.96099999999999997</v>
      </c>
      <c r="AA50" s="115">
        <v>0.94899999999999995</v>
      </c>
      <c r="AB50" s="115">
        <v>0.93600000000000005</v>
      </c>
      <c r="AC50" s="115">
        <v>0.92300000000000004</v>
      </c>
      <c r="AD50" s="115">
        <v>0.91</v>
      </c>
      <c r="AE50" s="116">
        <v>0.89600000000000002</v>
      </c>
      <c r="AF50" s="115">
        <v>0.88300000000000001</v>
      </c>
      <c r="AG50" s="115">
        <v>0.86899999999999999</v>
      </c>
      <c r="AH50" s="115">
        <v>0.85599999999999998</v>
      </c>
      <c r="AI50" s="116">
        <v>0.84299999999999997</v>
      </c>
      <c r="AJ50" s="115">
        <v>0.82899999999999996</v>
      </c>
      <c r="AK50" s="115">
        <v>0.81599999999999995</v>
      </c>
      <c r="AL50" s="115">
        <v>0.80300000000000005</v>
      </c>
      <c r="AM50" s="115">
        <v>0.79100000000000004</v>
      </c>
      <c r="AN50" s="115">
        <v>0.77800000000000002</v>
      </c>
      <c r="AO50" s="115">
        <v>0.76600000000000001</v>
      </c>
      <c r="AP50" s="115">
        <v>0.754</v>
      </c>
      <c r="AQ50" s="115">
        <v>0.74199999999999999</v>
      </c>
      <c r="AR50" s="115">
        <v>0.73099999999999998</v>
      </c>
      <c r="AS50" s="115">
        <v>0.71899999999999997</v>
      </c>
      <c r="AT50" s="115">
        <v>0.70799999999999996</v>
      </c>
      <c r="AU50" s="115">
        <v>0.69699999999999995</v>
      </c>
      <c r="AV50" s="115">
        <v>0.68600000000000005</v>
      </c>
      <c r="AW50" s="115">
        <v>0.67600000000000005</v>
      </c>
      <c r="AX50" s="115">
        <v>0.66600000000000004</v>
      </c>
      <c r="AY50" s="115">
        <v>0.65600000000000003</v>
      </c>
      <c r="AZ50" s="115">
        <v>0.64600000000000002</v>
      </c>
      <c r="BA50" s="115">
        <v>0.63600000000000001</v>
      </c>
      <c r="BB50" s="115">
        <v>0.627</v>
      </c>
      <c r="BC50" s="115">
        <v>0.61799999999999999</v>
      </c>
      <c r="BD50" s="115">
        <v>0.60799999999999998</v>
      </c>
      <c r="BE50" s="115">
        <v>0.6</v>
      </c>
      <c r="BF50" s="115">
        <v>0.59099999999999997</v>
      </c>
      <c r="BG50" s="115">
        <v>0.58199999999999996</v>
      </c>
      <c r="BH50" s="115">
        <v>0.57399999999999995</v>
      </c>
      <c r="BI50" s="115">
        <v>0.56599999999999995</v>
      </c>
      <c r="BJ50" s="115">
        <v>0.55800000000000005</v>
      </c>
      <c r="BK50" s="115">
        <v>0.55000000000000004</v>
      </c>
      <c r="BL50" s="115">
        <v>0.54300000000000004</v>
      </c>
      <c r="BM50" s="115">
        <v>0.53500000000000003</v>
      </c>
      <c r="BN50" s="115">
        <v>0.52800000000000002</v>
      </c>
      <c r="BO50" s="115">
        <v>0.52100000000000002</v>
      </c>
      <c r="BP50" s="115">
        <v>0.51400000000000001</v>
      </c>
      <c r="BQ50" s="115">
        <v>0.50700000000000001</v>
      </c>
      <c r="BR50" s="115">
        <v>0.5</v>
      </c>
      <c r="BS50" s="117">
        <v>0.49299999999999999</v>
      </c>
      <c r="BT50" s="115">
        <v>0.48699999999999999</v>
      </c>
      <c r="BU50" s="115">
        <v>0.48099999999999998</v>
      </c>
      <c r="BV50" s="115">
        <v>0.47399999999999998</v>
      </c>
      <c r="BW50" s="115">
        <v>0.46800000000000003</v>
      </c>
      <c r="BX50" s="115">
        <v>0.46200000000000002</v>
      </c>
      <c r="BY50" s="115">
        <v>0.45600000000000002</v>
      </c>
      <c r="BZ50" s="115">
        <v>0.45100000000000001</v>
      </c>
      <c r="CA50" s="115">
        <v>0.44500000000000001</v>
      </c>
      <c r="CB50" s="115">
        <v>0.44</v>
      </c>
      <c r="CC50" s="115">
        <v>0.434</v>
      </c>
      <c r="CD50" s="115">
        <v>0.42899999999999999</v>
      </c>
      <c r="CE50" s="115">
        <v>0.42399999999999999</v>
      </c>
      <c r="CF50" s="115">
        <v>0.41799999999999998</v>
      </c>
      <c r="CG50" s="115">
        <v>0.41299999999999998</v>
      </c>
      <c r="CH50" s="117">
        <v>0.40899999999999997</v>
      </c>
      <c r="CI50" s="115">
        <v>0.40400000000000003</v>
      </c>
      <c r="CJ50" s="117">
        <v>0.39900000000000002</v>
      </c>
      <c r="CK50" s="115">
        <v>0.39400000000000002</v>
      </c>
      <c r="CL50" s="115">
        <v>0.39</v>
      </c>
      <c r="CM50" s="115">
        <v>0.38500000000000001</v>
      </c>
      <c r="CN50" s="116">
        <v>0.38100000000000001</v>
      </c>
      <c r="CO50" s="115">
        <v>0.376</v>
      </c>
      <c r="CP50" s="115">
        <v>0.372</v>
      </c>
      <c r="CQ50" s="115">
        <v>0.36799999999999999</v>
      </c>
      <c r="CR50" s="117">
        <v>0.36399999999999999</v>
      </c>
      <c r="CS50" s="115">
        <v>0.36</v>
      </c>
      <c r="CT50" s="115">
        <v>0.35599999999999998</v>
      </c>
      <c r="CU50" s="115">
        <v>0.35199999999999998</v>
      </c>
      <c r="CV50" s="117">
        <v>0.34799999999999998</v>
      </c>
      <c r="CW50" s="115">
        <v>0.34499999999999997</v>
      </c>
      <c r="CX50" s="115">
        <v>0.34100000000000003</v>
      </c>
      <c r="CY50" s="115">
        <v>0.33700000000000002</v>
      </c>
      <c r="CZ50" s="115">
        <v>0.33400000000000002</v>
      </c>
      <c r="DA50" s="115">
        <v>0.33</v>
      </c>
      <c r="DB50" s="115">
        <v>0.32700000000000001</v>
      </c>
      <c r="DC50" s="115">
        <v>0.32300000000000001</v>
      </c>
      <c r="DD50" s="115">
        <v>0.32</v>
      </c>
      <c r="DE50" s="117">
        <v>0.317</v>
      </c>
      <c r="DF50" s="115">
        <v>0.313</v>
      </c>
      <c r="DG50" s="117">
        <v>0.31</v>
      </c>
      <c r="DH50" s="115">
        <v>0.307</v>
      </c>
      <c r="DI50" s="115">
        <v>0.30399999999999999</v>
      </c>
      <c r="DJ50" s="115">
        <v>0.30099999999999999</v>
      </c>
      <c r="DK50" s="115">
        <v>0.29799999999999999</v>
      </c>
      <c r="DL50" s="115">
        <v>0.29499999999999998</v>
      </c>
      <c r="DM50" s="117">
        <v>0.29199999999999998</v>
      </c>
      <c r="DN50" s="115">
        <v>0.28899999999999998</v>
      </c>
      <c r="DO50" s="115">
        <v>0.28599999999999998</v>
      </c>
      <c r="DP50" s="115">
        <v>0.28399999999999997</v>
      </c>
      <c r="DQ50" s="115">
        <v>0.28100000000000003</v>
      </c>
      <c r="DR50" s="115">
        <v>0.27800000000000002</v>
      </c>
      <c r="DS50" s="115">
        <v>0.27600000000000002</v>
      </c>
      <c r="DT50" s="115">
        <v>0.27300000000000002</v>
      </c>
      <c r="DU50" s="115">
        <v>0.27</v>
      </c>
      <c r="DV50" s="117">
        <v>0.26800000000000002</v>
      </c>
      <c r="DW50" s="115">
        <v>0.26500000000000001</v>
      </c>
      <c r="DX50" s="115">
        <v>0.26300000000000001</v>
      </c>
      <c r="DY50" s="117">
        <v>0.26</v>
      </c>
      <c r="DZ50" s="115">
        <v>0.25800000000000001</v>
      </c>
      <c r="EA50" s="115">
        <v>0.25600000000000001</v>
      </c>
      <c r="EB50" s="115">
        <v>0.253</v>
      </c>
      <c r="EC50" s="115">
        <v>0.251</v>
      </c>
      <c r="ED50" s="115">
        <v>0.249</v>
      </c>
      <c r="EE50" s="115">
        <v>0.247</v>
      </c>
      <c r="EF50" s="115">
        <v>0.245</v>
      </c>
      <c r="EG50" s="115">
        <v>0.24199999999999999</v>
      </c>
      <c r="EH50" s="115">
        <v>0.24</v>
      </c>
      <c r="EI50" s="115">
        <v>0.23799999999999999</v>
      </c>
      <c r="EJ50" s="115">
        <v>0.23599999999999999</v>
      </c>
      <c r="EK50" s="115">
        <v>0.23400000000000001</v>
      </c>
      <c r="EL50" s="115">
        <v>0.23200000000000001</v>
      </c>
      <c r="EM50" s="115">
        <v>0.23</v>
      </c>
      <c r="EN50" s="115">
        <v>0.22800000000000001</v>
      </c>
      <c r="EO50" s="115">
        <v>0.22600000000000001</v>
      </c>
      <c r="EP50" s="115">
        <v>0.224</v>
      </c>
      <c r="EQ50" s="115">
        <v>0.222</v>
      </c>
      <c r="ER50" s="115">
        <v>0.22</v>
      </c>
      <c r="ES50" s="115">
        <v>0.219</v>
      </c>
      <c r="ET50" s="115">
        <v>0.217</v>
      </c>
      <c r="EU50" s="115">
        <v>0.215</v>
      </c>
      <c r="EV50" s="115">
        <v>0.21299999999999999</v>
      </c>
      <c r="EW50" s="115">
        <v>0.21199999999999999</v>
      </c>
      <c r="EX50" s="115">
        <v>0.21</v>
      </c>
      <c r="EY50" s="115">
        <v>0.20799999999999999</v>
      </c>
      <c r="EZ50" s="115">
        <v>0.20699999999999999</v>
      </c>
      <c r="FA50" s="117">
        <v>0.20499999999999999</v>
      </c>
      <c r="FB50" s="115">
        <v>0.20300000000000001</v>
      </c>
      <c r="FC50" s="115">
        <v>0.20200000000000001</v>
      </c>
      <c r="FD50" s="115">
        <v>0.2</v>
      </c>
      <c r="FE50" s="115">
        <v>0.19800000000000001</v>
      </c>
      <c r="FF50" s="115">
        <v>0.19700000000000001</v>
      </c>
      <c r="FG50" s="117">
        <v>0.19500000000000001</v>
      </c>
      <c r="FH50" s="115">
        <v>0.19400000000000001</v>
      </c>
      <c r="FI50" s="115">
        <v>0.192</v>
      </c>
      <c r="FJ50" s="115">
        <v>0.191</v>
      </c>
      <c r="FK50" s="115">
        <v>0.189</v>
      </c>
      <c r="FL50" s="116">
        <v>0.188</v>
      </c>
      <c r="FM50" s="115">
        <v>0.187</v>
      </c>
      <c r="FN50" s="116">
        <v>0.185</v>
      </c>
      <c r="FO50" s="115">
        <v>0.184</v>
      </c>
      <c r="FP50" s="115">
        <v>0.182</v>
      </c>
    </row>
    <row r="51" spans="1:172" x14ac:dyDescent="0.25">
      <c r="A51" s="114">
        <v>50</v>
      </c>
      <c r="V51" s="115">
        <v>1</v>
      </c>
      <c r="W51" s="115">
        <v>0.997</v>
      </c>
      <c r="X51" s="115">
        <v>0.99299999999999999</v>
      </c>
      <c r="Y51" s="115">
        <v>0.98399999999999999</v>
      </c>
      <c r="Z51" s="115">
        <v>0.97399999999999998</v>
      </c>
      <c r="AA51" s="115">
        <v>0.96299999999999997</v>
      </c>
      <c r="AB51" s="115">
        <v>0.95099999999999996</v>
      </c>
      <c r="AC51" s="115">
        <v>0.93799999999999994</v>
      </c>
      <c r="AD51" s="115">
        <v>0.92500000000000004</v>
      </c>
      <c r="AE51" s="116">
        <v>0.91200000000000003</v>
      </c>
      <c r="AF51" s="115">
        <v>0.89900000000000002</v>
      </c>
      <c r="AG51" s="115">
        <v>0.88600000000000001</v>
      </c>
      <c r="AH51" s="115">
        <v>0.873</v>
      </c>
      <c r="AI51" s="116">
        <v>0.85899999999999999</v>
      </c>
      <c r="AJ51" s="115">
        <v>0.84599999999999997</v>
      </c>
      <c r="AK51" s="115">
        <v>0.83299999999999996</v>
      </c>
      <c r="AL51" s="115">
        <v>0.82</v>
      </c>
      <c r="AM51" s="115">
        <v>0.80800000000000005</v>
      </c>
      <c r="AN51" s="115">
        <v>0.79500000000000004</v>
      </c>
      <c r="AO51" s="115">
        <v>0.78300000000000003</v>
      </c>
      <c r="AP51" s="115">
        <v>0.77100000000000002</v>
      </c>
      <c r="AQ51" s="115">
        <v>0.75900000000000001</v>
      </c>
      <c r="AR51" s="115">
        <v>0.747</v>
      </c>
      <c r="AS51" s="115">
        <v>0.73599999999999999</v>
      </c>
      <c r="AT51" s="115">
        <v>0.72499999999999998</v>
      </c>
      <c r="AU51" s="115">
        <v>0.71399999999999997</v>
      </c>
      <c r="AV51" s="115">
        <v>0.70299999999999996</v>
      </c>
      <c r="AW51" s="115">
        <v>0.69199999999999995</v>
      </c>
      <c r="AX51" s="115">
        <v>0.68200000000000005</v>
      </c>
      <c r="AY51" s="115">
        <v>0.67200000000000004</v>
      </c>
      <c r="AZ51" s="115">
        <v>0.66200000000000003</v>
      </c>
      <c r="BA51" s="115">
        <v>0.65200000000000002</v>
      </c>
      <c r="BB51" s="115">
        <v>0.64200000000000002</v>
      </c>
      <c r="BC51" s="115">
        <v>0.63300000000000001</v>
      </c>
      <c r="BD51" s="115">
        <v>0.624</v>
      </c>
      <c r="BE51" s="115">
        <v>0.61499999999999999</v>
      </c>
      <c r="BF51" s="115">
        <v>0.60599999999999998</v>
      </c>
      <c r="BG51" s="115">
        <v>0.59699999999999998</v>
      </c>
      <c r="BH51" s="115">
        <v>0.58899999999999997</v>
      </c>
      <c r="BI51" s="115">
        <v>0.58099999999999996</v>
      </c>
      <c r="BJ51" s="115">
        <v>0.57299999999999995</v>
      </c>
      <c r="BK51" s="115">
        <v>0.56499999999999995</v>
      </c>
      <c r="BL51" s="115">
        <v>0.55700000000000005</v>
      </c>
      <c r="BM51" s="115">
        <v>0.54900000000000004</v>
      </c>
      <c r="BN51" s="115">
        <v>0.54200000000000004</v>
      </c>
      <c r="BO51" s="115">
        <v>0.53400000000000003</v>
      </c>
      <c r="BP51" s="115">
        <v>0.52700000000000002</v>
      </c>
      <c r="BQ51" s="115">
        <v>0.52</v>
      </c>
      <c r="BR51" s="115">
        <v>0.51300000000000001</v>
      </c>
      <c r="BS51" s="117">
        <v>0.50700000000000001</v>
      </c>
      <c r="BT51" s="115">
        <v>0.5</v>
      </c>
      <c r="BU51" s="115">
        <v>0.49399999999999999</v>
      </c>
      <c r="BV51" s="115">
        <v>0.48699999999999999</v>
      </c>
      <c r="BW51" s="115">
        <v>0.48099999999999998</v>
      </c>
      <c r="BX51" s="115">
        <v>0.47499999999999998</v>
      </c>
      <c r="BY51" s="115">
        <v>0.46899999999999997</v>
      </c>
      <c r="BZ51" s="115">
        <v>0.46300000000000002</v>
      </c>
      <c r="CA51" s="115">
        <v>0.45700000000000002</v>
      </c>
      <c r="CB51" s="115">
        <v>0.45200000000000001</v>
      </c>
      <c r="CC51" s="115">
        <v>0.44600000000000001</v>
      </c>
      <c r="CD51" s="115">
        <v>0.441</v>
      </c>
      <c r="CE51" s="115">
        <v>0.435</v>
      </c>
      <c r="CF51" s="115">
        <v>0.43</v>
      </c>
      <c r="CG51" s="115">
        <v>0.42499999999999999</v>
      </c>
      <c r="CH51" s="117">
        <v>0.42</v>
      </c>
      <c r="CI51" s="115">
        <v>0.41499999999999998</v>
      </c>
      <c r="CJ51" s="117">
        <v>0.41</v>
      </c>
      <c r="CK51" s="115">
        <v>0.40500000000000003</v>
      </c>
      <c r="CL51" s="115">
        <v>0.40100000000000002</v>
      </c>
      <c r="CM51" s="115">
        <v>0.39600000000000002</v>
      </c>
      <c r="CN51" s="116">
        <v>0.39200000000000002</v>
      </c>
      <c r="CO51" s="115">
        <v>0.38700000000000001</v>
      </c>
      <c r="CP51" s="115">
        <v>0.38300000000000001</v>
      </c>
      <c r="CQ51" s="115">
        <v>0.378</v>
      </c>
      <c r="CR51" s="117">
        <v>0.374</v>
      </c>
      <c r="CS51" s="115">
        <v>0.37</v>
      </c>
      <c r="CT51" s="115">
        <v>0.36599999999999999</v>
      </c>
      <c r="CU51" s="115">
        <v>0.36199999999999999</v>
      </c>
      <c r="CV51" s="117">
        <v>0.35799999999999998</v>
      </c>
      <c r="CW51" s="115">
        <v>0.35399999999999998</v>
      </c>
      <c r="CX51" s="115">
        <v>0.35099999999999998</v>
      </c>
      <c r="CY51" s="115">
        <v>0.34699999999999998</v>
      </c>
      <c r="CZ51" s="115">
        <v>0.34300000000000003</v>
      </c>
      <c r="DA51" s="115">
        <v>0.34</v>
      </c>
      <c r="DB51" s="115">
        <v>0.33600000000000002</v>
      </c>
      <c r="DC51" s="115">
        <v>0.33200000000000002</v>
      </c>
      <c r="DD51" s="115">
        <v>0.32900000000000001</v>
      </c>
      <c r="DE51" s="117">
        <v>0.32600000000000001</v>
      </c>
      <c r="DF51" s="115">
        <v>0.32200000000000001</v>
      </c>
      <c r="DG51" s="117">
        <v>0.31900000000000001</v>
      </c>
      <c r="DH51" s="115">
        <v>0.316</v>
      </c>
      <c r="DI51" s="115">
        <v>0.313</v>
      </c>
      <c r="DJ51" s="115">
        <v>0.31</v>
      </c>
      <c r="DK51" s="115">
        <v>0.30599999999999999</v>
      </c>
      <c r="DL51" s="115">
        <v>0.30299999999999999</v>
      </c>
      <c r="DM51" s="117">
        <v>0.30099999999999999</v>
      </c>
      <c r="DN51" s="115">
        <v>0.29799999999999999</v>
      </c>
      <c r="DO51" s="115">
        <v>0.29499999999999998</v>
      </c>
      <c r="DP51" s="115">
        <v>0.29199999999999998</v>
      </c>
      <c r="DQ51" s="115">
        <v>0.28899999999999998</v>
      </c>
      <c r="DR51" s="115">
        <v>0.28599999999999998</v>
      </c>
      <c r="DS51" s="115">
        <v>0.28399999999999997</v>
      </c>
      <c r="DT51" s="115">
        <v>0.28100000000000003</v>
      </c>
      <c r="DU51" s="115">
        <v>0.27800000000000002</v>
      </c>
      <c r="DV51" s="117">
        <v>0.27600000000000002</v>
      </c>
      <c r="DW51" s="115">
        <v>0.27300000000000002</v>
      </c>
      <c r="DX51" s="115">
        <v>0.27100000000000002</v>
      </c>
      <c r="DY51" s="117">
        <v>0.26800000000000002</v>
      </c>
      <c r="DZ51" s="115">
        <v>0.26600000000000001</v>
      </c>
      <c r="EA51" s="115">
        <v>0.26300000000000001</v>
      </c>
      <c r="EB51" s="115">
        <v>0.26100000000000001</v>
      </c>
      <c r="EC51" s="115">
        <v>0.25900000000000001</v>
      </c>
      <c r="ED51" s="115">
        <v>0.25600000000000001</v>
      </c>
      <c r="EE51" s="115">
        <v>0.254</v>
      </c>
      <c r="EF51" s="115">
        <v>0.252</v>
      </c>
      <c r="EG51" s="115">
        <v>0.25</v>
      </c>
      <c r="EH51" s="115">
        <v>0.247</v>
      </c>
      <c r="EI51" s="115">
        <v>0.245</v>
      </c>
      <c r="EJ51" s="115">
        <v>0.24299999999999999</v>
      </c>
      <c r="EK51" s="115">
        <v>0.24099999999999999</v>
      </c>
      <c r="EL51" s="115">
        <v>0.23899999999999999</v>
      </c>
      <c r="EM51" s="115">
        <v>0.23699999999999999</v>
      </c>
      <c r="EN51" s="115">
        <v>0.23499999999999999</v>
      </c>
      <c r="EO51" s="115">
        <v>0.23300000000000001</v>
      </c>
      <c r="EP51" s="115">
        <v>0.23100000000000001</v>
      </c>
      <c r="EQ51" s="115">
        <v>0.22900000000000001</v>
      </c>
      <c r="ER51" s="115">
        <v>0.22700000000000001</v>
      </c>
      <c r="ES51" s="115">
        <v>0.22500000000000001</v>
      </c>
      <c r="ET51" s="115">
        <v>0.223</v>
      </c>
      <c r="EU51" s="115">
        <v>0.222</v>
      </c>
      <c r="EV51" s="115">
        <v>0.22</v>
      </c>
      <c r="EW51" s="115">
        <v>0.218</v>
      </c>
      <c r="EX51" s="115">
        <v>0.216</v>
      </c>
      <c r="EY51" s="115">
        <v>0.214</v>
      </c>
      <c r="EZ51" s="115">
        <v>0.21299999999999999</v>
      </c>
      <c r="FA51" s="117">
        <v>0.21099999999999999</v>
      </c>
      <c r="FB51" s="115">
        <v>0.20899999999999999</v>
      </c>
      <c r="FC51" s="115">
        <v>0.20799999999999999</v>
      </c>
      <c r="FD51" s="115">
        <v>0.20599999999999999</v>
      </c>
      <c r="FE51" s="115">
        <v>0.20499999999999999</v>
      </c>
      <c r="FF51" s="115">
        <v>0.20300000000000001</v>
      </c>
      <c r="FG51" s="117">
        <v>0.20100000000000001</v>
      </c>
      <c r="FH51" s="115">
        <v>0.2</v>
      </c>
      <c r="FI51" s="115">
        <v>0.19800000000000001</v>
      </c>
      <c r="FJ51" s="115">
        <v>0.19700000000000001</v>
      </c>
      <c r="FK51" s="115">
        <v>0.19500000000000001</v>
      </c>
      <c r="FL51" s="116">
        <v>0.19400000000000001</v>
      </c>
      <c r="FM51" s="115">
        <v>0.192</v>
      </c>
      <c r="FN51" s="116">
        <v>0.191</v>
      </c>
      <c r="FO51" s="115">
        <v>0.189</v>
      </c>
      <c r="FP51" s="115">
        <v>0.188</v>
      </c>
    </row>
    <row r="52" spans="1:172" x14ac:dyDescent="0.25">
      <c r="A52" s="114">
        <v>51</v>
      </c>
      <c r="W52" s="115">
        <v>1</v>
      </c>
      <c r="X52" s="115">
        <v>0.997</v>
      </c>
      <c r="Y52" s="115">
        <v>0.99299999999999999</v>
      </c>
      <c r="Z52" s="115">
        <v>0.98499999999999999</v>
      </c>
      <c r="AA52" s="115">
        <v>0.97499999999999998</v>
      </c>
      <c r="AB52" s="115">
        <v>0.96399999999999997</v>
      </c>
      <c r="AC52" s="115">
        <v>0.95199999999999996</v>
      </c>
      <c r="AD52" s="115">
        <v>0.94</v>
      </c>
      <c r="AE52" s="116">
        <v>0.92700000000000005</v>
      </c>
      <c r="AF52" s="115">
        <v>0.91500000000000004</v>
      </c>
      <c r="AG52" s="115">
        <v>0.90200000000000002</v>
      </c>
      <c r="AH52" s="115">
        <v>0.88900000000000001</v>
      </c>
      <c r="AI52" s="116">
        <v>0.876</v>
      </c>
      <c r="AJ52" s="115">
        <v>0.86299999999999999</v>
      </c>
      <c r="AK52" s="115">
        <v>0.85</v>
      </c>
      <c r="AL52" s="115">
        <v>0.83699999999999997</v>
      </c>
      <c r="AM52" s="115">
        <v>0.82399999999999995</v>
      </c>
      <c r="AN52" s="115">
        <v>0.81200000000000006</v>
      </c>
      <c r="AO52" s="115">
        <v>0.8</v>
      </c>
      <c r="AP52" s="115">
        <v>0.78800000000000003</v>
      </c>
      <c r="AQ52" s="115">
        <v>0.77600000000000002</v>
      </c>
      <c r="AR52" s="115">
        <v>0.76400000000000001</v>
      </c>
      <c r="AS52" s="115">
        <v>0.752</v>
      </c>
      <c r="AT52" s="115">
        <v>0.74099999999999999</v>
      </c>
      <c r="AU52" s="115">
        <v>0.73</v>
      </c>
      <c r="AV52" s="115">
        <v>0.71899999999999997</v>
      </c>
      <c r="AW52" s="115">
        <v>0.70799999999999996</v>
      </c>
      <c r="AX52" s="115">
        <v>0.69799999999999995</v>
      </c>
      <c r="AY52" s="115">
        <v>0.68799999999999994</v>
      </c>
      <c r="AZ52" s="115">
        <v>0.67700000000000005</v>
      </c>
      <c r="BA52" s="115">
        <v>0.66800000000000004</v>
      </c>
      <c r="BB52" s="115">
        <v>0.65800000000000003</v>
      </c>
      <c r="BC52" s="115">
        <v>0.64800000000000002</v>
      </c>
      <c r="BD52" s="115">
        <v>0.63900000000000001</v>
      </c>
      <c r="BE52" s="115">
        <v>0.63</v>
      </c>
      <c r="BF52" s="115">
        <v>0.621</v>
      </c>
      <c r="BG52" s="115">
        <v>0.61199999999999999</v>
      </c>
      <c r="BH52" s="115">
        <v>0.60399999999999998</v>
      </c>
      <c r="BI52" s="115">
        <v>0.59499999999999997</v>
      </c>
      <c r="BJ52" s="115">
        <v>0.58699999999999997</v>
      </c>
      <c r="BK52" s="115">
        <v>0.57899999999999996</v>
      </c>
      <c r="BL52" s="115">
        <v>0.57099999999999995</v>
      </c>
      <c r="BM52" s="115">
        <v>0.56299999999999994</v>
      </c>
      <c r="BN52" s="115">
        <v>0.55600000000000005</v>
      </c>
      <c r="BO52" s="115">
        <v>0.54800000000000004</v>
      </c>
      <c r="BP52" s="115">
        <v>0.54100000000000004</v>
      </c>
      <c r="BQ52" s="115">
        <v>0.53400000000000003</v>
      </c>
      <c r="BR52" s="115">
        <v>0.52700000000000002</v>
      </c>
      <c r="BS52" s="117">
        <v>0.52</v>
      </c>
      <c r="BT52" s="115">
        <v>0.51300000000000001</v>
      </c>
      <c r="BU52" s="115">
        <v>0.50600000000000001</v>
      </c>
      <c r="BV52" s="115">
        <v>0.5</v>
      </c>
      <c r="BW52" s="115">
        <v>0.49399999999999999</v>
      </c>
      <c r="BX52" s="115">
        <v>0.48699999999999999</v>
      </c>
      <c r="BY52" s="115">
        <v>0.48099999999999998</v>
      </c>
      <c r="BZ52" s="115">
        <v>0.47499999999999998</v>
      </c>
      <c r="CA52" s="115">
        <v>0.46899999999999997</v>
      </c>
      <c r="CB52" s="115">
        <v>0.46400000000000002</v>
      </c>
      <c r="CC52" s="115">
        <v>0.45800000000000002</v>
      </c>
      <c r="CD52" s="115">
        <v>0.45200000000000001</v>
      </c>
      <c r="CE52" s="115">
        <v>0.44700000000000001</v>
      </c>
      <c r="CF52" s="115">
        <v>0.442</v>
      </c>
      <c r="CG52" s="115">
        <v>0.436</v>
      </c>
      <c r="CH52" s="117">
        <v>0.43099999999999999</v>
      </c>
      <c r="CI52" s="115">
        <v>0.42599999999999999</v>
      </c>
      <c r="CJ52" s="117">
        <v>0.42099999999999999</v>
      </c>
      <c r="CK52" s="115">
        <v>0.41599999999999998</v>
      </c>
      <c r="CL52" s="115">
        <v>0.41199999999999998</v>
      </c>
      <c r="CM52" s="115">
        <v>0.40699999999999997</v>
      </c>
      <c r="CN52" s="116">
        <v>0.40200000000000002</v>
      </c>
      <c r="CO52" s="115">
        <v>0.39800000000000002</v>
      </c>
      <c r="CP52" s="115">
        <v>0.39400000000000002</v>
      </c>
      <c r="CQ52" s="115">
        <v>0.38900000000000001</v>
      </c>
      <c r="CR52" s="117">
        <v>0.38500000000000001</v>
      </c>
      <c r="CS52" s="115">
        <v>0.38</v>
      </c>
      <c r="CT52" s="115">
        <v>0.376</v>
      </c>
      <c r="CU52" s="115">
        <v>0.372</v>
      </c>
      <c r="CV52" s="117">
        <v>0.36799999999999999</v>
      </c>
      <c r="CW52" s="115">
        <v>0.36399999999999999</v>
      </c>
      <c r="CX52" s="115">
        <v>0.36</v>
      </c>
      <c r="CY52" s="115">
        <v>0.35599999999999998</v>
      </c>
      <c r="CZ52" s="115">
        <v>0.35299999999999998</v>
      </c>
      <c r="DA52" s="115">
        <v>0.34899999999999998</v>
      </c>
      <c r="DB52" s="115">
        <v>0.34499999999999997</v>
      </c>
      <c r="DC52" s="115">
        <v>0.34200000000000003</v>
      </c>
      <c r="DD52" s="115">
        <v>0.33800000000000002</v>
      </c>
      <c r="DE52" s="117">
        <v>0.33500000000000002</v>
      </c>
      <c r="DF52" s="115">
        <v>0.33100000000000002</v>
      </c>
      <c r="DG52" s="117">
        <v>0.32800000000000001</v>
      </c>
      <c r="DH52" s="115">
        <v>0.32500000000000001</v>
      </c>
      <c r="DI52" s="115">
        <v>0.32200000000000001</v>
      </c>
      <c r="DJ52" s="115">
        <v>0.318</v>
      </c>
      <c r="DK52" s="115">
        <v>0.315</v>
      </c>
      <c r="DL52" s="115">
        <v>0.312</v>
      </c>
      <c r="DM52" s="117">
        <v>0.309</v>
      </c>
      <c r="DN52" s="115">
        <v>0.30599999999999999</v>
      </c>
      <c r="DO52" s="115">
        <v>0.30299999999999999</v>
      </c>
      <c r="DP52" s="115">
        <v>0.3</v>
      </c>
      <c r="DQ52" s="115">
        <v>0.29699999999999999</v>
      </c>
      <c r="DR52" s="115">
        <v>0.29499999999999998</v>
      </c>
      <c r="DS52" s="115">
        <v>0.29199999999999998</v>
      </c>
      <c r="DT52" s="115">
        <v>0.28899999999999998</v>
      </c>
      <c r="DU52" s="115">
        <v>0.28599999999999998</v>
      </c>
      <c r="DV52" s="117">
        <v>0.28399999999999997</v>
      </c>
      <c r="DW52" s="115">
        <v>0.28100000000000003</v>
      </c>
      <c r="DX52" s="115">
        <v>0.27800000000000002</v>
      </c>
      <c r="DY52" s="117">
        <v>0.27600000000000002</v>
      </c>
      <c r="DZ52" s="115">
        <v>0.27300000000000002</v>
      </c>
      <c r="EA52" s="115">
        <v>0.27100000000000002</v>
      </c>
      <c r="EB52" s="115">
        <v>0.26900000000000002</v>
      </c>
      <c r="EC52" s="115">
        <v>0.26600000000000001</v>
      </c>
      <c r="ED52" s="115">
        <v>0.26400000000000001</v>
      </c>
      <c r="EE52" s="115">
        <v>0.26100000000000001</v>
      </c>
      <c r="EF52" s="115">
        <v>0.25900000000000001</v>
      </c>
      <c r="EG52" s="115">
        <v>0.25700000000000001</v>
      </c>
      <c r="EH52" s="115">
        <v>0.255</v>
      </c>
      <c r="EI52" s="115">
        <v>0.252</v>
      </c>
      <c r="EJ52" s="115">
        <v>0.25</v>
      </c>
      <c r="EK52" s="115">
        <v>0.248</v>
      </c>
      <c r="EL52" s="115">
        <v>0.246</v>
      </c>
      <c r="EM52" s="115">
        <v>0.24399999999999999</v>
      </c>
      <c r="EN52" s="115">
        <v>0.24199999999999999</v>
      </c>
      <c r="EO52" s="115">
        <v>0.24</v>
      </c>
      <c r="EP52" s="115">
        <v>0.23799999999999999</v>
      </c>
      <c r="EQ52" s="115">
        <v>0.23599999999999999</v>
      </c>
      <c r="ER52" s="115">
        <v>0.23400000000000001</v>
      </c>
      <c r="ES52" s="115">
        <v>0.23200000000000001</v>
      </c>
      <c r="ET52" s="115">
        <v>0.23</v>
      </c>
      <c r="EU52" s="115">
        <v>0.22800000000000001</v>
      </c>
      <c r="EV52" s="115">
        <v>0.22600000000000001</v>
      </c>
      <c r="EW52" s="115">
        <v>0.224</v>
      </c>
      <c r="EX52" s="115">
        <v>0.223</v>
      </c>
      <c r="EY52" s="115">
        <v>0.221</v>
      </c>
      <c r="EZ52" s="115">
        <v>0.219</v>
      </c>
      <c r="FA52" s="117">
        <v>0.217</v>
      </c>
      <c r="FB52" s="115">
        <v>0.216</v>
      </c>
      <c r="FC52" s="115">
        <v>0.214</v>
      </c>
      <c r="FD52" s="115">
        <v>0.21199999999999999</v>
      </c>
      <c r="FE52" s="115">
        <v>0.21099999999999999</v>
      </c>
      <c r="FF52" s="115">
        <v>0.20899999999999999</v>
      </c>
      <c r="FG52" s="117">
        <v>0.20699999999999999</v>
      </c>
      <c r="FH52" s="115">
        <v>0.20599999999999999</v>
      </c>
      <c r="FI52" s="115">
        <v>0.20399999999999999</v>
      </c>
      <c r="FJ52" s="115">
        <v>0.20300000000000001</v>
      </c>
      <c r="FK52" s="115">
        <v>0.20100000000000001</v>
      </c>
      <c r="FL52" s="116">
        <v>0.2</v>
      </c>
      <c r="FM52" s="115">
        <v>0.19800000000000001</v>
      </c>
      <c r="FN52" s="116">
        <v>0.19700000000000001</v>
      </c>
      <c r="FO52" s="115">
        <v>0.19500000000000001</v>
      </c>
      <c r="FP52" s="115">
        <v>0.19400000000000001</v>
      </c>
    </row>
    <row r="53" spans="1:172" x14ac:dyDescent="0.25">
      <c r="A53" s="114">
        <v>52</v>
      </c>
      <c r="X53" s="115">
        <v>1</v>
      </c>
      <c r="Y53" s="115">
        <v>0.997</v>
      </c>
      <c r="Z53" s="115">
        <v>0.99299999999999999</v>
      </c>
      <c r="AA53" s="115">
        <v>0.98499999999999999</v>
      </c>
      <c r="AB53" s="115">
        <v>0.97599999999999998</v>
      </c>
      <c r="AC53" s="115">
        <v>0.96499999999999997</v>
      </c>
      <c r="AD53" s="115">
        <v>0.95299999999999996</v>
      </c>
      <c r="AE53" s="116">
        <v>0.94199999999999995</v>
      </c>
      <c r="AF53" s="115">
        <v>0.92900000000000005</v>
      </c>
      <c r="AG53" s="115">
        <v>0.91700000000000004</v>
      </c>
      <c r="AH53" s="115">
        <v>0.90400000000000003</v>
      </c>
      <c r="AI53" s="116">
        <v>0.89100000000000001</v>
      </c>
      <c r="AJ53" s="115">
        <v>0.879</v>
      </c>
      <c r="AK53" s="115">
        <v>0.86599999999999999</v>
      </c>
      <c r="AL53" s="115">
        <v>0.85299999999999998</v>
      </c>
      <c r="AM53" s="115">
        <v>0.84099999999999997</v>
      </c>
      <c r="AN53" s="115">
        <v>0.82799999999999996</v>
      </c>
      <c r="AO53" s="115">
        <v>0.81599999999999995</v>
      </c>
      <c r="AP53" s="115">
        <v>0.80400000000000005</v>
      </c>
      <c r="AQ53" s="115">
        <v>0.79200000000000004</v>
      </c>
      <c r="AR53" s="115">
        <v>0.78</v>
      </c>
      <c r="AS53" s="115">
        <v>0.76900000000000002</v>
      </c>
      <c r="AT53" s="115">
        <v>0.75700000000000001</v>
      </c>
      <c r="AU53" s="115">
        <v>0.746</v>
      </c>
      <c r="AV53" s="115">
        <v>0.73499999999999999</v>
      </c>
      <c r="AW53" s="115">
        <v>0.72399999999999998</v>
      </c>
      <c r="AX53" s="115">
        <v>0.71399999999999997</v>
      </c>
      <c r="AY53" s="115">
        <v>0.70299999999999996</v>
      </c>
      <c r="AZ53" s="115">
        <v>0.69299999999999995</v>
      </c>
      <c r="BA53" s="115">
        <v>0.68300000000000005</v>
      </c>
      <c r="BB53" s="115">
        <v>0.67300000000000004</v>
      </c>
      <c r="BC53" s="115">
        <v>0.66400000000000003</v>
      </c>
      <c r="BD53" s="115">
        <v>0.65400000000000003</v>
      </c>
      <c r="BE53" s="115">
        <v>0.64500000000000002</v>
      </c>
      <c r="BF53" s="115">
        <v>0.63600000000000001</v>
      </c>
      <c r="BG53" s="115">
        <v>0.627</v>
      </c>
      <c r="BH53" s="115">
        <v>0.61799999999999999</v>
      </c>
      <c r="BI53" s="115">
        <v>0.61</v>
      </c>
      <c r="BJ53" s="115">
        <v>0.60099999999999998</v>
      </c>
      <c r="BK53" s="115">
        <v>0.59299999999999997</v>
      </c>
      <c r="BL53" s="115">
        <v>0.58499999999999996</v>
      </c>
      <c r="BM53" s="115">
        <v>0.57699999999999996</v>
      </c>
      <c r="BN53" s="115">
        <v>0.56899999999999995</v>
      </c>
      <c r="BO53" s="115">
        <v>0.56200000000000006</v>
      </c>
      <c r="BP53" s="115">
        <v>0.55400000000000005</v>
      </c>
      <c r="BQ53" s="115">
        <v>0.54700000000000004</v>
      </c>
      <c r="BR53" s="115">
        <v>0.54</v>
      </c>
      <c r="BS53" s="117">
        <v>0.53300000000000003</v>
      </c>
      <c r="BT53" s="115">
        <v>0.52600000000000002</v>
      </c>
      <c r="BU53" s="115">
        <v>0.51900000000000002</v>
      </c>
      <c r="BV53" s="115">
        <v>0.51300000000000001</v>
      </c>
      <c r="BW53" s="115">
        <v>0.50600000000000001</v>
      </c>
      <c r="BX53" s="115">
        <v>0.5</v>
      </c>
      <c r="BY53" s="115">
        <v>0.49399999999999999</v>
      </c>
      <c r="BZ53" s="115">
        <v>0.48799999999999999</v>
      </c>
      <c r="CA53" s="115">
        <v>0.48199999999999998</v>
      </c>
      <c r="CB53" s="115">
        <v>0.47599999999999998</v>
      </c>
      <c r="CC53" s="115">
        <v>0.47</v>
      </c>
      <c r="CD53" s="115">
        <v>0.46400000000000002</v>
      </c>
      <c r="CE53" s="115">
        <v>0.45900000000000002</v>
      </c>
      <c r="CF53" s="115">
        <v>0.45300000000000001</v>
      </c>
      <c r="CG53" s="115">
        <v>0.44800000000000001</v>
      </c>
      <c r="CH53" s="117">
        <v>0.443</v>
      </c>
      <c r="CI53" s="115">
        <v>0.438</v>
      </c>
      <c r="CJ53" s="117">
        <v>0.432</v>
      </c>
      <c r="CK53" s="115">
        <v>0.42699999999999999</v>
      </c>
      <c r="CL53" s="115">
        <v>0.42299999999999999</v>
      </c>
      <c r="CM53" s="115">
        <v>0.41799999999999998</v>
      </c>
      <c r="CN53" s="116">
        <v>0.41299999999999998</v>
      </c>
      <c r="CO53" s="115">
        <v>0.40899999999999997</v>
      </c>
      <c r="CP53" s="115">
        <v>0.40400000000000003</v>
      </c>
      <c r="CQ53" s="115">
        <v>0.39900000000000002</v>
      </c>
      <c r="CR53" s="117">
        <v>0.39500000000000002</v>
      </c>
      <c r="CS53" s="115">
        <v>0.39100000000000001</v>
      </c>
      <c r="CT53" s="115">
        <v>0.38600000000000001</v>
      </c>
      <c r="CU53" s="115">
        <v>0.38200000000000001</v>
      </c>
      <c r="CV53" s="117">
        <v>0.378</v>
      </c>
      <c r="CW53" s="115">
        <v>0.374</v>
      </c>
      <c r="CX53" s="115">
        <v>0.37</v>
      </c>
      <c r="CY53" s="115">
        <v>0.36599999999999999</v>
      </c>
      <c r="CZ53" s="115">
        <v>0.36199999999999999</v>
      </c>
      <c r="DA53" s="115">
        <v>0.35899999999999999</v>
      </c>
      <c r="DB53" s="115">
        <v>0.35499999999999998</v>
      </c>
      <c r="DC53" s="115">
        <v>0.35099999999999998</v>
      </c>
      <c r="DD53" s="115">
        <v>0.34799999999999998</v>
      </c>
      <c r="DE53" s="117">
        <v>0.34399999999999997</v>
      </c>
      <c r="DF53" s="115">
        <v>0.34100000000000003</v>
      </c>
      <c r="DG53" s="117">
        <v>0.33700000000000002</v>
      </c>
      <c r="DH53" s="115">
        <v>0.33400000000000002</v>
      </c>
      <c r="DI53" s="115">
        <v>0.33</v>
      </c>
      <c r="DJ53" s="115">
        <v>0.32700000000000001</v>
      </c>
      <c r="DK53" s="115">
        <v>0.32400000000000001</v>
      </c>
      <c r="DL53" s="115">
        <v>0.32100000000000001</v>
      </c>
      <c r="DM53" s="117">
        <v>0.318</v>
      </c>
      <c r="DN53" s="115">
        <v>0.315</v>
      </c>
      <c r="DO53" s="115">
        <v>0.312</v>
      </c>
      <c r="DP53" s="115">
        <v>0.309</v>
      </c>
      <c r="DQ53" s="115">
        <v>0.30599999999999999</v>
      </c>
      <c r="DR53" s="115">
        <v>0.30299999999999999</v>
      </c>
      <c r="DS53" s="115">
        <v>0.3</v>
      </c>
      <c r="DT53" s="115">
        <v>0.29699999999999999</v>
      </c>
      <c r="DU53" s="115">
        <v>0.29399999999999998</v>
      </c>
      <c r="DV53" s="117">
        <v>0.29199999999999998</v>
      </c>
      <c r="DW53" s="115">
        <v>0.28899999999999998</v>
      </c>
      <c r="DX53" s="115">
        <v>0.28599999999999998</v>
      </c>
      <c r="DY53" s="117">
        <v>0.28399999999999997</v>
      </c>
      <c r="DZ53" s="115">
        <v>0.28100000000000003</v>
      </c>
      <c r="EA53" s="115">
        <v>0.27900000000000003</v>
      </c>
      <c r="EB53" s="115">
        <v>0.27600000000000002</v>
      </c>
      <c r="EC53" s="115">
        <v>0.27400000000000002</v>
      </c>
      <c r="ED53" s="115">
        <v>0.27100000000000002</v>
      </c>
      <c r="EE53" s="115">
        <v>0.26900000000000002</v>
      </c>
      <c r="EF53" s="115">
        <v>0.26600000000000001</v>
      </c>
      <c r="EG53" s="115">
        <v>0.26400000000000001</v>
      </c>
      <c r="EH53" s="115">
        <v>0.26200000000000001</v>
      </c>
      <c r="EI53" s="115">
        <v>0.26</v>
      </c>
      <c r="EJ53" s="115">
        <v>0.25700000000000001</v>
      </c>
      <c r="EK53" s="115">
        <v>0.255</v>
      </c>
      <c r="EL53" s="115">
        <v>0.253</v>
      </c>
      <c r="EM53" s="115">
        <v>0.251</v>
      </c>
      <c r="EN53" s="115">
        <v>0.249</v>
      </c>
      <c r="EO53" s="115">
        <v>0.247</v>
      </c>
      <c r="EP53" s="115">
        <v>0.245</v>
      </c>
      <c r="EQ53" s="115">
        <v>0.24299999999999999</v>
      </c>
      <c r="ER53" s="115">
        <v>0.24099999999999999</v>
      </c>
      <c r="ES53" s="115">
        <v>0.23899999999999999</v>
      </c>
      <c r="ET53" s="115">
        <v>0.23699999999999999</v>
      </c>
      <c r="EU53" s="115">
        <v>0.23499999999999999</v>
      </c>
      <c r="EV53" s="115">
        <v>0.23300000000000001</v>
      </c>
      <c r="EW53" s="115">
        <v>0.23100000000000001</v>
      </c>
      <c r="EX53" s="115">
        <v>0.22900000000000001</v>
      </c>
      <c r="EY53" s="115">
        <v>0.22700000000000001</v>
      </c>
      <c r="EZ53" s="115">
        <v>0.22500000000000001</v>
      </c>
      <c r="FA53" s="117">
        <v>0.224</v>
      </c>
      <c r="FB53" s="115">
        <v>0.222</v>
      </c>
      <c r="FC53" s="115">
        <v>0.22</v>
      </c>
      <c r="FD53" s="115">
        <v>0.218</v>
      </c>
      <c r="FE53" s="115">
        <v>0.217</v>
      </c>
      <c r="FF53" s="115">
        <v>0.215</v>
      </c>
      <c r="FG53" s="117">
        <v>0.21299999999999999</v>
      </c>
      <c r="FH53" s="115">
        <v>0.21199999999999999</v>
      </c>
      <c r="FI53" s="115">
        <v>0.21</v>
      </c>
      <c r="FJ53" s="115">
        <v>0.20799999999999999</v>
      </c>
      <c r="FK53" s="115">
        <v>0.20699999999999999</v>
      </c>
      <c r="FL53" s="116">
        <v>0.20499999999999999</v>
      </c>
      <c r="FM53" s="115">
        <v>0.20399999999999999</v>
      </c>
      <c r="FN53" s="116">
        <v>0.20200000000000001</v>
      </c>
      <c r="FO53" s="115">
        <v>0.20100000000000001</v>
      </c>
      <c r="FP53" s="115">
        <v>0.19900000000000001</v>
      </c>
    </row>
    <row r="54" spans="1:172" x14ac:dyDescent="0.25">
      <c r="A54" s="114">
        <v>53</v>
      </c>
      <c r="Y54" s="115">
        <v>1</v>
      </c>
      <c r="Z54" s="115">
        <v>0.998</v>
      </c>
      <c r="AA54" s="115">
        <v>0.99299999999999999</v>
      </c>
      <c r="AB54" s="115">
        <v>0.98599999999999999</v>
      </c>
      <c r="AC54" s="115">
        <v>0.97599999999999998</v>
      </c>
      <c r="AD54" s="115">
        <v>0.96599999999999997</v>
      </c>
      <c r="AE54" s="116">
        <v>0.95499999999999996</v>
      </c>
      <c r="AF54" s="115">
        <v>0.94299999999999995</v>
      </c>
      <c r="AG54" s="115">
        <v>0.93100000000000005</v>
      </c>
      <c r="AH54" s="115">
        <v>0.91900000000000004</v>
      </c>
      <c r="AI54" s="116">
        <v>0.90700000000000003</v>
      </c>
      <c r="AJ54" s="115">
        <v>0.89400000000000002</v>
      </c>
      <c r="AK54" s="115">
        <v>0.88100000000000001</v>
      </c>
      <c r="AL54" s="115">
        <v>0.86899999999999999</v>
      </c>
      <c r="AM54" s="115">
        <v>0.85699999999999998</v>
      </c>
      <c r="AN54" s="115">
        <v>0.84399999999999997</v>
      </c>
      <c r="AO54" s="115">
        <v>0.83199999999999996</v>
      </c>
      <c r="AP54" s="115">
        <v>0.82</v>
      </c>
      <c r="AQ54" s="115">
        <v>0.80800000000000005</v>
      </c>
      <c r="AR54" s="115">
        <v>0.79600000000000004</v>
      </c>
      <c r="AS54" s="115">
        <v>0.78500000000000003</v>
      </c>
      <c r="AT54" s="115">
        <v>0.77300000000000002</v>
      </c>
      <c r="AU54" s="115">
        <v>0.76200000000000001</v>
      </c>
      <c r="AV54" s="115">
        <v>0.751</v>
      </c>
      <c r="AW54" s="115">
        <v>0.74</v>
      </c>
      <c r="AX54" s="115">
        <v>0.72899999999999998</v>
      </c>
      <c r="AY54" s="115">
        <v>0.71899999999999997</v>
      </c>
      <c r="AZ54" s="115">
        <v>0.70899999999999996</v>
      </c>
      <c r="BA54" s="115">
        <v>0.69799999999999995</v>
      </c>
      <c r="BB54" s="115">
        <v>0.68899999999999995</v>
      </c>
      <c r="BC54" s="115">
        <v>0.67900000000000005</v>
      </c>
      <c r="BD54" s="115">
        <v>0.66900000000000004</v>
      </c>
      <c r="BE54" s="115">
        <v>0.66</v>
      </c>
      <c r="BF54" s="115">
        <v>0.65100000000000002</v>
      </c>
      <c r="BG54" s="115">
        <v>0.64200000000000002</v>
      </c>
      <c r="BH54" s="115">
        <v>0.63300000000000001</v>
      </c>
      <c r="BI54" s="115">
        <v>0.624</v>
      </c>
      <c r="BJ54" s="115">
        <v>0.61599999999999999</v>
      </c>
      <c r="BK54" s="115">
        <v>0.60699999999999998</v>
      </c>
      <c r="BL54" s="115">
        <v>0.59899999999999998</v>
      </c>
      <c r="BM54" s="115">
        <v>0.59099999999999997</v>
      </c>
      <c r="BN54" s="115">
        <v>0.58299999999999996</v>
      </c>
      <c r="BO54" s="115">
        <v>0.57599999999999996</v>
      </c>
      <c r="BP54" s="115">
        <v>0.56799999999999995</v>
      </c>
      <c r="BQ54" s="115">
        <v>0.56100000000000005</v>
      </c>
      <c r="BR54" s="115">
        <v>0.55300000000000005</v>
      </c>
      <c r="BS54" s="117">
        <v>0.54600000000000004</v>
      </c>
      <c r="BT54" s="115">
        <v>0.53900000000000003</v>
      </c>
      <c r="BU54" s="115">
        <v>0.53200000000000003</v>
      </c>
      <c r="BV54" s="115">
        <v>0.52600000000000002</v>
      </c>
      <c r="BW54" s="115">
        <v>0.51900000000000002</v>
      </c>
      <c r="BX54" s="115">
        <v>0.51300000000000001</v>
      </c>
      <c r="BY54" s="115">
        <v>0.50600000000000001</v>
      </c>
      <c r="BZ54" s="115">
        <v>0.5</v>
      </c>
      <c r="CA54" s="115">
        <v>0.49399999999999999</v>
      </c>
      <c r="CB54" s="115">
        <v>0.48799999999999999</v>
      </c>
      <c r="CC54" s="115">
        <v>0.48199999999999998</v>
      </c>
      <c r="CD54" s="115">
        <v>0.47599999999999998</v>
      </c>
      <c r="CE54" s="115">
        <v>0.47099999999999997</v>
      </c>
      <c r="CF54" s="115">
        <v>0.46500000000000002</v>
      </c>
      <c r="CG54" s="115">
        <v>0.46</v>
      </c>
      <c r="CH54" s="117">
        <v>0.45400000000000001</v>
      </c>
      <c r="CI54" s="115">
        <v>0.44900000000000001</v>
      </c>
      <c r="CJ54" s="117">
        <v>0.44400000000000001</v>
      </c>
      <c r="CK54" s="115">
        <v>0.439</v>
      </c>
      <c r="CL54" s="115">
        <v>0.434</v>
      </c>
      <c r="CM54" s="115">
        <v>0.42899999999999999</v>
      </c>
      <c r="CN54" s="116">
        <v>0.42399999999999999</v>
      </c>
      <c r="CO54" s="115">
        <v>0.41899999999999998</v>
      </c>
      <c r="CP54" s="115">
        <v>0.41499999999999998</v>
      </c>
      <c r="CQ54" s="115">
        <v>0.41</v>
      </c>
      <c r="CR54" s="117">
        <v>0.40500000000000003</v>
      </c>
      <c r="CS54" s="115">
        <v>0.40100000000000002</v>
      </c>
      <c r="CT54" s="115">
        <v>0.39700000000000002</v>
      </c>
      <c r="CU54" s="115">
        <v>0.39200000000000002</v>
      </c>
      <c r="CV54" s="117">
        <v>0.38800000000000001</v>
      </c>
      <c r="CW54" s="115">
        <v>0.38400000000000001</v>
      </c>
      <c r="CX54" s="115">
        <v>0.38</v>
      </c>
      <c r="CY54" s="115">
        <v>0.376</v>
      </c>
      <c r="CZ54" s="115">
        <v>0.372</v>
      </c>
      <c r="DA54" s="115">
        <v>0.36799999999999999</v>
      </c>
      <c r="DB54" s="115">
        <v>0.36399999999999999</v>
      </c>
      <c r="DC54" s="115">
        <v>0.36099999999999999</v>
      </c>
      <c r="DD54" s="115">
        <v>0.35699999999999998</v>
      </c>
      <c r="DE54" s="117">
        <v>0.35299999999999998</v>
      </c>
      <c r="DF54" s="115">
        <v>0.35</v>
      </c>
      <c r="DG54" s="117">
        <v>0.34599999999999997</v>
      </c>
      <c r="DH54" s="115">
        <v>0.34300000000000003</v>
      </c>
      <c r="DI54" s="115">
        <v>0.33900000000000002</v>
      </c>
      <c r="DJ54" s="115">
        <v>0.33600000000000002</v>
      </c>
      <c r="DK54" s="115">
        <v>0.33300000000000002</v>
      </c>
      <c r="DL54" s="115">
        <v>0.33</v>
      </c>
      <c r="DM54" s="117">
        <v>0.32600000000000001</v>
      </c>
      <c r="DN54" s="115">
        <v>0.32300000000000001</v>
      </c>
      <c r="DO54" s="115">
        <v>0.32</v>
      </c>
      <c r="DP54" s="115">
        <v>0.317</v>
      </c>
      <c r="DQ54" s="115">
        <v>0.314</v>
      </c>
      <c r="DR54" s="115">
        <v>0.311</v>
      </c>
      <c r="DS54" s="115">
        <v>0.308</v>
      </c>
      <c r="DT54" s="115">
        <v>0.30499999999999999</v>
      </c>
      <c r="DU54" s="115">
        <v>0.30199999999999999</v>
      </c>
      <c r="DV54" s="117">
        <v>0.3</v>
      </c>
      <c r="DW54" s="115">
        <v>0.29699999999999999</v>
      </c>
      <c r="DX54" s="115">
        <v>0.29399999999999998</v>
      </c>
      <c r="DY54" s="117">
        <v>0.29199999999999998</v>
      </c>
      <c r="DZ54" s="115">
        <v>0.28899999999999998</v>
      </c>
      <c r="EA54" s="115">
        <v>0.28599999999999998</v>
      </c>
      <c r="EB54" s="115">
        <v>0.28399999999999997</v>
      </c>
      <c r="EC54" s="115">
        <v>0.28100000000000003</v>
      </c>
      <c r="ED54" s="115">
        <v>0.27900000000000003</v>
      </c>
      <c r="EE54" s="115">
        <v>0.27600000000000002</v>
      </c>
      <c r="EF54" s="115">
        <v>0.27400000000000002</v>
      </c>
      <c r="EG54" s="115">
        <v>0.27100000000000002</v>
      </c>
      <c r="EH54" s="115">
        <v>0.26900000000000002</v>
      </c>
      <c r="EI54" s="115">
        <v>0.26700000000000002</v>
      </c>
      <c r="EJ54" s="115">
        <v>0.26500000000000001</v>
      </c>
      <c r="EK54" s="115">
        <v>0.26200000000000001</v>
      </c>
      <c r="EL54" s="115">
        <v>0.26</v>
      </c>
      <c r="EM54" s="115">
        <v>0.25800000000000001</v>
      </c>
      <c r="EN54" s="115">
        <v>0.25600000000000001</v>
      </c>
      <c r="EO54" s="115">
        <v>0.254</v>
      </c>
      <c r="EP54" s="115">
        <v>0.251</v>
      </c>
      <c r="EQ54" s="115">
        <v>0.249</v>
      </c>
      <c r="ER54" s="115">
        <v>0.247</v>
      </c>
      <c r="ES54" s="115">
        <v>0.245</v>
      </c>
      <c r="ET54" s="115">
        <v>0.24299999999999999</v>
      </c>
      <c r="EU54" s="115">
        <v>0.24099999999999999</v>
      </c>
      <c r="EV54" s="115">
        <v>0.23899999999999999</v>
      </c>
      <c r="EW54" s="115">
        <v>0.23699999999999999</v>
      </c>
      <c r="EX54" s="115">
        <v>0.23599999999999999</v>
      </c>
      <c r="EY54" s="115">
        <v>0.23400000000000001</v>
      </c>
      <c r="EZ54" s="115">
        <v>0.23200000000000001</v>
      </c>
      <c r="FA54" s="117">
        <v>0.23</v>
      </c>
      <c r="FB54" s="115">
        <v>0.22800000000000001</v>
      </c>
      <c r="FC54" s="115">
        <v>0.22600000000000001</v>
      </c>
      <c r="FD54" s="115">
        <v>0.22500000000000001</v>
      </c>
      <c r="FE54" s="115">
        <v>0.223</v>
      </c>
      <c r="FF54" s="115">
        <v>0.221</v>
      </c>
      <c r="FG54" s="117">
        <v>0.219</v>
      </c>
      <c r="FH54" s="115">
        <v>0.218</v>
      </c>
      <c r="FI54" s="115">
        <v>0.216</v>
      </c>
      <c r="FJ54" s="115">
        <v>0.214</v>
      </c>
      <c r="FK54" s="115">
        <v>0.21299999999999999</v>
      </c>
      <c r="FL54" s="116">
        <v>0.21099999999999999</v>
      </c>
      <c r="FM54" s="115">
        <v>0.21</v>
      </c>
      <c r="FN54" s="116">
        <v>0.20799999999999999</v>
      </c>
      <c r="FO54" s="115">
        <v>0.20699999999999999</v>
      </c>
      <c r="FP54" s="115">
        <v>0.20499999999999999</v>
      </c>
    </row>
    <row r="55" spans="1:172" x14ac:dyDescent="0.25">
      <c r="A55" s="114">
        <v>54</v>
      </c>
      <c r="Z55" s="115">
        <v>1</v>
      </c>
      <c r="AA55" s="115">
        <v>0.998</v>
      </c>
      <c r="AB55" s="115">
        <v>0.99299999999999999</v>
      </c>
      <c r="AC55" s="115">
        <v>0.98599999999999999</v>
      </c>
      <c r="AD55" s="115">
        <v>0.97699999999999998</v>
      </c>
      <c r="AE55" s="116">
        <v>0.96699999999999997</v>
      </c>
      <c r="AF55" s="115">
        <v>0.95599999999999996</v>
      </c>
      <c r="AG55" s="115">
        <v>0.94499999999999995</v>
      </c>
      <c r="AH55" s="115">
        <v>0.93300000000000005</v>
      </c>
      <c r="AI55" s="116">
        <v>0.92100000000000004</v>
      </c>
      <c r="AJ55" s="115">
        <v>0.90900000000000003</v>
      </c>
      <c r="AK55" s="115">
        <v>0.89700000000000002</v>
      </c>
      <c r="AL55" s="115">
        <v>0.88400000000000001</v>
      </c>
      <c r="AM55" s="115">
        <v>0.872</v>
      </c>
      <c r="AN55" s="115">
        <v>0.86</v>
      </c>
      <c r="AO55" s="115">
        <v>0.84799999999999998</v>
      </c>
      <c r="AP55" s="115">
        <v>0.83599999999999997</v>
      </c>
      <c r="AQ55" s="115">
        <v>0.82399999999999995</v>
      </c>
      <c r="AR55" s="115">
        <v>0.81200000000000006</v>
      </c>
      <c r="AS55" s="115">
        <v>0.8</v>
      </c>
      <c r="AT55" s="115">
        <v>0.78900000000000003</v>
      </c>
      <c r="AU55" s="115">
        <v>0.77800000000000002</v>
      </c>
      <c r="AV55" s="115">
        <v>0.76700000000000002</v>
      </c>
      <c r="AW55" s="115">
        <v>0.75600000000000001</v>
      </c>
      <c r="AX55" s="115">
        <v>0.745</v>
      </c>
      <c r="AY55" s="115">
        <v>0.73399999999999999</v>
      </c>
      <c r="AZ55" s="115">
        <v>0.72399999999999998</v>
      </c>
      <c r="BA55" s="115">
        <v>0.71399999999999997</v>
      </c>
      <c r="BB55" s="115">
        <v>0.70399999999999996</v>
      </c>
      <c r="BC55" s="115">
        <v>0.69399999999999995</v>
      </c>
      <c r="BD55" s="115">
        <v>0.68400000000000005</v>
      </c>
      <c r="BE55" s="115">
        <v>0.67500000000000004</v>
      </c>
      <c r="BF55" s="115">
        <v>0.66500000000000004</v>
      </c>
      <c r="BG55" s="115">
        <v>0.65600000000000003</v>
      </c>
      <c r="BH55" s="115">
        <v>0.64700000000000002</v>
      </c>
      <c r="BI55" s="115">
        <v>0.63900000000000001</v>
      </c>
      <c r="BJ55" s="115">
        <v>0.63</v>
      </c>
      <c r="BK55" s="115">
        <v>0.621</v>
      </c>
      <c r="BL55" s="115">
        <v>0.61299999999999999</v>
      </c>
      <c r="BM55" s="115">
        <v>0.60499999999999998</v>
      </c>
      <c r="BN55" s="115">
        <v>0.59699999999999998</v>
      </c>
      <c r="BO55" s="115">
        <v>0.58899999999999997</v>
      </c>
      <c r="BP55" s="115">
        <v>0.58199999999999996</v>
      </c>
      <c r="BQ55" s="115">
        <v>0.57399999999999995</v>
      </c>
      <c r="BR55" s="115">
        <v>0.56699999999999995</v>
      </c>
      <c r="BS55" s="117">
        <v>0.55900000000000005</v>
      </c>
      <c r="BT55" s="115">
        <v>0.55200000000000005</v>
      </c>
      <c r="BU55" s="115">
        <v>0.54500000000000004</v>
      </c>
      <c r="BV55" s="115">
        <v>0.53800000000000003</v>
      </c>
      <c r="BW55" s="115">
        <v>0.53200000000000003</v>
      </c>
      <c r="BX55" s="115">
        <v>0.52500000000000002</v>
      </c>
      <c r="BY55" s="115">
        <v>0.51900000000000002</v>
      </c>
      <c r="BZ55" s="115">
        <v>0.51200000000000001</v>
      </c>
      <c r="CA55" s="115">
        <v>0.50600000000000001</v>
      </c>
      <c r="CB55" s="115">
        <v>0.5</v>
      </c>
      <c r="CC55" s="115">
        <v>0.49399999999999999</v>
      </c>
      <c r="CD55" s="115">
        <v>0.48799999999999999</v>
      </c>
      <c r="CE55" s="115">
        <v>0.48199999999999998</v>
      </c>
      <c r="CF55" s="115">
        <v>0.47699999999999998</v>
      </c>
      <c r="CG55" s="115">
        <v>0.47099999999999997</v>
      </c>
      <c r="CH55" s="117">
        <v>0.46600000000000003</v>
      </c>
      <c r="CI55" s="115">
        <v>0.46</v>
      </c>
      <c r="CJ55" s="117">
        <v>0.45500000000000002</v>
      </c>
      <c r="CK55" s="115">
        <v>0.45</v>
      </c>
      <c r="CL55" s="115">
        <v>0.44500000000000001</v>
      </c>
      <c r="CM55" s="115">
        <v>0.44</v>
      </c>
      <c r="CN55" s="116">
        <v>0.435</v>
      </c>
      <c r="CO55" s="115">
        <v>0.43</v>
      </c>
      <c r="CP55" s="115">
        <v>0.42499999999999999</v>
      </c>
      <c r="CQ55" s="115">
        <v>0.42</v>
      </c>
      <c r="CR55" s="117">
        <v>0.41599999999999998</v>
      </c>
      <c r="CS55" s="115">
        <v>0.41099999999999998</v>
      </c>
      <c r="CT55" s="115">
        <v>0.40699999999999997</v>
      </c>
      <c r="CU55" s="115">
        <v>0.40300000000000002</v>
      </c>
      <c r="CV55" s="117">
        <v>0.39800000000000002</v>
      </c>
      <c r="CW55" s="115">
        <v>0.39400000000000002</v>
      </c>
      <c r="CX55" s="115">
        <v>0.39</v>
      </c>
      <c r="CY55" s="115">
        <v>0.38600000000000001</v>
      </c>
      <c r="CZ55" s="115">
        <v>0.38200000000000001</v>
      </c>
      <c r="DA55" s="115">
        <v>0.378</v>
      </c>
      <c r="DB55" s="115">
        <v>0.374</v>
      </c>
      <c r="DC55" s="115">
        <v>0.37</v>
      </c>
      <c r="DD55" s="115">
        <v>0.36599999999999999</v>
      </c>
      <c r="DE55" s="117">
        <v>0.36299999999999999</v>
      </c>
      <c r="DF55" s="115">
        <v>0.35899999999999999</v>
      </c>
      <c r="DG55" s="117">
        <v>0.35499999999999998</v>
      </c>
      <c r="DH55" s="115">
        <v>0.35199999999999998</v>
      </c>
      <c r="DI55" s="115">
        <v>0.34799999999999998</v>
      </c>
      <c r="DJ55" s="115">
        <v>0.34499999999999997</v>
      </c>
      <c r="DK55" s="115">
        <v>0.34200000000000003</v>
      </c>
      <c r="DL55" s="115">
        <v>0.33800000000000002</v>
      </c>
      <c r="DM55" s="117">
        <v>0.33500000000000002</v>
      </c>
      <c r="DN55" s="115">
        <v>0.33200000000000002</v>
      </c>
      <c r="DO55" s="115">
        <v>0.32900000000000001</v>
      </c>
      <c r="DP55" s="115">
        <v>0.32600000000000001</v>
      </c>
      <c r="DQ55" s="115">
        <v>0.32200000000000001</v>
      </c>
      <c r="DR55" s="115">
        <v>0.31900000000000001</v>
      </c>
      <c r="DS55" s="115">
        <v>0.316</v>
      </c>
      <c r="DT55" s="115">
        <v>0.314</v>
      </c>
      <c r="DU55" s="115">
        <v>0.311</v>
      </c>
      <c r="DV55" s="117">
        <v>0.308</v>
      </c>
      <c r="DW55" s="115">
        <v>0.30499999999999999</v>
      </c>
      <c r="DX55" s="115">
        <v>0.30199999999999999</v>
      </c>
      <c r="DY55" s="117">
        <v>0.29899999999999999</v>
      </c>
      <c r="DZ55" s="115">
        <v>0.29699999999999999</v>
      </c>
      <c r="EA55" s="115">
        <v>0.29399999999999998</v>
      </c>
      <c r="EB55" s="115">
        <v>0.29099999999999998</v>
      </c>
      <c r="EC55" s="115">
        <v>0.28899999999999998</v>
      </c>
      <c r="ED55" s="115">
        <v>0.28599999999999998</v>
      </c>
      <c r="EE55" s="115">
        <v>0.28399999999999997</v>
      </c>
      <c r="EF55" s="115">
        <v>0.28100000000000003</v>
      </c>
      <c r="EG55" s="115">
        <v>0.27900000000000003</v>
      </c>
      <c r="EH55" s="115">
        <v>0.27600000000000002</v>
      </c>
      <c r="EI55" s="115">
        <v>0.27400000000000002</v>
      </c>
      <c r="EJ55" s="115">
        <v>0.27200000000000002</v>
      </c>
      <c r="EK55" s="115">
        <v>0.26900000000000002</v>
      </c>
      <c r="EL55" s="115">
        <v>0.26700000000000002</v>
      </c>
      <c r="EM55" s="115">
        <v>0.26500000000000001</v>
      </c>
      <c r="EN55" s="115">
        <v>0.26300000000000001</v>
      </c>
      <c r="EO55" s="115">
        <v>0.26100000000000001</v>
      </c>
      <c r="EP55" s="115">
        <v>0.25800000000000001</v>
      </c>
      <c r="EQ55" s="115">
        <v>0.25600000000000001</v>
      </c>
      <c r="ER55" s="115">
        <v>0.254</v>
      </c>
      <c r="ES55" s="115">
        <v>0.252</v>
      </c>
      <c r="ET55" s="115">
        <v>0.25</v>
      </c>
      <c r="EU55" s="115">
        <v>0.248</v>
      </c>
      <c r="EV55" s="115">
        <v>0.246</v>
      </c>
      <c r="EW55" s="115">
        <v>0.24399999999999999</v>
      </c>
      <c r="EX55" s="115">
        <v>0.24199999999999999</v>
      </c>
      <c r="EY55" s="115">
        <v>0.24</v>
      </c>
      <c r="EZ55" s="115">
        <v>0.23799999999999999</v>
      </c>
      <c r="FA55" s="117">
        <v>0.23599999999999999</v>
      </c>
      <c r="FB55" s="115">
        <v>0.23400000000000001</v>
      </c>
      <c r="FC55" s="115">
        <v>0.23300000000000001</v>
      </c>
      <c r="FD55" s="115">
        <v>0.23100000000000001</v>
      </c>
      <c r="FE55" s="115">
        <v>0.22900000000000001</v>
      </c>
      <c r="FF55" s="115">
        <v>0.22700000000000001</v>
      </c>
      <c r="FG55" s="117">
        <v>0.22600000000000001</v>
      </c>
      <c r="FH55" s="115">
        <v>0.224</v>
      </c>
      <c r="FI55" s="115">
        <v>0.222</v>
      </c>
      <c r="FJ55" s="115">
        <v>0.22</v>
      </c>
      <c r="FK55" s="115">
        <v>0.219</v>
      </c>
      <c r="FL55" s="116">
        <v>0.217</v>
      </c>
      <c r="FM55" s="115">
        <v>0.216</v>
      </c>
      <c r="FN55" s="116">
        <v>0.214</v>
      </c>
      <c r="FO55" s="115">
        <v>0.21199999999999999</v>
      </c>
      <c r="FP55" s="115">
        <v>0.21099999999999999</v>
      </c>
    </row>
    <row r="56" spans="1:172" x14ac:dyDescent="0.25">
      <c r="A56" s="114">
        <v>55</v>
      </c>
      <c r="AA56" s="115">
        <v>1</v>
      </c>
      <c r="AB56" s="115">
        <v>0.998</v>
      </c>
      <c r="AC56" s="115">
        <v>0.99399999999999999</v>
      </c>
      <c r="AD56" s="115">
        <v>0.98699999999999999</v>
      </c>
      <c r="AE56" s="116">
        <v>0.97799999999999998</v>
      </c>
      <c r="AF56" s="115">
        <v>0.96799999999999997</v>
      </c>
      <c r="AG56" s="115">
        <v>0.95699999999999996</v>
      </c>
      <c r="AH56" s="115">
        <v>0.94599999999999995</v>
      </c>
      <c r="AI56" s="116">
        <v>0.93500000000000005</v>
      </c>
      <c r="AJ56" s="115">
        <v>0.92300000000000004</v>
      </c>
      <c r="AK56" s="115">
        <v>0.91100000000000003</v>
      </c>
      <c r="AL56" s="115">
        <v>0.89900000000000002</v>
      </c>
      <c r="AM56" s="115">
        <v>0.88700000000000001</v>
      </c>
      <c r="AN56" s="115">
        <v>0.875</v>
      </c>
      <c r="AO56" s="115">
        <v>0.86299999999999999</v>
      </c>
      <c r="AP56" s="115">
        <v>0.85099999999999998</v>
      </c>
      <c r="AQ56" s="115">
        <v>0.83899999999999997</v>
      </c>
      <c r="AR56" s="115">
        <v>0.82699999999999996</v>
      </c>
      <c r="AS56" s="115">
        <v>0.81599999999999995</v>
      </c>
      <c r="AT56" s="115">
        <v>0.80400000000000005</v>
      </c>
      <c r="AU56" s="115">
        <v>0.79300000000000004</v>
      </c>
      <c r="AV56" s="115">
        <v>0.78200000000000003</v>
      </c>
      <c r="AW56" s="115">
        <v>0.77100000000000002</v>
      </c>
      <c r="AX56" s="115">
        <v>0.76</v>
      </c>
      <c r="AY56" s="115">
        <v>0.75</v>
      </c>
      <c r="AZ56" s="115">
        <v>0.73899999999999999</v>
      </c>
      <c r="BA56" s="115">
        <v>0.72899999999999998</v>
      </c>
      <c r="BB56" s="115">
        <v>0.71899999999999997</v>
      </c>
      <c r="BC56" s="115">
        <v>0.70899999999999996</v>
      </c>
      <c r="BD56" s="115">
        <v>0.69899999999999995</v>
      </c>
      <c r="BE56" s="115">
        <v>0.68899999999999995</v>
      </c>
      <c r="BF56" s="115">
        <v>0.68</v>
      </c>
      <c r="BG56" s="115">
        <v>0.67100000000000004</v>
      </c>
      <c r="BH56" s="115">
        <v>0.66200000000000003</v>
      </c>
      <c r="BI56" s="115">
        <v>0.65300000000000002</v>
      </c>
      <c r="BJ56" s="115">
        <v>0.64400000000000002</v>
      </c>
      <c r="BK56" s="115">
        <v>0.63500000000000001</v>
      </c>
      <c r="BL56" s="115">
        <v>0.627</v>
      </c>
      <c r="BM56" s="115">
        <v>0.61899999999999999</v>
      </c>
      <c r="BN56" s="115">
        <v>0.61099999999999999</v>
      </c>
      <c r="BO56" s="115">
        <v>0.60299999999999998</v>
      </c>
      <c r="BP56" s="115">
        <v>0.59499999999999997</v>
      </c>
      <c r="BQ56" s="115">
        <v>0.58699999999999997</v>
      </c>
      <c r="BR56" s="115">
        <v>0.57999999999999996</v>
      </c>
      <c r="BS56" s="117">
        <v>0.57299999999999995</v>
      </c>
      <c r="BT56" s="115">
        <v>0.56499999999999995</v>
      </c>
      <c r="BU56" s="115">
        <v>0.55800000000000005</v>
      </c>
      <c r="BV56" s="115">
        <v>0.55100000000000005</v>
      </c>
      <c r="BW56" s="115">
        <v>0.54500000000000004</v>
      </c>
      <c r="BX56" s="115">
        <v>0.53800000000000003</v>
      </c>
      <c r="BY56" s="115">
        <v>0.53100000000000003</v>
      </c>
      <c r="BZ56" s="115">
        <v>0.52500000000000002</v>
      </c>
      <c r="CA56" s="115">
        <v>0.51800000000000002</v>
      </c>
      <c r="CB56" s="115">
        <v>0.51200000000000001</v>
      </c>
      <c r="CC56" s="115">
        <v>0.50600000000000001</v>
      </c>
      <c r="CD56" s="115">
        <v>0.5</v>
      </c>
      <c r="CE56" s="115">
        <v>0.49399999999999999</v>
      </c>
      <c r="CF56" s="115">
        <v>0.48799999999999999</v>
      </c>
      <c r="CG56" s="115">
        <v>0.48299999999999998</v>
      </c>
      <c r="CH56" s="117">
        <v>0.47699999999999998</v>
      </c>
      <c r="CI56" s="115">
        <v>0.47199999999999998</v>
      </c>
      <c r="CJ56" s="117">
        <v>0.46600000000000003</v>
      </c>
      <c r="CK56" s="115">
        <v>0.46100000000000002</v>
      </c>
      <c r="CL56" s="115">
        <v>0.45600000000000002</v>
      </c>
      <c r="CM56" s="115">
        <v>0.45100000000000001</v>
      </c>
      <c r="CN56" s="116">
        <v>0.44600000000000001</v>
      </c>
      <c r="CO56" s="115">
        <v>0.441</v>
      </c>
      <c r="CP56" s="115">
        <v>0.436</v>
      </c>
      <c r="CQ56" s="115">
        <v>0.43099999999999999</v>
      </c>
      <c r="CR56" s="117">
        <v>0.42599999999999999</v>
      </c>
      <c r="CS56" s="115">
        <v>0.42199999999999999</v>
      </c>
      <c r="CT56" s="115">
        <v>0.41699999999999998</v>
      </c>
      <c r="CU56" s="115">
        <v>0.41299999999999998</v>
      </c>
      <c r="CV56" s="117">
        <v>0.40799999999999997</v>
      </c>
      <c r="CW56" s="115">
        <v>0.40400000000000003</v>
      </c>
      <c r="CX56" s="115">
        <v>0.4</v>
      </c>
      <c r="CY56" s="115">
        <v>0.39600000000000002</v>
      </c>
      <c r="CZ56" s="115">
        <v>0.39200000000000002</v>
      </c>
      <c r="DA56" s="115">
        <v>0.38800000000000001</v>
      </c>
      <c r="DB56" s="115">
        <v>0.38400000000000001</v>
      </c>
      <c r="DC56" s="115">
        <v>0.38</v>
      </c>
      <c r="DD56" s="115">
        <v>0.376</v>
      </c>
      <c r="DE56" s="117">
        <v>0.372</v>
      </c>
      <c r="DF56" s="115">
        <v>0.36799999999999999</v>
      </c>
      <c r="DG56" s="117">
        <v>0.36499999999999999</v>
      </c>
      <c r="DH56" s="115">
        <v>0.36099999999999999</v>
      </c>
      <c r="DI56" s="115">
        <v>0.35699999999999998</v>
      </c>
      <c r="DJ56" s="115">
        <v>0.35399999999999998</v>
      </c>
      <c r="DK56" s="115">
        <v>0.35099999999999998</v>
      </c>
      <c r="DL56" s="115">
        <v>0.34699999999999998</v>
      </c>
      <c r="DM56" s="117">
        <v>0.34399999999999997</v>
      </c>
      <c r="DN56" s="115">
        <v>0.34</v>
      </c>
      <c r="DO56" s="115">
        <v>0.33700000000000002</v>
      </c>
      <c r="DP56" s="115">
        <v>0.33400000000000002</v>
      </c>
      <c r="DQ56" s="115">
        <v>0.33100000000000002</v>
      </c>
      <c r="DR56" s="115">
        <v>0.32800000000000001</v>
      </c>
      <c r="DS56" s="115">
        <v>0.32500000000000001</v>
      </c>
      <c r="DT56" s="115">
        <v>0.32200000000000001</v>
      </c>
      <c r="DU56" s="115">
        <v>0.31900000000000001</v>
      </c>
      <c r="DV56" s="117">
        <v>0.316</v>
      </c>
      <c r="DW56" s="115">
        <v>0.313</v>
      </c>
      <c r="DX56" s="115">
        <v>0.31</v>
      </c>
      <c r="DY56" s="117">
        <v>0.307</v>
      </c>
      <c r="DZ56" s="115">
        <v>0.30499999999999999</v>
      </c>
      <c r="EA56" s="115">
        <v>0.30199999999999999</v>
      </c>
      <c r="EB56" s="115">
        <v>0.29899999999999999</v>
      </c>
      <c r="EC56" s="115">
        <v>0.29699999999999999</v>
      </c>
      <c r="ED56" s="115">
        <v>0.29399999999999998</v>
      </c>
      <c r="EE56" s="115">
        <v>0.29099999999999998</v>
      </c>
      <c r="EF56" s="115">
        <v>0.28899999999999998</v>
      </c>
      <c r="EG56" s="115">
        <v>0.28599999999999998</v>
      </c>
      <c r="EH56" s="115">
        <v>0.28399999999999997</v>
      </c>
      <c r="EI56" s="115">
        <v>0.28100000000000003</v>
      </c>
      <c r="EJ56" s="115">
        <v>0.27900000000000003</v>
      </c>
      <c r="EK56" s="115">
        <v>0.27700000000000002</v>
      </c>
      <c r="EL56" s="115">
        <v>0.27400000000000002</v>
      </c>
      <c r="EM56" s="115">
        <v>0.27200000000000002</v>
      </c>
      <c r="EN56" s="115">
        <v>0.27</v>
      </c>
      <c r="EO56" s="115">
        <v>0.26800000000000002</v>
      </c>
      <c r="EP56" s="115">
        <v>0.26500000000000001</v>
      </c>
      <c r="EQ56" s="115">
        <v>0.26300000000000001</v>
      </c>
      <c r="ER56" s="115">
        <v>0.26100000000000001</v>
      </c>
      <c r="ES56" s="115">
        <v>0.25900000000000001</v>
      </c>
      <c r="ET56" s="115">
        <v>0.25700000000000001</v>
      </c>
      <c r="EU56" s="115">
        <v>0.255</v>
      </c>
      <c r="EV56" s="115">
        <v>0.253</v>
      </c>
      <c r="EW56" s="115">
        <v>0.251</v>
      </c>
      <c r="EX56" s="115">
        <v>0.249</v>
      </c>
      <c r="EY56" s="115">
        <v>0.247</v>
      </c>
      <c r="EZ56" s="115">
        <v>0.245</v>
      </c>
      <c r="FA56" s="117">
        <v>0.24299999999999999</v>
      </c>
      <c r="FB56" s="115">
        <v>0.24099999999999999</v>
      </c>
      <c r="FC56" s="115">
        <v>0.23899999999999999</v>
      </c>
      <c r="FD56" s="115">
        <v>0.23699999999999999</v>
      </c>
      <c r="FE56" s="115">
        <v>0.23499999999999999</v>
      </c>
      <c r="FF56" s="115">
        <v>0.23300000000000001</v>
      </c>
      <c r="FG56" s="117">
        <v>0.23200000000000001</v>
      </c>
      <c r="FH56" s="115">
        <v>0.23</v>
      </c>
      <c r="FI56" s="115">
        <v>0.22800000000000001</v>
      </c>
      <c r="FJ56" s="115">
        <v>0.22600000000000001</v>
      </c>
      <c r="FK56" s="115">
        <v>0.22500000000000001</v>
      </c>
      <c r="FL56" s="116">
        <v>0.223</v>
      </c>
      <c r="FM56" s="115">
        <v>0.221</v>
      </c>
      <c r="FN56" s="116">
        <v>0.22</v>
      </c>
      <c r="FO56" s="115">
        <v>0.218</v>
      </c>
      <c r="FP56" s="115">
        <v>0.217</v>
      </c>
    </row>
    <row r="57" spans="1:172" x14ac:dyDescent="0.25">
      <c r="A57" s="114">
        <v>56</v>
      </c>
      <c r="AB57" s="115">
        <v>1</v>
      </c>
      <c r="AC57" s="115">
        <v>0.998</v>
      </c>
      <c r="AD57" s="115">
        <v>0.99399999999999999</v>
      </c>
      <c r="AE57" s="116">
        <v>0.98699999999999999</v>
      </c>
      <c r="AF57" s="115">
        <v>0.97899999999999998</v>
      </c>
      <c r="AG57" s="115">
        <v>0.96899999999999997</v>
      </c>
      <c r="AH57" s="115">
        <v>0.95799999999999996</v>
      </c>
      <c r="AI57" s="116">
        <v>0.94799999999999995</v>
      </c>
      <c r="AJ57" s="115">
        <v>0.93600000000000005</v>
      </c>
      <c r="AK57" s="115">
        <v>0.92500000000000004</v>
      </c>
      <c r="AL57" s="115">
        <v>0.91300000000000003</v>
      </c>
      <c r="AM57" s="115">
        <v>0.90100000000000002</v>
      </c>
      <c r="AN57" s="115">
        <v>0.89</v>
      </c>
      <c r="AO57" s="115">
        <v>0.878</v>
      </c>
      <c r="AP57" s="115">
        <v>0.86599999999999999</v>
      </c>
      <c r="AQ57" s="115">
        <v>0.85399999999999998</v>
      </c>
      <c r="AR57" s="115">
        <v>0.84299999999999997</v>
      </c>
      <c r="AS57" s="115">
        <v>0.83099999999999996</v>
      </c>
      <c r="AT57" s="115">
        <v>0.82</v>
      </c>
      <c r="AU57" s="115">
        <v>0.80800000000000005</v>
      </c>
      <c r="AV57" s="115">
        <v>0.79700000000000004</v>
      </c>
      <c r="AW57" s="115">
        <v>0.78600000000000003</v>
      </c>
      <c r="AX57" s="115">
        <v>0.77500000000000002</v>
      </c>
      <c r="AY57" s="115">
        <v>0.76500000000000001</v>
      </c>
      <c r="AZ57" s="115">
        <v>0.754</v>
      </c>
      <c r="BA57" s="115">
        <v>0.74399999999999999</v>
      </c>
      <c r="BB57" s="115">
        <v>0.73399999999999999</v>
      </c>
      <c r="BC57" s="115">
        <v>0.72399999999999998</v>
      </c>
      <c r="BD57" s="115">
        <v>0.71399999999999997</v>
      </c>
      <c r="BE57" s="115">
        <v>0.70399999999999996</v>
      </c>
      <c r="BF57" s="115">
        <v>0.69499999999999995</v>
      </c>
      <c r="BG57" s="115">
        <v>0.68500000000000005</v>
      </c>
      <c r="BH57" s="115">
        <v>0.67600000000000005</v>
      </c>
      <c r="BI57" s="115">
        <v>0.66700000000000004</v>
      </c>
      <c r="BJ57" s="115">
        <v>0.65800000000000003</v>
      </c>
      <c r="BK57" s="115">
        <v>0.64900000000000002</v>
      </c>
      <c r="BL57" s="115">
        <v>0.64100000000000001</v>
      </c>
      <c r="BM57" s="115">
        <v>0.63300000000000001</v>
      </c>
      <c r="BN57" s="115">
        <v>0.624</v>
      </c>
      <c r="BO57" s="115">
        <v>0.61599999999999999</v>
      </c>
      <c r="BP57" s="115">
        <v>0.60799999999999998</v>
      </c>
      <c r="BQ57" s="115">
        <v>0.60099999999999998</v>
      </c>
      <c r="BR57" s="115">
        <v>0.59299999999999997</v>
      </c>
      <c r="BS57" s="117">
        <v>0.58599999999999997</v>
      </c>
      <c r="BT57" s="115">
        <v>0.57799999999999996</v>
      </c>
      <c r="BU57" s="115">
        <v>0.57099999999999995</v>
      </c>
      <c r="BV57" s="115">
        <v>0.56399999999999995</v>
      </c>
      <c r="BW57" s="115">
        <v>0.55700000000000005</v>
      </c>
      <c r="BX57" s="115">
        <v>0.55000000000000004</v>
      </c>
      <c r="BY57" s="115">
        <v>0.54400000000000004</v>
      </c>
      <c r="BZ57" s="115">
        <v>0.53700000000000003</v>
      </c>
      <c r="CA57" s="115">
        <v>0.53100000000000003</v>
      </c>
      <c r="CB57" s="115">
        <v>0.52400000000000002</v>
      </c>
      <c r="CC57" s="115">
        <v>0.51800000000000002</v>
      </c>
      <c r="CD57" s="115">
        <v>0.51200000000000001</v>
      </c>
      <c r="CE57" s="115">
        <v>0.50600000000000001</v>
      </c>
      <c r="CF57" s="115">
        <v>0.5</v>
      </c>
      <c r="CG57" s="115">
        <v>0.49399999999999999</v>
      </c>
      <c r="CH57" s="117">
        <v>0.48899999999999999</v>
      </c>
      <c r="CI57" s="115">
        <v>0.48299999999999998</v>
      </c>
      <c r="CJ57" s="117">
        <v>0.47699999999999998</v>
      </c>
      <c r="CK57" s="115">
        <v>0.47199999999999998</v>
      </c>
      <c r="CL57" s="115">
        <v>0.46700000000000003</v>
      </c>
      <c r="CM57" s="115">
        <v>0.46200000000000002</v>
      </c>
      <c r="CN57" s="116">
        <v>0.45600000000000002</v>
      </c>
      <c r="CO57" s="115">
        <v>0.45100000000000001</v>
      </c>
      <c r="CP57" s="115">
        <v>0.44600000000000001</v>
      </c>
      <c r="CQ57" s="115">
        <v>0.442</v>
      </c>
      <c r="CR57" s="117">
        <v>0.437</v>
      </c>
      <c r="CS57" s="115">
        <v>0.432</v>
      </c>
      <c r="CT57" s="115">
        <v>0.42699999999999999</v>
      </c>
      <c r="CU57" s="115">
        <v>0.42299999999999999</v>
      </c>
      <c r="CV57" s="117">
        <v>0.41799999999999998</v>
      </c>
      <c r="CW57" s="115">
        <v>0.41399999999999998</v>
      </c>
      <c r="CX57" s="115">
        <v>0.41</v>
      </c>
      <c r="CY57" s="115">
        <v>0.40500000000000003</v>
      </c>
      <c r="CZ57" s="115">
        <v>0.40100000000000002</v>
      </c>
      <c r="DA57" s="115">
        <v>0.39700000000000002</v>
      </c>
      <c r="DB57" s="115">
        <v>0.39300000000000002</v>
      </c>
      <c r="DC57" s="115">
        <v>0.38900000000000001</v>
      </c>
      <c r="DD57" s="115">
        <v>0.38500000000000001</v>
      </c>
      <c r="DE57" s="117">
        <v>0.38100000000000001</v>
      </c>
      <c r="DF57" s="115">
        <v>0.378</v>
      </c>
      <c r="DG57" s="117">
        <v>0.374</v>
      </c>
      <c r="DH57" s="115">
        <v>0.37</v>
      </c>
      <c r="DI57" s="115">
        <v>0.36599999999999999</v>
      </c>
      <c r="DJ57" s="115">
        <v>0.36299999999999999</v>
      </c>
      <c r="DK57" s="115">
        <v>0.35899999999999999</v>
      </c>
      <c r="DL57" s="115">
        <v>0.35599999999999998</v>
      </c>
      <c r="DM57" s="117">
        <v>0.35299999999999998</v>
      </c>
      <c r="DN57" s="115">
        <v>0.34899999999999998</v>
      </c>
      <c r="DO57" s="115">
        <v>0.34599999999999997</v>
      </c>
      <c r="DP57" s="115">
        <v>0.34300000000000003</v>
      </c>
      <c r="DQ57" s="115">
        <v>0.33900000000000002</v>
      </c>
      <c r="DR57" s="115">
        <v>0.33600000000000002</v>
      </c>
      <c r="DS57" s="115">
        <v>0.33300000000000002</v>
      </c>
      <c r="DT57" s="115">
        <v>0.33</v>
      </c>
      <c r="DU57" s="115">
        <v>0.32700000000000001</v>
      </c>
      <c r="DV57" s="117">
        <v>0.32400000000000001</v>
      </c>
      <c r="DW57" s="115">
        <v>0.32100000000000001</v>
      </c>
      <c r="DX57" s="115">
        <v>0.318</v>
      </c>
      <c r="DY57" s="117">
        <v>0.315</v>
      </c>
      <c r="DZ57" s="115">
        <v>0.312</v>
      </c>
      <c r="EA57" s="115">
        <v>0.31</v>
      </c>
      <c r="EB57" s="115">
        <v>0.307</v>
      </c>
      <c r="EC57" s="115">
        <v>0.30399999999999999</v>
      </c>
      <c r="ED57" s="115">
        <v>0.30199999999999999</v>
      </c>
      <c r="EE57" s="115">
        <v>0.29899999999999999</v>
      </c>
      <c r="EF57" s="115">
        <v>0.29599999999999999</v>
      </c>
      <c r="EG57" s="115">
        <v>0.29399999999999998</v>
      </c>
      <c r="EH57" s="115">
        <v>0.29099999999999998</v>
      </c>
      <c r="EI57" s="115">
        <v>0.28899999999999998</v>
      </c>
      <c r="EJ57" s="115">
        <v>0.28599999999999998</v>
      </c>
      <c r="EK57" s="115">
        <v>0.28399999999999997</v>
      </c>
      <c r="EL57" s="115">
        <v>0.28100000000000003</v>
      </c>
      <c r="EM57" s="115">
        <v>0.27900000000000003</v>
      </c>
      <c r="EN57" s="115">
        <v>0.27700000000000002</v>
      </c>
      <c r="EO57" s="115">
        <v>0.27500000000000002</v>
      </c>
      <c r="EP57" s="115">
        <v>0.27200000000000002</v>
      </c>
      <c r="EQ57" s="115">
        <v>0.27</v>
      </c>
      <c r="ER57" s="115">
        <v>0.26800000000000002</v>
      </c>
      <c r="ES57" s="115">
        <v>0.26600000000000001</v>
      </c>
      <c r="ET57" s="115">
        <v>0.26400000000000001</v>
      </c>
      <c r="EU57" s="115">
        <v>0.26100000000000001</v>
      </c>
      <c r="EV57" s="115">
        <v>0.25900000000000001</v>
      </c>
      <c r="EW57" s="115">
        <v>0.25700000000000001</v>
      </c>
      <c r="EX57" s="115">
        <v>0.255</v>
      </c>
      <c r="EY57" s="115">
        <v>0.253</v>
      </c>
      <c r="EZ57" s="115">
        <v>0.251</v>
      </c>
      <c r="FA57" s="117">
        <v>0.249</v>
      </c>
      <c r="FB57" s="115">
        <v>0.247</v>
      </c>
      <c r="FC57" s="115">
        <v>0.245</v>
      </c>
      <c r="FD57" s="115">
        <v>0.24299999999999999</v>
      </c>
      <c r="FE57" s="115">
        <v>0.24199999999999999</v>
      </c>
      <c r="FF57" s="115">
        <v>0.24</v>
      </c>
      <c r="FG57" s="117">
        <v>0.23799999999999999</v>
      </c>
      <c r="FH57" s="115">
        <v>0.23599999999999999</v>
      </c>
      <c r="FI57" s="115">
        <v>0.23400000000000001</v>
      </c>
      <c r="FJ57" s="115">
        <v>0.23300000000000001</v>
      </c>
      <c r="FK57" s="115">
        <v>0.23100000000000001</v>
      </c>
      <c r="FL57" s="116">
        <v>0.22900000000000001</v>
      </c>
      <c r="FM57" s="115">
        <v>0.22700000000000001</v>
      </c>
      <c r="FN57" s="116">
        <v>0.22600000000000001</v>
      </c>
      <c r="FO57" s="115">
        <v>0.224</v>
      </c>
      <c r="FP57" s="115">
        <v>0.222</v>
      </c>
    </row>
    <row r="58" spans="1:172" x14ac:dyDescent="0.25">
      <c r="A58" s="114">
        <v>57</v>
      </c>
      <c r="AC58" s="115">
        <v>1</v>
      </c>
      <c r="AD58" s="115">
        <v>0.998</v>
      </c>
      <c r="AE58" s="116">
        <v>0.99399999999999999</v>
      </c>
      <c r="AF58" s="115">
        <v>0.98799999999999999</v>
      </c>
      <c r="AG58" s="115">
        <v>0.97899999999999998</v>
      </c>
      <c r="AH58" s="115">
        <v>0.97</v>
      </c>
      <c r="AI58" s="116">
        <v>0.96</v>
      </c>
      <c r="AJ58" s="115">
        <v>0.94899999999999995</v>
      </c>
      <c r="AK58" s="115">
        <v>0.93799999999999994</v>
      </c>
      <c r="AL58" s="115">
        <v>0.92700000000000005</v>
      </c>
      <c r="AM58" s="115">
        <v>0.91500000000000004</v>
      </c>
      <c r="AN58" s="115">
        <v>0.90400000000000003</v>
      </c>
      <c r="AO58" s="115">
        <v>0.89200000000000002</v>
      </c>
      <c r="AP58" s="115">
        <v>0.88</v>
      </c>
      <c r="AQ58" s="115">
        <v>0.86899999999999999</v>
      </c>
      <c r="AR58" s="115">
        <v>0.85699999999999998</v>
      </c>
      <c r="AS58" s="115">
        <v>0.84599999999999997</v>
      </c>
      <c r="AT58" s="115">
        <v>0.83399999999999996</v>
      </c>
      <c r="AU58" s="115">
        <v>0.82299999999999995</v>
      </c>
      <c r="AV58" s="115">
        <v>0.81200000000000006</v>
      </c>
      <c r="AW58" s="115">
        <v>0.80100000000000005</v>
      </c>
      <c r="AX58" s="115">
        <v>0.79</v>
      </c>
      <c r="AY58" s="115">
        <v>0.77900000000000003</v>
      </c>
      <c r="AZ58" s="115">
        <v>0.76900000000000002</v>
      </c>
      <c r="BA58" s="115">
        <v>0.75800000000000001</v>
      </c>
      <c r="BB58" s="115">
        <v>0.748</v>
      </c>
      <c r="BC58" s="115">
        <v>0.73799999999999999</v>
      </c>
      <c r="BD58" s="115">
        <v>0.72799999999999998</v>
      </c>
      <c r="BE58" s="115">
        <v>0.71899999999999997</v>
      </c>
      <c r="BF58" s="115">
        <v>0.70899999999999996</v>
      </c>
      <c r="BG58" s="115">
        <v>0.69899999999999995</v>
      </c>
      <c r="BH58" s="115">
        <v>0.69</v>
      </c>
      <c r="BI58" s="115">
        <v>0.68100000000000005</v>
      </c>
      <c r="BJ58" s="115">
        <v>0.67200000000000004</v>
      </c>
      <c r="BK58" s="115">
        <v>0.66300000000000003</v>
      </c>
      <c r="BL58" s="115">
        <v>0.65500000000000003</v>
      </c>
      <c r="BM58" s="115">
        <v>0.64600000000000002</v>
      </c>
      <c r="BN58" s="115">
        <v>0.63800000000000001</v>
      </c>
      <c r="BO58" s="115">
        <v>0.63</v>
      </c>
      <c r="BP58" s="115">
        <v>0.622</v>
      </c>
      <c r="BQ58" s="115">
        <v>0.61399999999999999</v>
      </c>
      <c r="BR58" s="115">
        <v>0.60599999999999998</v>
      </c>
      <c r="BS58" s="117">
        <v>0.59899999999999998</v>
      </c>
      <c r="BT58" s="115">
        <v>0.59099999999999997</v>
      </c>
      <c r="BU58" s="115">
        <v>0.58399999999999996</v>
      </c>
      <c r="BV58" s="115">
        <v>0.57699999999999996</v>
      </c>
      <c r="BW58" s="115">
        <v>0.56999999999999995</v>
      </c>
      <c r="BX58" s="115">
        <v>0.56299999999999994</v>
      </c>
      <c r="BY58" s="115">
        <v>0.55600000000000005</v>
      </c>
      <c r="BZ58" s="115">
        <v>0.54900000000000004</v>
      </c>
      <c r="CA58" s="115">
        <v>0.54300000000000004</v>
      </c>
      <c r="CB58" s="115">
        <v>0.53600000000000003</v>
      </c>
      <c r="CC58" s="115">
        <v>0.53</v>
      </c>
      <c r="CD58" s="115">
        <v>0.52400000000000002</v>
      </c>
      <c r="CE58" s="115">
        <v>0.51800000000000002</v>
      </c>
      <c r="CF58" s="115">
        <v>0.51200000000000001</v>
      </c>
      <c r="CG58" s="115">
        <v>0.50600000000000001</v>
      </c>
      <c r="CH58" s="117">
        <v>0.5</v>
      </c>
      <c r="CI58" s="115">
        <v>0.49399999999999999</v>
      </c>
      <c r="CJ58" s="117">
        <v>0.48899999999999999</v>
      </c>
      <c r="CK58" s="115">
        <v>0.48299999999999998</v>
      </c>
      <c r="CL58" s="115">
        <v>0.47799999999999998</v>
      </c>
      <c r="CM58" s="115">
        <v>0.47299999999999998</v>
      </c>
      <c r="CN58" s="116">
        <v>0.46700000000000003</v>
      </c>
      <c r="CO58" s="115">
        <v>0.46200000000000002</v>
      </c>
      <c r="CP58" s="115">
        <v>0.45700000000000002</v>
      </c>
      <c r="CQ58" s="115">
        <v>0.45200000000000001</v>
      </c>
      <c r="CR58" s="117">
        <v>0.44700000000000001</v>
      </c>
      <c r="CS58" s="115">
        <v>0.443</v>
      </c>
      <c r="CT58" s="115">
        <v>0.438</v>
      </c>
      <c r="CU58" s="115">
        <v>0.433</v>
      </c>
      <c r="CV58" s="117">
        <v>0.42899999999999999</v>
      </c>
      <c r="CW58" s="115">
        <v>0.42399999999999999</v>
      </c>
      <c r="CX58" s="115">
        <v>0.42</v>
      </c>
      <c r="CY58" s="115">
        <v>0.41499999999999998</v>
      </c>
      <c r="CZ58" s="115">
        <v>0.41099999999999998</v>
      </c>
      <c r="DA58" s="115">
        <v>0.40699999999999997</v>
      </c>
      <c r="DB58" s="115">
        <v>0.40300000000000002</v>
      </c>
      <c r="DC58" s="115">
        <v>0.39900000000000002</v>
      </c>
      <c r="DD58" s="115">
        <v>0.39500000000000002</v>
      </c>
      <c r="DE58" s="117">
        <v>0.39100000000000001</v>
      </c>
      <c r="DF58" s="115">
        <v>0.38700000000000001</v>
      </c>
      <c r="DG58" s="117">
        <v>0.38300000000000001</v>
      </c>
      <c r="DH58" s="115">
        <v>0.379</v>
      </c>
      <c r="DI58" s="115">
        <v>0.376</v>
      </c>
      <c r="DJ58" s="115">
        <v>0.372</v>
      </c>
      <c r="DK58" s="115">
        <v>0.36799999999999999</v>
      </c>
      <c r="DL58" s="115">
        <v>0.36499999999999999</v>
      </c>
      <c r="DM58" s="117">
        <v>0.36099999999999999</v>
      </c>
      <c r="DN58" s="115">
        <v>0.35799999999999998</v>
      </c>
      <c r="DO58" s="115">
        <v>0.35399999999999998</v>
      </c>
      <c r="DP58" s="115">
        <v>0.35099999999999998</v>
      </c>
      <c r="DQ58" s="115">
        <v>0.34799999999999998</v>
      </c>
      <c r="DR58" s="115">
        <v>0.34499999999999997</v>
      </c>
      <c r="DS58" s="115">
        <v>0.34100000000000003</v>
      </c>
      <c r="DT58" s="115">
        <v>0.33800000000000002</v>
      </c>
      <c r="DU58" s="115">
        <v>0.33500000000000002</v>
      </c>
      <c r="DV58" s="117">
        <v>0.33200000000000002</v>
      </c>
      <c r="DW58" s="115">
        <v>0.32900000000000001</v>
      </c>
      <c r="DX58" s="115">
        <v>0.32600000000000001</v>
      </c>
      <c r="DY58" s="117">
        <v>0.32300000000000001</v>
      </c>
      <c r="DZ58" s="115">
        <v>0.32</v>
      </c>
      <c r="EA58" s="115">
        <v>0.318</v>
      </c>
      <c r="EB58" s="115">
        <v>0.315</v>
      </c>
      <c r="EC58" s="115">
        <v>0.312</v>
      </c>
      <c r="ED58" s="115">
        <v>0.309</v>
      </c>
      <c r="EE58" s="115">
        <v>0.307</v>
      </c>
      <c r="EF58" s="115">
        <v>0.30399999999999999</v>
      </c>
      <c r="EG58" s="115">
        <v>0.30099999999999999</v>
      </c>
      <c r="EH58" s="115">
        <v>0.29899999999999999</v>
      </c>
      <c r="EI58" s="115">
        <v>0.29599999999999999</v>
      </c>
      <c r="EJ58" s="115">
        <v>0.29399999999999998</v>
      </c>
      <c r="EK58" s="115">
        <v>0.29099999999999998</v>
      </c>
      <c r="EL58" s="115">
        <v>0.28899999999999998</v>
      </c>
      <c r="EM58" s="115">
        <v>0.28599999999999998</v>
      </c>
      <c r="EN58" s="115">
        <v>0.28399999999999997</v>
      </c>
      <c r="EO58" s="115">
        <v>0.28199999999999997</v>
      </c>
      <c r="EP58" s="115">
        <v>0.27900000000000003</v>
      </c>
      <c r="EQ58" s="115">
        <v>0.27700000000000002</v>
      </c>
      <c r="ER58" s="115">
        <v>0.27500000000000002</v>
      </c>
      <c r="ES58" s="115">
        <v>0.27300000000000002</v>
      </c>
      <c r="ET58" s="115">
        <v>0.27</v>
      </c>
      <c r="EU58" s="115">
        <v>0.26800000000000002</v>
      </c>
      <c r="EV58" s="115">
        <v>0.26600000000000001</v>
      </c>
      <c r="EW58" s="115">
        <v>0.26400000000000001</v>
      </c>
      <c r="EX58" s="115">
        <v>0.26200000000000001</v>
      </c>
      <c r="EY58" s="115">
        <v>0.26</v>
      </c>
      <c r="EZ58" s="115">
        <v>0.25800000000000001</v>
      </c>
      <c r="FA58" s="117">
        <v>0.25600000000000001</v>
      </c>
      <c r="FB58" s="115">
        <v>0.254</v>
      </c>
      <c r="FC58" s="115">
        <v>0.252</v>
      </c>
      <c r="FD58" s="115">
        <v>0.25</v>
      </c>
      <c r="FE58" s="115">
        <v>0.248</v>
      </c>
      <c r="FF58" s="115">
        <v>0.246</v>
      </c>
      <c r="FG58" s="117">
        <v>0.24399999999999999</v>
      </c>
      <c r="FH58" s="115">
        <v>0.24199999999999999</v>
      </c>
      <c r="FI58" s="115">
        <v>0.24</v>
      </c>
      <c r="FJ58" s="115">
        <v>0.23899999999999999</v>
      </c>
      <c r="FK58" s="115">
        <v>0.23699999999999999</v>
      </c>
      <c r="FL58" s="116">
        <v>0.23499999999999999</v>
      </c>
      <c r="FM58" s="115">
        <v>0.23300000000000001</v>
      </c>
      <c r="FN58" s="116">
        <v>0.23200000000000001</v>
      </c>
      <c r="FO58" s="115">
        <v>0.23</v>
      </c>
      <c r="FP58" s="115">
        <v>0.22800000000000001</v>
      </c>
    </row>
    <row r="59" spans="1:172" x14ac:dyDescent="0.25">
      <c r="A59" s="114">
        <v>58</v>
      </c>
      <c r="AD59" s="115">
        <v>1</v>
      </c>
      <c r="AE59" s="116">
        <v>0.998</v>
      </c>
      <c r="AF59" s="115">
        <v>0.99399999999999999</v>
      </c>
      <c r="AG59" s="115">
        <v>0.98799999999999999</v>
      </c>
      <c r="AH59" s="115">
        <v>0.98</v>
      </c>
      <c r="AI59" s="116">
        <v>0.97099999999999997</v>
      </c>
      <c r="AJ59" s="115">
        <v>0.96099999999999997</v>
      </c>
      <c r="AK59" s="115">
        <v>0.95</v>
      </c>
      <c r="AL59" s="115">
        <v>0.93899999999999995</v>
      </c>
      <c r="AM59" s="115">
        <v>0.92800000000000005</v>
      </c>
      <c r="AN59" s="115">
        <v>0.91700000000000004</v>
      </c>
      <c r="AO59" s="115">
        <v>0.90600000000000003</v>
      </c>
      <c r="AP59" s="115">
        <v>0.89400000000000002</v>
      </c>
      <c r="AQ59" s="115">
        <v>0.88300000000000001</v>
      </c>
      <c r="AR59" s="115">
        <v>0.872</v>
      </c>
      <c r="AS59" s="115">
        <v>0.86</v>
      </c>
      <c r="AT59" s="115">
        <v>0.84899999999999998</v>
      </c>
      <c r="AU59" s="115">
        <v>0.83799999999999997</v>
      </c>
      <c r="AV59" s="115">
        <v>0.82699999999999996</v>
      </c>
      <c r="AW59" s="115">
        <v>0.81599999999999995</v>
      </c>
      <c r="AX59" s="115">
        <v>0.80500000000000005</v>
      </c>
      <c r="AY59" s="115">
        <v>0.79400000000000004</v>
      </c>
      <c r="AZ59" s="115">
        <v>0.78300000000000003</v>
      </c>
      <c r="BA59" s="115">
        <v>0.77300000000000002</v>
      </c>
      <c r="BB59" s="115">
        <v>0.76300000000000001</v>
      </c>
      <c r="BC59" s="115">
        <v>0.753</v>
      </c>
      <c r="BD59" s="115">
        <v>0.74299999999999999</v>
      </c>
      <c r="BE59" s="115">
        <v>0.73299999999999998</v>
      </c>
      <c r="BF59" s="115">
        <v>0.72299999999999998</v>
      </c>
      <c r="BG59" s="115">
        <v>0.71399999999999997</v>
      </c>
      <c r="BH59" s="115">
        <v>0.70399999999999996</v>
      </c>
      <c r="BI59" s="115">
        <v>0.69499999999999995</v>
      </c>
      <c r="BJ59" s="115">
        <v>0.68600000000000005</v>
      </c>
      <c r="BK59" s="115">
        <v>0.67700000000000005</v>
      </c>
      <c r="BL59" s="115">
        <v>0.66900000000000004</v>
      </c>
      <c r="BM59" s="115">
        <v>0.66</v>
      </c>
      <c r="BN59" s="115">
        <v>0.65200000000000002</v>
      </c>
      <c r="BO59" s="115">
        <v>0.64300000000000002</v>
      </c>
      <c r="BP59" s="115">
        <v>0.63500000000000001</v>
      </c>
      <c r="BQ59" s="115">
        <v>0.627</v>
      </c>
      <c r="BR59" s="115">
        <v>0.61899999999999999</v>
      </c>
      <c r="BS59" s="117">
        <v>0.61199999999999999</v>
      </c>
      <c r="BT59" s="115">
        <v>0.60399999999999998</v>
      </c>
      <c r="BU59" s="115">
        <v>0.59699999999999998</v>
      </c>
      <c r="BV59" s="115">
        <v>0.58899999999999997</v>
      </c>
      <c r="BW59" s="115">
        <v>0.58199999999999996</v>
      </c>
      <c r="BX59" s="115">
        <v>0.57499999999999996</v>
      </c>
      <c r="BY59" s="115">
        <v>0.56799999999999995</v>
      </c>
      <c r="BZ59" s="115">
        <v>0.56200000000000006</v>
      </c>
      <c r="CA59" s="115">
        <v>0.55500000000000005</v>
      </c>
      <c r="CB59" s="115">
        <v>0.54800000000000004</v>
      </c>
      <c r="CC59" s="115">
        <v>0.54200000000000004</v>
      </c>
      <c r="CD59" s="115">
        <v>0.53600000000000003</v>
      </c>
      <c r="CE59" s="115">
        <v>0.52900000000000003</v>
      </c>
      <c r="CF59" s="115">
        <v>0.52300000000000002</v>
      </c>
      <c r="CG59" s="115">
        <v>0.51700000000000002</v>
      </c>
      <c r="CH59" s="117">
        <v>0.51100000000000001</v>
      </c>
      <c r="CI59" s="115">
        <v>0.50600000000000001</v>
      </c>
      <c r="CJ59" s="117">
        <v>0.5</v>
      </c>
      <c r="CK59" s="115">
        <v>0.49399999999999999</v>
      </c>
      <c r="CL59" s="115">
        <v>0.48899999999999999</v>
      </c>
      <c r="CM59" s="115">
        <v>0.48399999999999999</v>
      </c>
      <c r="CN59" s="116">
        <v>0.47799999999999998</v>
      </c>
      <c r="CO59" s="115">
        <v>0.47299999999999998</v>
      </c>
      <c r="CP59" s="115">
        <v>0.46800000000000003</v>
      </c>
      <c r="CQ59" s="115">
        <v>0.46300000000000002</v>
      </c>
      <c r="CR59" s="117">
        <v>0.45800000000000002</v>
      </c>
      <c r="CS59" s="115">
        <v>0.45300000000000001</v>
      </c>
      <c r="CT59" s="115">
        <v>0.44800000000000001</v>
      </c>
      <c r="CU59" s="115">
        <v>0.443</v>
      </c>
      <c r="CV59" s="117">
        <v>0.439</v>
      </c>
      <c r="CW59" s="115">
        <v>0.434</v>
      </c>
      <c r="CX59" s="115">
        <v>0.43</v>
      </c>
      <c r="CY59" s="115">
        <v>0.42499999999999999</v>
      </c>
      <c r="CZ59" s="115">
        <v>0.42099999999999999</v>
      </c>
      <c r="DA59" s="115">
        <v>0.41699999999999998</v>
      </c>
      <c r="DB59" s="115">
        <v>0.41199999999999998</v>
      </c>
      <c r="DC59" s="115">
        <v>0.40799999999999997</v>
      </c>
      <c r="DD59" s="115">
        <v>0.40400000000000003</v>
      </c>
      <c r="DE59" s="117">
        <v>0.4</v>
      </c>
      <c r="DF59" s="115">
        <v>0.39600000000000002</v>
      </c>
      <c r="DG59" s="117">
        <v>0.39200000000000002</v>
      </c>
      <c r="DH59" s="115">
        <v>0.38800000000000001</v>
      </c>
      <c r="DI59" s="115">
        <v>0.38500000000000001</v>
      </c>
      <c r="DJ59" s="115">
        <v>0.38100000000000001</v>
      </c>
      <c r="DK59" s="115">
        <v>0.377</v>
      </c>
      <c r="DL59" s="115">
        <v>0.374</v>
      </c>
      <c r="DM59" s="117">
        <v>0.37</v>
      </c>
      <c r="DN59" s="115">
        <v>0.36699999999999999</v>
      </c>
      <c r="DO59" s="115">
        <v>0.36299999999999999</v>
      </c>
      <c r="DP59" s="115">
        <v>0.36</v>
      </c>
      <c r="DQ59" s="115">
        <v>0.35599999999999998</v>
      </c>
      <c r="DR59" s="115">
        <v>0.35299999999999998</v>
      </c>
      <c r="DS59" s="115">
        <v>0.35</v>
      </c>
      <c r="DT59" s="115">
        <v>0.34699999999999998</v>
      </c>
      <c r="DU59" s="115">
        <v>0.34399999999999997</v>
      </c>
      <c r="DV59" s="117">
        <v>0.34</v>
      </c>
      <c r="DW59" s="115">
        <v>0.33700000000000002</v>
      </c>
      <c r="DX59" s="115">
        <v>0.33400000000000002</v>
      </c>
      <c r="DY59" s="117">
        <v>0.33100000000000002</v>
      </c>
      <c r="DZ59" s="115">
        <v>0.32800000000000001</v>
      </c>
      <c r="EA59" s="115">
        <v>0.32500000000000001</v>
      </c>
      <c r="EB59" s="115">
        <v>0.32300000000000001</v>
      </c>
      <c r="EC59" s="115">
        <v>0.32</v>
      </c>
      <c r="ED59" s="115">
        <v>0.317</v>
      </c>
      <c r="EE59" s="115">
        <v>0.314</v>
      </c>
      <c r="EF59" s="115">
        <v>0.311</v>
      </c>
      <c r="EG59" s="115">
        <v>0.309</v>
      </c>
      <c r="EH59" s="115">
        <v>0.30599999999999999</v>
      </c>
      <c r="EI59" s="115">
        <v>0.30399999999999999</v>
      </c>
      <c r="EJ59" s="115">
        <v>0.30099999999999999</v>
      </c>
      <c r="EK59" s="115">
        <v>0.29899999999999999</v>
      </c>
      <c r="EL59" s="115">
        <v>0.29599999999999999</v>
      </c>
      <c r="EM59" s="115">
        <v>0.29399999999999998</v>
      </c>
      <c r="EN59" s="115">
        <v>0.29099999999999998</v>
      </c>
      <c r="EO59" s="115">
        <v>0.28899999999999998</v>
      </c>
      <c r="EP59" s="115">
        <v>0.28599999999999998</v>
      </c>
      <c r="EQ59" s="115">
        <v>0.28399999999999997</v>
      </c>
      <c r="ER59" s="115">
        <v>0.28199999999999997</v>
      </c>
      <c r="ES59" s="115">
        <v>0.27900000000000003</v>
      </c>
      <c r="ET59" s="115">
        <v>0.27700000000000002</v>
      </c>
      <c r="EU59" s="115">
        <v>0.27500000000000002</v>
      </c>
      <c r="EV59" s="115">
        <v>0.27300000000000002</v>
      </c>
      <c r="EW59" s="115">
        <v>0.27100000000000002</v>
      </c>
      <c r="EX59" s="115">
        <v>0.26800000000000002</v>
      </c>
      <c r="EY59" s="115">
        <v>0.26600000000000001</v>
      </c>
      <c r="EZ59" s="115">
        <v>0.26400000000000001</v>
      </c>
      <c r="FA59" s="117">
        <v>0.26200000000000001</v>
      </c>
      <c r="FB59" s="115">
        <v>0.26</v>
      </c>
      <c r="FC59" s="115">
        <v>0.25800000000000001</v>
      </c>
      <c r="FD59" s="115">
        <v>0.25600000000000001</v>
      </c>
      <c r="FE59" s="115">
        <v>0.254</v>
      </c>
      <c r="FF59" s="115">
        <v>0.252</v>
      </c>
      <c r="FG59" s="117">
        <v>0.25</v>
      </c>
      <c r="FH59" s="115">
        <v>0.248</v>
      </c>
      <c r="FI59" s="115">
        <v>0.247</v>
      </c>
      <c r="FJ59" s="115">
        <v>0.245</v>
      </c>
      <c r="FK59" s="115">
        <v>0.24299999999999999</v>
      </c>
      <c r="FL59" s="116">
        <v>0.24099999999999999</v>
      </c>
      <c r="FM59" s="115">
        <v>0.23899999999999999</v>
      </c>
      <c r="FN59" s="116">
        <v>0.23799999999999999</v>
      </c>
      <c r="FO59" s="115">
        <v>0.23599999999999999</v>
      </c>
      <c r="FP59" s="115">
        <v>0.23400000000000001</v>
      </c>
    </row>
    <row r="60" spans="1:172" x14ac:dyDescent="0.25">
      <c r="A60" s="114">
        <v>59</v>
      </c>
      <c r="AE60" s="116">
        <v>1</v>
      </c>
      <c r="AF60" s="115">
        <v>0.998</v>
      </c>
      <c r="AG60" s="115">
        <v>0.99399999999999999</v>
      </c>
      <c r="AH60" s="115">
        <v>0.98799999999999999</v>
      </c>
      <c r="AI60" s="116">
        <v>0.98</v>
      </c>
      <c r="AJ60" s="115">
        <v>0.97099999999999997</v>
      </c>
      <c r="AK60" s="115">
        <v>0.96199999999999997</v>
      </c>
      <c r="AL60" s="115">
        <v>0.95099999999999996</v>
      </c>
      <c r="AM60" s="115">
        <v>0.94099999999999995</v>
      </c>
      <c r="AN60" s="115">
        <v>0.93</v>
      </c>
      <c r="AO60" s="115">
        <v>0.91900000000000004</v>
      </c>
      <c r="AP60" s="115">
        <v>0.90800000000000003</v>
      </c>
      <c r="AQ60" s="115">
        <v>0.89700000000000002</v>
      </c>
      <c r="AR60" s="115">
        <v>0.88600000000000001</v>
      </c>
      <c r="AS60" s="115">
        <v>0.874</v>
      </c>
      <c r="AT60" s="115">
        <v>0.86299999999999999</v>
      </c>
      <c r="AU60" s="115">
        <v>0.85199999999999998</v>
      </c>
      <c r="AV60" s="115">
        <v>0.84099999999999997</v>
      </c>
      <c r="AW60" s="115">
        <v>0.83</v>
      </c>
      <c r="AX60" s="115">
        <v>0.81899999999999995</v>
      </c>
      <c r="AY60" s="115">
        <v>0.80800000000000005</v>
      </c>
      <c r="AZ60" s="115">
        <v>0.79800000000000004</v>
      </c>
      <c r="BA60" s="115">
        <v>0.78700000000000003</v>
      </c>
      <c r="BB60" s="115">
        <v>0.77700000000000002</v>
      </c>
      <c r="BC60" s="115">
        <v>0.76700000000000002</v>
      </c>
      <c r="BD60" s="115">
        <v>0.75700000000000001</v>
      </c>
      <c r="BE60" s="115">
        <v>0.747</v>
      </c>
      <c r="BF60" s="115">
        <v>0.73699999999999999</v>
      </c>
      <c r="BG60" s="115">
        <v>0.72799999999999998</v>
      </c>
      <c r="BH60" s="115">
        <v>0.71799999999999997</v>
      </c>
      <c r="BI60" s="115">
        <v>0.70899999999999996</v>
      </c>
      <c r="BJ60" s="115">
        <v>0.7</v>
      </c>
      <c r="BK60" s="115">
        <v>0.69099999999999995</v>
      </c>
      <c r="BL60" s="115">
        <v>0.68200000000000005</v>
      </c>
      <c r="BM60" s="115">
        <v>0.67400000000000004</v>
      </c>
      <c r="BN60" s="115">
        <v>0.66500000000000004</v>
      </c>
      <c r="BO60" s="115">
        <v>0.65700000000000003</v>
      </c>
      <c r="BP60" s="115">
        <v>0.64800000000000002</v>
      </c>
      <c r="BQ60" s="115">
        <v>0.64</v>
      </c>
      <c r="BR60" s="115">
        <v>0.63300000000000001</v>
      </c>
      <c r="BS60" s="117">
        <v>0.625</v>
      </c>
      <c r="BT60" s="115">
        <v>0.61699999999999999</v>
      </c>
      <c r="BU60" s="115">
        <v>0.61</v>
      </c>
      <c r="BV60" s="115">
        <v>0.60199999999999998</v>
      </c>
      <c r="BW60" s="115">
        <v>0.59499999999999997</v>
      </c>
      <c r="BX60" s="115">
        <v>0.58799999999999997</v>
      </c>
      <c r="BY60" s="115">
        <v>0.58099999999999996</v>
      </c>
      <c r="BZ60" s="115">
        <v>0.57399999999999995</v>
      </c>
      <c r="CA60" s="115">
        <v>0.56699999999999995</v>
      </c>
      <c r="CB60" s="115">
        <v>0.56000000000000005</v>
      </c>
      <c r="CC60" s="115">
        <v>0.55400000000000005</v>
      </c>
      <c r="CD60" s="115">
        <v>0.54800000000000004</v>
      </c>
      <c r="CE60" s="115">
        <v>0.54100000000000004</v>
      </c>
      <c r="CF60" s="115">
        <v>0.53500000000000003</v>
      </c>
      <c r="CG60" s="115">
        <v>0.52900000000000003</v>
      </c>
      <c r="CH60" s="117">
        <v>0.52300000000000002</v>
      </c>
      <c r="CI60" s="115">
        <v>0.51700000000000002</v>
      </c>
      <c r="CJ60" s="117">
        <v>0.51100000000000001</v>
      </c>
      <c r="CK60" s="115">
        <v>0.50600000000000001</v>
      </c>
      <c r="CL60" s="115">
        <v>0.5</v>
      </c>
      <c r="CM60" s="115">
        <v>0.495</v>
      </c>
      <c r="CN60" s="116">
        <v>0.49</v>
      </c>
      <c r="CO60" s="115">
        <v>0.48399999999999999</v>
      </c>
      <c r="CP60" s="115">
        <v>0.47899999999999998</v>
      </c>
      <c r="CQ60" s="115">
        <v>0.47299999999999998</v>
      </c>
      <c r="CR60" s="117">
        <v>0.46800000000000003</v>
      </c>
      <c r="CS60" s="115">
        <v>0.46300000000000002</v>
      </c>
      <c r="CT60" s="115">
        <v>0.45800000000000002</v>
      </c>
      <c r="CU60" s="115">
        <v>0.45400000000000001</v>
      </c>
      <c r="CV60" s="117">
        <v>0.44900000000000001</v>
      </c>
      <c r="CW60" s="115">
        <v>0.44400000000000001</v>
      </c>
      <c r="CX60" s="115">
        <v>0.44</v>
      </c>
      <c r="CY60" s="115">
        <v>0.435</v>
      </c>
      <c r="CZ60" s="115">
        <v>0.43099999999999999</v>
      </c>
      <c r="DA60" s="115">
        <v>0.42599999999999999</v>
      </c>
      <c r="DB60" s="115">
        <v>0.42199999999999999</v>
      </c>
      <c r="DC60" s="115">
        <v>0.41799999999999998</v>
      </c>
      <c r="DD60" s="115">
        <v>0.41399999999999998</v>
      </c>
      <c r="DE60" s="117">
        <v>0.41</v>
      </c>
      <c r="DF60" s="115">
        <v>0.40600000000000003</v>
      </c>
      <c r="DG60" s="117">
        <v>0.40200000000000002</v>
      </c>
      <c r="DH60" s="115">
        <v>0.39800000000000002</v>
      </c>
      <c r="DI60" s="115">
        <v>0.39400000000000002</v>
      </c>
      <c r="DJ60" s="115">
        <v>0.39</v>
      </c>
      <c r="DK60" s="115">
        <v>0.38600000000000001</v>
      </c>
      <c r="DL60" s="115">
        <v>0.38300000000000001</v>
      </c>
      <c r="DM60" s="117">
        <v>0.379</v>
      </c>
      <c r="DN60" s="115">
        <v>0.375</v>
      </c>
      <c r="DO60" s="115">
        <v>0.372</v>
      </c>
      <c r="DP60" s="115">
        <v>0.36799999999999999</v>
      </c>
      <c r="DQ60" s="115">
        <v>0.36499999999999999</v>
      </c>
      <c r="DR60" s="115">
        <v>0.36199999999999999</v>
      </c>
      <c r="DS60" s="115">
        <v>0.35799999999999998</v>
      </c>
      <c r="DT60" s="115">
        <v>0.35499999999999998</v>
      </c>
      <c r="DU60" s="115">
        <v>0.35199999999999998</v>
      </c>
      <c r="DV60" s="117">
        <v>0.34899999999999998</v>
      </c>
      <c r="DW60" s="115">
        <v>0.34499999999999997</v>
      </c>
      <c r="DX60" s="115">
        <v>0.34200000000000003</v>
      </c>
      <c r="DY60" s="117">
        <v>0.33900000000000002</v>
      </c>
      <c r="DZ60" s="115">
        <v>0.33600000000000002</v>
      </c>
      <c r="EA60" s="115">
        <v>0.33300000000000002</v>
      </c>
      <c r="EB60" s="115">
        <v>0.33</v>
      </c>
      <c r="EC60" s="115">
        <v>0.32800000000000001</v>
      </c>
      <c r="ED60" s="115">
        <v>0.32500000000000001</v>
      </c>
      <c r="EE60" s="115">
        <v>0.32200000000000001</v>
      </c>
      <c r="EF60" s="115">
        <v>0.31900000000000001</v>
      </c>
      <c r="EG60" s="115">
        <v>0.316</v>
      </c>
      <c r="EH60" s="115">
        <v>0.314</v>
      </c>
      <c r="EI60" s="115">
        <v>0.311</v>
      </c>
      <c r="EJ60" s="115">
        <v>0.308</v>
      </c>
      <c r="EK60" s="115">
        <v>0.30599999999999999</v>
      </c>
      <c r="EL60" s="115">
        <v>0.30299999999999999</v>
      </c>
      <c r="EM60" s="115">
        <v>0.30099999999999999</v>
      </c>
      <c r="EN60" s="115">
        <v>0.29799999999999999</v>
      </c>
      <c r="EO60" s="115">
        <v>0.29599999999999999</v>
      </c>
      <c r="EP60" s="115">
        <v>0.29299999999999998</v>
      </c>
      <c r="EQ60" s="115">
        <v>0.29099999999999998</v>
      </c>
      <c r="ER60" s="115">
        <v>0.28899999999999998</v>
      </c>
      <c r="ES60" s="115">
        <v>0.28599999999999998</v>
      </c>
      <c r="ET60" s="115">
        <v>0.28399999999999997</v>
      </c>
      <c r="EU60" s="115">
        <v>0.28199999999999997</v>
      </c>
      <c r="EV60" s="115">
        <v>0.28000000000000003</v>
      </c>
      <c r="EW60" s="115">
        <v>0.27700000000000002</v>
      </c>
      <c r="EX60" s="115">
        <v>0.27500000000000002</v>
      </c>
      <c r="EY60" s="115">
        <v>0.27300000000000002</v>
      </c>
      <c r="EZ60" s="115">
        <v>0.27100000000000002</v>
      </c>
      <c r="FA60" s="117">
        <v>0.26900000000000002</v>
      </c>
      <c r="FB60" s="115">
        <v>0.26700000000000002</v>
      </c>
      <c r="FC60" s="115">
        <v>0.26500000000000001</v>
      </c>
      <c r="FD60" s="115">
        <v>0.26300000000000001</v>
      </c>
      <c r="FE60" s="115">
        <v>0.26100000000000001</v>
      </c>
      <c r="FF60" s="115">
        <v>0.25900000000000001</v>
      </c>
      <c r="FG60" s="117">
        <v>0.25700000000000001</v>
      </c>
      <c r="FH60" s="115">
        <v>0.255</v>
      </c>
      <c r="FI60" s="115">
        <v>0.253</v>
      </c>
      <c r="FJ60" s="115">
        <v>0.251</v>
      </c>
      <c r="FK60" s="115">
        <v>0.249</v>
      </c>
      <c r="FL60" s="116">
        <v>0.247</v>
      </c>
      <c r="FM60" s="115">
        <v>0.245</v>
      </c>
      <c r="FN60" s="116">
        <v>0.24399999999999999</v>
      </c>
      <c r="FO60" s="115">
        <v>0.24199999999999999</v>
      </c>
      <c r="FP60" s="115">
        <v>0.24</v>
      </c>
    </row>
    <row r="61" spans="1:172" x14ac:dyDescent="0.25">
      <c r="A61" s="114">
        <v>60</v>
      </c>
      <c r="AF61" s="115">
        <v>1</v>
      </c>
      <c r="AG61" s="115">
        <v>0.998</v>
      </c>
      <c r="AH61" s="115">
        <v>0.99399999999999999</v>
      </c>
      <c r="AI61" s="116">
        <v>0.98899999999999999</v>
      </c>
      <c r="AJ61" s="115">
        <v>0.98099999999999998</v>
      </c>
      <c r="AK61" s="115">
        <v>0.97199999999999998</v>
      </c>
      <c r="AL61" s="115">
        <v>0.96299999999999997</v>
      </c>
      <c r="AM61" s="115">
        <v>0.95299999999999996</v>
      </c>
      <c r="AN61" s="115">
        <v>0.94199999999999995</v>
      </c>
      <c r="AO61" s="115">
        <v>0.93200000000000005</v>
      </c>
      <c r="AP61" s="115">
        <v>0.92100000000000004</v>
      </c>
      <c r="AQ61" s="115">
        <v>0.91</v>
      </c>
      <c r="AR61" s="115">
        <v>0.89900000000000002</v>
      </c>
      <c r="AS61" s="115">
        <v>0.88800000000000001</v>
      </c>
      <c r="AT61" s="115">
        <v>0.877</v>
      </c>
      <c r="AU61" s="115">
        <v>0.86599999999999999</v>
      </c>
      <c r="AV61" s="115">
        <v>0.85499999999999998</v>
      </c>
      <c r="AW61" s="115">
        <v>0.84399999999999997</v>
      </c>
      <c r="AX61" s="115">
        <v>0.83299999999999996</v>
      </c>
      <c r="AY61" s="115">
        <v>0.82299999999999995</v>
      </c>
      <c r="AZ61" s="115">
        <v>0.81200000000000006</v>
      </c>
      <c r="BA61" s="115">
        <v>0.80200000000000005</v>
      </c>
      <c r="BB61" s="115">
        <v>0.79100000000000004</v>
      </c>
      <c r="BC61" s="115">
        <v>0.78100000000000003</v>
      </c>
      <c r="BD61" s="115">
        <v>0.77100000000000002</v>
      </c>
      <c r="BE61" s="115">
        <v>0.76100000000000001</v>
      </c>
      <c r="BF61" s="115">
        <v>0.751</v>
      </c>
      <c r="BG61" s="115">
        <v>0.74199999999999999</v>
      </c>
      <c r="BH61" s="115">
        <v>0.73199999999999998</v>
      </c>
      <c r="BI61" s="115">
        <v>0.72299999999999998</v>
      </c>
      <c r="BJ61" s="115">
        <v>0.71399999999999997</v>
      </c>
      <c r="BK61" s="115">
        <v>0.70499999999999996</v>
      </c>
      <c r="BL61" s="115">
        <v>0.69599999999999995</v>
      </c>
      <c r="BM61" s="115">
        <v>0.68700000000000006</v>
      </c>
      <c r="BN61" s="115">
        <v>0.67800000000000005</v>
      </c>
      <c r="BO61" s="115">
        <v>0.67</v>
      </c>
      <c r="BP61" s="115">
        <v>0.66200000000000003</v>
      </c>
      <c r="BQ61" s="115">
        <v>0.65400000000000003</v>
      </c>
      <c r="BR61" s="115">
        <v>0.64600000000000002</v>
      </c>
      <c r="BS61" s="117">
        <v>0.63800000000000001</v>
      </c>
      <c r="BT61" s="115">
        <v>0.63</v>
      </c>
      <c r="BU61" s="115">
        <v>0.622</v>
      </c>
      <c r="BV61" s="115">
        <v>0.61499999999999999</v>
      </c>
      <c r="BW61" s="115">
        <v>0.60699999999999998</v>
      </c>
      <c r="BX61" s="115">
        <v>0.6</v>
      </c>
      <c r="BY61" s="115">
        <v>0.59299999999999997</v>
      </c>
      <c r="BZ61" s="115">
        <v>0.58599999999999997</v>
      </c>
      <c r="CA61" s="115">
        <v>0.57899999999999996</v>
      </c>
      <c r="CB61" s="115">
        <v>0.57299999999999995</v>
      </c>
      <c r="CC61" s="115">
        <v>0.56599999999999995</v>
      </c>
      <c r="CD61" s="115">
        <v>0.55900000000000005</v>
      </c>
      <c r="CE61" s="115">
        <v>0.55300000000000005</v>
      </c>
      <c r="CF61" s="115">
        <v>0.54700000000000004</v>
      </c>
      <c r="CG61" s="115">
        <v>0.54</v>
      </c>
      <c r="CH61" s="117">
        <v>0.53400000000000003</v>
      </c>
      <c r="CI61" s="115">
        <v>0.52800000000000002</v>
      </c>
      <c r="CJ61" s="117">
        <v>0.52300000000000002</v>
      </c>
      <c r="CK61" s="115">
        <v>0.51700000000000002</v>
      </c>
      <c r="CL61" s="115">
        <v>0.51100000000000001</v>
      </c>
      <c r="CM61" s="115">
        <v>0.505</v>
      </c>
      <c r="CN61" s="116">
        <v>0.5</v>
      </c>
      <c r="CO61" s="115">
        <v>0.495</v>
      </c>
      <c r="CP61" s="115">
        <v>0.48899999999999999</v>
      </c>
      <c r="CQ61" s="115">
        <v>0.48399999999999999</v>
      </c>
      <c r="CR61" s="117">
        <v>0.47899999999999998</v>
      </c>
      <c r="CS61" s="115">
        <v>0.47399999999999998</v>
      </c>
      <c r="CT61" s="115">
        <v>0.46899999999999997</v>
      </c>
      <c r="CU61" s="115">
        <v>0.46400000000000002</v>
      </c>
      <c r="CV61" s="117">
        <v>0.45900000000000002</v>
      </c>
      <c r="CW61" s="115">
        <v>0.45400000000000001</v>
      </c>
      <c r="CX61" s="115">
        <v>0.45</v>
      </c>
      <c r="CY61" s="115">
        <v>0.44500000000000001</v>
      </c>
      <c r="CZ61" s="115">
        <v>0.441</v>
      </c>
      <c r="DA61" s="115">
        <v>0.436</v>
      </c>
      <c r="DB61" s="115">
        <v>0.432</v>
      </c>
      <c r="DC61" s="115">
        <v>0.42699999999999999</v>
      </c>
      <c r="DD61" s="115">
        <v>0.42299999999999999</v>
      </c>
      <c r="DE61" s="117">
        <v>0.41899999999999998</v>
      </c>
      <c r="DF61" s="115">
        <v>0.41499999999999998</v>
      </c>
      <c r="DG61" s="117">
        <v>0.41099999999999998</v>
      </c>
      <c r="DH61" s="115">
        <v>0.40699999999999997</v>
      </c>
      <c r="DI61" s="115">
        <v>0.40300000000000002</v>
      </c>
      <c r="DJ61" s="115">
        <v>0.39900000000000002</v>
      </c>
      <c r="DK61" s="115">
        <v>0.39500000000000002</v>
      </c>
      <c r="DL61" s="115">
        <v>0.39200000000000002</v>
      </c>
      <c r="DM61" s="117">
        <v>0.38800000000000001</v>
      </c>
      <c r="DN61" s="115">
        <v>0.38400000000000001</v>
      </c>
      <c r="DO61" s="115">
        <v>0.38100000000000001</v>
      </c>
      <c r="DP61" s="115">
        <v>0.377</v>
      </c>
      <c r="DQ61" s="115">
        <v>0.374</v>
      </c>
      <c r="DR61" s="115">
        <v>0.37</v>
      </c>
      <c r="DS61" s="115">
        <v>0.36699999999999999</v>
      </c>
      <c r="DT61" s="115">
        <v>0.36299999999999999</v>
      </c>
      <c r="DU61" s="115">
        <v>0.36</v>
      </c>
      <c r="DV61" s="117">
        <v>0.35699999999999998</v>
      </c>
      <c r="DW61" s="115">
        <v>0.35399999999999998</v>
      </c>
      <c r="DX61" s="115">
        <v>0.35</v>
      </c>
      <c r="DY61" s="117">
        <v>0.34699999999999998</v>
      </c>
      <c r="DZ61" s="115">
        <v>0.34399999999999997</v>
      </c>
      <c r="EA61" s="115">
        <v>0.34100000000000003</v>
      </c>
      <c r="EB61" s="115">
        <v>0.33800000000000002</v>
      </c>
      <c r="EC61" s="115">
        <v>0.33500000000000002</v>
      </c>
      <c r="ED61" s="115">
        <v>0.33200000000000002</v>
      </c>
      <c r="EE61" s="115">
        <v>0.33</v>
      </c>
      <c r="EF61" s="115">
        <v>0.32700000000000001</v>
      </c>
      <c r="EG61" s="115">
        <v>0.32400000000000001</v>
      </c>
      <c r="EH61" s="115">
        <v>0.32100000000000001</v>
      </c>
      <c r="EI61" s="115">
        <v>0.31900000000000001</v>
      </c>
      <c r="EJ61" s="115">
        <v>0.316</v>
      </c>
      <c r="EK61" s="115">
        <v>0.313</v>
      </c>
      <c r="EL61" s="115">
        <v>0.311</v>
      </c>
      <c r="EM61" s="115">
        <v>0.308</v>
      </c>
      <c r="EN61" s="115">
        <v>0.30499999999999999</v>
      </c>
      <c r="EO61" s="115">
        <v>0.30299999999999999</v>
      </c>
      <c r="EP61" s="115">
        <v>0.30099999999999999</v>
      </c>
      <c r="EQ61" s="115">
        <v>0.29799999999999999</v>
      </c>
      <c r="ER61" s="115">
        <v>0.29599999999999999</v>
      </c>
      <c r="ES61" s="115">
        <v>0.29299999999999998</v>
      </c>
      <c r="ET61" s="115">
        <v>0.29099999999999998</v>
      </c>
      <c r="EU61" s="115">
        <v>0.28899999999999998</v>
      </c>
      <c r="EV61" s="115">
        <v>0.28599999999999998</v>
      </c>
      <c r="EW61" s="115">
        <v>0.28399999999999997</v>
      </c>
      <c r="EX61" s="115">
        <v>0.28199999999999997</v>
      </c>
      <c r="EY61" s="115">
        <v>0.28000000000000003</v>
      </c>
      <c r="EZ61" s="115">
        <v>0.27700000000000002</v>
      </c>
      <c r="FA61" s="117">
        <v>0.27500000000000002</v>
      </c>
      <c r="FB61" s="115">
        <v>0.27300000000000002</v>
      </c>
      <c r="FC61" s="115">
        <v>0.27100000000000002</v>
      </c>
      <c r="FD61" s="115">
        <v>0.26900000000000002</v>
      </c>
      <c r="FE61" s="115">
        <v>0.26700000000000002</v>
      </c>
      <c r="FF61" s="115">
        <v>0.26500000000000001</v>
      </c>
      <c r="FG61" s="117">
        <v>0.26300000000000001</v>
      </c>
      <c r="FH61" s="115">
        <v>0.26100000000000001</v>
      </c>
      <c r="FI61" s="115">
        <v>0.25900000000000001</v>
      </c>
      <c r="FJ61" s="115">
        <v>0.25700000000000001</v>
      </c>
      <c r="FK61" s="115">
        <v>0.255</v>
      </c>
      <c r="FL61" s="116">
        <v>0.253</v>
      </c>
      <c r="FM61" s="115">
        <v>0.251</v>
      </c>
      <c r="FN61" s="116">
        <v>0.25</v>
      </c>
      <c r="FO61" s="115">
        <v>0.248</v>
      </c>
      <c r="FP61" s="115">
        <v>0.246</v>
      </c>
    </row>
    <row r="62" spans="1:172" x14ac:dyDescent="0.25">
      <c r="A62" s="114">
        <v>61</v>
      </c>
      <c r="AG62" s="115">
        <v>1</v>
      </c>
      <c r="AH62" s="115">
        <v>0.998</v>
      </c>
      <c r="AI62" s="116">
        <v>0.995</v>
      </c>
      <c r="AJ62" s="115">
        <v>0.98899999999999999</v>
      </c>
      <c r="AK62" s="115">
        <v>0.98199999999999998</v>
      </c>
      <c r="AL62" s="115">
        <v>0.97299999999999998</v>
      </c>
      <c r="AM62" s="115">
        <v>0.96399999999999997</v>
      </c>
      <c r="AN62" s="115">
        <v>0.95399999999999996</v>
      </c>
      <c r="AO62" s="115">
        <v>0.94399999999999995</v>
      </c>
      <c r="AP62" s="115">
        <v>0.93300000000000005</v>
      </c>
      <c r="AQ62" s="115">
        <v>0.92300000000000004</v>
      </c>
      <c r="AR62" s="115">
        <v>0.91200000000000003</v>
      </c>
      <c r="AS62" s="115">
        <v>0.90100000000000002</v>
      </c>
      <c r="AT62" s="115">
        <v>0.89</v>
      </c>
      <c r="AU62" s="115">
        <v>0.879</v>
      </c>
      <c r="AV62" s="115">
        <v>0.86899999999999999</v>
      </c>
      <c r="AW62" s="115">
        <v>0.85799999999999998</v>
      </c>
      <c r="AX62" s="115">
        <v>0.84699999999999998</v>
      </c>
      <c r="AY62" s="115">
        <v>0.83599999999999997</v>
      </c>
      <c r="AZ62" s="115">
        <v>0.82599999999999996</v>
      </c>
      <c r="BA62" s="115">
        <v>0.81499999999999995</v>
      </c>
      <c r="BB62" s="115">
        <v>0.80500000000000005</v>
      </c>
      <c r="BC62" s="115">
        <v>0.79500000000000004</v>
      </c>
      <c r="BD62" s="115">
        <v>0.78500000000000003</v>
      </c>
      <c r="BE62" s="115">
        <v>0.77500000000000002</v>
      </c>
      <c r="BF62" s="115">
        <v>0.76500000000000001</v>
      </c>
      <c r="BG62" s="115">
        <v>0.755</v>
      </c>
      <c r="BH62" s="115">
        <v>0.746</v>
      </c>
      <c r="BI62" s="115">
        <v>0.73599999999999999</v>
      </c>
      <c r="BJ62" s="115">
        <v>0.72699999999999998</v>
      </c>
      <c r="BK62" s="115">
        <v>0.71799999999999997</v>
      </c>
      <c r="BL62" s="115">
        <v>0.70899999999999996</v>
      </c>
      <c r="BM62" s="115">
        <v>0.7</v>
      </c>
      <c r="BN62" s="115">
        <v>0.69199999999999995</v>
      </c>
      <c r="BO62" s="115">
        <v>0.68300000000000005</v>
      </c>
      <c r="BP62" s="115">
        <v>0.67500000000000004</v>
      </c>
      <c r="BQ62" s="115">
        <v>0.66700000000000004</v>
      </c>
      <c r="BR62" s="115">
        <v>0.65800000000000003</v>
      </c>
      <c r="BS62" s="117">
        <v>0.65</v>
      </c>
      <c r="BT62" s="115">
        <v>0.64300000000000002</v>
      </c>
      <c r="BU62" s="115">
        <v>0.63500000000000001</v>
      </c>
      <c r="BV62" s="115">
        <v>0.627</v>
      </c>
      <c r="BW62" s="115">
        <v>0.62</v>
      </c>
      <c r="BX62" s="115">
        <v>0.61199999999999999</v>
      </c>
      <c r="BY62" s="115">
        <v>0.60499999999999998</v>
      </c>
      <c r="BZ62" s="115">
        <v>0.59799999999999998</v>
      </c>
      <c r="CA62" s="115">
        <v>0.59099999999999997</v>
      </c>
      <c r="CB62" s="115">
        <v>0.58499999999999996</v>
      </c>
      <c r="CC62" s="115">
        <v>0.57799999999999996</v>
      </c>
      <c r="CD62" s="115">
        <v>0.57099999999999995</v>
      </c>
      <c r="CE62" s="115">
        <v>0.56499999999999995</v>
      </c>
      <c r="CF62" s="115">
        <v>0.55800000000000005</v>
      </c>
      <c r="CG62" s="115">
        <v>0.55200000000000005</v>
      </c>
      <c r="CH62" s="117">
        <v>0.54600000000000004</v>
      </c>
      <c r="CI62" s="115">
        <v>0.54</v>
      </c>
      <c r="CJ62" s="117">
        <v>0.53400000000000003</v>
      </c>
      <c r="CK62" s="115">
        <v>0.52800000000000002</v>
      </c>
      <c r="CL62" s="115">
        <v>0.52200000000000002</v>
      </c>
      <c r="CM62" s="115">
        <v>0.51600000000000001</v>
      </c>
      <c r="CN62" s="116">
        <v>0.51</v>
      </c>
      <c r="CO62" s="115">
        <v>0.505</v>
      </c>
      <c r="CP62" s="115">
        <v>0.5</v>
      </c>
      <c r="CQ62" s="115">
        <v>0.495</v>
      </c>
      <c r="CR62" s="117">
        <v>0.49</v>
      </c>
      <c r="CS62" s="115">
        <v>0.48399999999999999</v>
      </c>
      <c r="CT62" s="115">
        <v>0.47899999999999998</v>
      </c>
      <c r="CU62" s="115">
        <v>0.47399999999999998</v>
      </c>
      <c r="CV62" s="117">
        <v>0.46899999999999997</v>
      </c>
      <c r="CW62" s="115">
        <v>0.46500000000000002</v>
      </c>
      <c r="CX62" s="115">
        <v>0.46</v>
      </c>
      <c r="CY62" s="115">
        <v>0.45500000000000002</v>
      </c>
      <c r="CZ62" s="115">
        <v>0.45</v>
      </c>
      <c r="DA62" s="115">
        <v>0.44600000000000001</v>
      </c>
      <c r="DB62" s="115">
        <v>0.441</v>
      </c>
      <c r="DC62" s="115">
        <v>0.437</v>
      </c>
      <c r="DD62" s="115">
        <v>0.433</v>
      </c>
      <c r="DE62" s="117">
        <v>0.42799999999999999</v>
      </c>
      <c r="DF62" s="115">
        <v>0.42399999999999999</v>
      </c>
      <c r="DG62" s="117">
        <v>0.42</v>
      </c>
      <c r="DH62" s="115">
        <v>0.41599999999999998</v>
      </c>
      <c r="DI62" s="115">
        <v>0.41199999999999998</v>
      </c>
      <c r="DJ62" s="115">
        <v>0.40799999999999997</v>
      </c>
      <c r="DK62" s="115">
        <v>0.40400000000000003</v>
      </c>
      <c r="DL62" s="115">
        <v>0.4</v>
      </c>
      <c r="DM62" s="117">
        <v>0.39700000000000002</v>
      </c>
      <c r="DN62" s="115">
        <v>0.39300000000000002</v>
      </c>
      <c r="DO62" s="115">
        <v>0.38900000000000001</v>
      </c>
      <c r="DP62" s="115">
        <v>0.38600000000000001</v>
      </c>
      <c r="DQ62" s="115">
        <v>0.38200000000000001</v>
      </c>
      <c r="DR62" s="115">
        <v>0.379</v>
      </c>
      <c r="DS62" s="115">
        <v>0.375</v>
      </c>
      <c r="DT62" s="115">
        <v>0.372</v>
      </c>
      <c r="DU62" s="115">
        <v>0.36799999999999999</v>
      </c>
      <c r="DV62" s="117">
        <v>0.36499999999999999</v>
      </c>
      <c r="DW62" s="115">
        <v>0.36199999999999999</v>
      </c>
      <c r="DX62" s="115">
        <v>0.35899999999999999</v>
      </c>
      <c r="DY62" s="117">
        <v>0.35499999999999998</v>
      </c>
      <c r="DZ62" s="115">
        <v>0.35199999999999998</v>
      </c>
      <c r="EA62" s="115">
        <v>0.34899999999999998</v>
      </c>
      <c r="EB62" s="115">
        <v>0.34599999999999997</v>
      </c>
      <c r="EC62" s="115">
        <v>0.34300000000000003</v>
      </c>
      <c r="ED62" s="115">
        <v>0.34</v>
      </c>
      <c r="EE62" s="115">
        <v>0.33700000000000002</v>
      </c>
      <c r="EF62" s="115">
        <v>0.33400000000000002</v>
      </c>
      <c r="EG62" s="115">
        <v>0.33200000000000002</v>
      </c>
      <c r="EH62" s="115">
        <v>0.32900000000000001</v>
      </c>
      <c r="EI62" s="115">
        <v>0.32600000000000001</v>
      </c>
      <c r="EJ62" s="115">
        <v>0.32300000000000001</v>
      </c>
      <c r="EK62" s="115">
        <v>0.32100000000000001</v>
      </c>
      <c r="EL62" s="115">
        <v>0.318</v>
      </c>
      <c r="EM62" s="115">
        <v>0.315</v>
      </c>
      <c r="EN62" s="115">
        <v>0.313</v>
      </c>
      <c r="EO62" s="115">
        <v>0.31</v>
      </c>
      <c r="EP62" s="115">
        <v>0.308</v>
      </c>
      <c r="EQ62" s="115">
        <v>0.30499999999999999</v>
      </c>
      <c r="ER62" s="115">
        <v>0.30299999999999999</v>
      </c>
      <c r="ES62" s="115">
        <v>0.3</v>
      </c>
      <c r="ET62" s="115">
        <v>0.29799999999999999</v>
      </c>
      <c r="EU62" s="115">
        <v>0.29599999999999999</v>
      </c>
      <c r="EV62" s="115">
        <v>0.29299999999999998</v>
      </c>
      <c r="EW62" s="115">
        <v>0.29099999999999998</v>
      </c>
      <c r="EX62" s="115">
        <v>0.28899999999999998</v>
      </c>
      <c r="EY62" s="115">
        <v>0.28599999999999998</v>
      </c>
      <c r="EZ62" s="115">
        <v>0.28399999999999997</v>
      </c>
      <c r="FA62" s="117">
        <v>0.28199999999999997</v>
      </c>
      <c r="FB62" s="115">
        <v>0.28000000000000003</v>
      </c>
      <c r="FC62" s="115">
        <v>0.27800000000000002</v>
      </c>
      <c r="FD62" s="115">
        <v>0.27600000000000002</v>
      </c>
      <c r="FE62" s="115">
        <v>0.27300000000000002</v>
      </c>
      <c r="FF62" s="115">
        <v>0.27100000000000002</v>
      </c>
      <c r="FG62" s="117">
        <v>0.26900000000000002</v>
      </c>
      <c r="FH62" s="115">
        <v>0.26700000000000002</v>
      </c>
      <c r="FI62" s="115">
        <v>0.26500000000000001</v>
      </c>
      <c r="FJ62" s="115">
        <v>0.26300000000000001</v>
      </c>
      <c r="FK62" s="115">
        <v>0.26100000000000001</v>
      </c>
      <c r="FL62" s="116">
        <v>0.25900000000000001</v>
      </c>
      <c r="FM62" s="115">
        <v>0.25800000000000001</v>
      </c>
      <c r="FN62" s="116">
        <v>0.25600000000000001</v>
      </c>
      <c r="FO62" s="115">
        <v>0.254</v>
      </c>
      <c r="FP62" s="115">
        <v>0.252</v>
      </c>
    </row>
    <row r="63" spans="1:172" x14ac:dyDescent="0.25">
      <c r="A63" s="114">
        <v>62</v>
      </c>
      <c r="AH63" s="115">
        <v>1</v>
      </c>
      <c r="AI63" s="116">
        <v>0.998</v>
      </c>
      <c r="AJ63" s="115">
        <v>0.995</v>
      </c>
      <c r="AK63" s="115">
        <v>0.98899999999999999</v>
      </c>
      <c r="AL63" s="115">
        <v>0.98199999999999998</v>
      </c>
      <c r="AM63" s="115">
        <v>0.97399999999999998</v>
      </c>
      <c r="AN63" s="115">
        <v>0.96499999999999997</v>
      </c>
      <c r="AO63" s="115">
        <v>0.95499999999999996</v>
      </c>
      <c r="AP63" s="115">
        <v>0.94499999999999995</v>
      </c>
      <c r="AQ63" s="115">
        <v>0.93500000000000005</v>
      </c>
      <c r="AR63" s="115">
        <v>0.92400000000000004</v>
      </c>
      <c r="AS63" s="115">
        <v>0.91400000000000003</v>
      </c>
      <c r="AT63" s="115">
        <v>0.90300000000000002</v>
      </c>
      <c r="AU63" s="115">
        <v>0.89300000000000002</v>
      </c>
      <c r="AV63" s="115">
        <v>0.88200000000000001</v>
      </c>
      <c r="AW63" s="115">
        <v>0.871</v>
      </c>
      <c r="AX63" s="115">
        <v>0.86099999999999999</v>
      </c>
      <c r="AY63" s="115">
        <v>0.85</v>
      </c>
      <c r="AZ63" s="115">
        <v>0.84</v>
      </c>
      <c r="BA63" s="115">
        <v>0.82899999999999996</v>
      </c>
      <c r="BB63" s="115">
        <v>0.81899999999999995</v>
      </c>
      <c r="BC63" s="115">
        <v>0.80900000000000005</v>
      </c>
      <c r="BD63" s="115">
        <v>0.79900000000000004</v>
      </c>
      <c r="BE63" s="115">
        <v>0.78900000000000003</v>
      </c>
      <c r="BF63" s="115">
        <v>0.77900000000000003</v>
      </c>
      <c r="BG63" s="115">
        <v>0.76900000000000002</v>
      </c>
      <c r="BH63" s="115">
        <v>0.75900000000000001</v>
      </c>
      <c r="BI63" s="115">
        <v>0.75</v>
      </c>
      <c r="BJ63" s="115">
        <v>0.74099999999999999</v>
      </c>
      <c r="BK63" s="115">
        <v>0.73199999999999998</v>
      </c>
      <c r="BL63" s="115">
        <v>0.72299999999999998</v>
      </c>
      <c r="BM63" s="115">
        <v>0.71399999999999997</v>
      </c>
      <c r="BN63" s="115">
        <v>0.70499999999999996</v>
      </c>
      <c r="BO63" s="115">
        <v>0.69599999999999995</v>
      </c>
      <c r="BP63" s="115">
        <v>0.68799999999999994</v>
      </c>
      <c r="BQ63" s="115">
        <v>0.68</v>
      </c>
      <c r="BR63" s="115">
        <v>0.67100000000000004</v>
      </c>
      <c r="BS63" s="117">
        <v>0.66300000000000003</v>
      </c>
      <c r="BT63" s="115">
        <v>0.65500000000000003</v>
      </c>
      <c r="BU63" s="115">
        <v>0.64800000000000002</v>
      </c>
      <c r="BV63" s="115">
        <v>0.64</v>
      </c>
      <c r="BW63" s="115">
        <v>0.63200000000000001</v>
      </c>
      <c r="BX63" s="115">
        <v>0.625</v>
      </c>
      <c r="BY63" s="115">
        <v>0.61799999999999999</v>
      </c>
      <c r="BZ63" s="115">
        <v>0.61</v>
      </c>
      <c r="CA63" s="115">
        <v>0.60299999999999998</v>
      </c>
      <c r="CB63" s="115">
        <v>0.59699999999999998</v>
      </c>
      <c r="CC63" s="115">
        <v>0.59</v>
      </c>
      <c r="CD63" s="115">
        <v>0.58299999999999996</v>
      </c>
      <c r="CE63" s="115">
        <v>0.57599999999999996</v>
      </c>
      <c r="CF63" s="115">
        <v>0.56999999999999995</v>
      </c>
      <c r="CG63" s="115">
        <v>0.56399999999999995</v>
      </c>
      <c r="CH63" s="117">
        <v>0.55700000000000005</v>
      </c>
      <c r="CI63" s="115">
        <v>0.55100000000000005</v>
      </c>
      <c r="CJ63" s="117">
        <v>0.54500000000000004</v>
      </c>
      <c r="CK63" s="115">
        <v>0.53900000000000003</v>
      </c>
      <c r="CL63" s="115">
        <v>0.53300000000000003</v>
      </c>
      <c r="CM63" s="115">
        <v>0.52700000000000002</v>
      </c>
      <c r="CN63" s="116">
        <v>0.52200000000000002</v>
      </c>
      <c r="CO63" s="115">
        <v>0.51600000000000001</v>
      </c>
      <c r="CP63" s="115">
        <v>0.51100000000000001</v>
      </c>
      <c r="CQ63" s="115">
        <v>0.505</v>
      </c>
      <c r="CR63" s="117">
        <v>0.5</v>
      </c>
      <c r="CS63" s="115">
        <v>0.495</v>
      </c>
      <c r="CT63" s="115">
        <v>0.49</v>
      </c>
      <c r="CU63" s="115">
        <v>0.48499999999999999</v>
      </c>
      <c r="CV63" s="117">
        <v>0.48</v>
      </c>
      <c r="CW63" s="115">
        <v>0.47499999999999998</v>
      </c>
      <c r="CX63" s="115">
        <v>0.47</v>
      </c>
      <c r="CY63" s="115">
        <v>0.46500000000000002</v>
      </c>
      <c r="CZ63" s="115">
        <v>0.46</v>
      </c>
      <c r="DA63" s="115">
        <v>0.45600000000000002</v>
      </c>
      <c r="DB63" s="115">
        <v>0.45100000000000001</v>
      </c>
      <c r="DC63" s="115">
        <v>0.44700000000000001</v>
      </c>
      <c r="DD63" s="115">
        <v>0.442</v>
      </c>
      <c r="DE63" s="117">
        <v>0.438</v>
      </c>
      <c r="DF63" s="115">
        <v>0.434</v>
      </c>
      <c r="DG63" s="117">
        <v>0.43</v>
      </c>
      <c r="DH63" s="115">
        <v>0.42499999999999999</v>
      </c>
      <c r="DI63" s="115">
        <v>0.42099999999999999</v>
      </c>
      <c r="DJ63" s="115">
        <v>0.41699999999999998</v>
      </c>
      <c r="DK63" s="115">
        <v>0.41299999999999998</v>
      </c>
      <c r="DL63" s="115">
        <v>0.40899999999999997</v>
      </c>
      <c r="DM63" s="117">
        <v>0.40600000000000003</v>
      </c>
      <c r="DN63" s="115">
        <v>0.40200000000000002</v>
      </c>
      <c r="DO63" s="115">
        <v>0.39800000000000002</v>
      </c>
      <c r="DP63" s="115">
        <v>0.39400000000000002</v>
      </c>
      <c r="DQ63" s="115">
        <v>0.39100000000000001</v>
      </c>
      <c r="DR63" s="115">
        <v>0.38700000000000001</v>
      </c>
      <c r="DS63" s="115">
        <v>0.38400000000000001</v>
      </c>
      <c r="DT63" s="115">
        <v>0.38</v>
      </c>
      <c r="DU63" s="115">
        <v>0.377</v>
      </c>
      <c r="DV63" s="117">
        <v>0.373</v>
      </c>
      <c r="DW63" s="115">
        <v>0.37</v>
      </c>
      <c r="DX63" s="115">
        <v>0.36699999999999999</v>
      </c>
      <c r="DY63" s="117">
        <v>0.36399999999999999</v>
      </c>
      <c r="DZ63" s="115">
        <v>0.36</v>
      </c>
      <c r="EA63" s="115">
        <v>0.35699999999999998</v>
      </c>
      <c r="EB63" s="115">
        <v>0.35399999999999998</v>
      </c>
      <c r="EC63" s="115">
        <v>0.35099999999999998</v>
      </c>
      <c r="ED63" s="115">
        <v>0.34799999999999998</v>
      </c>
      <c r="EE63" s="115">
        <v>0.34499999999999997</v>
      </c>
      <c r="EF63" s="115">
        <v>0.34200000000000003</v>
      </c>
      <c r="EG63" s="115">
        <v>0.33900000000000002</v>
      </c>
      <c r="EH63" s="115">
        <v>0.33600000000000002</v>
      </c>
      <c r="EI63" s="115">
        <v>0.33400000000000002</v>
      </c>
      <c r="EJ63" s="115">
        <v>0.33100000000000002</v>
      </c>
      <c r="EK63" s="115">
        <v>0.32800000000000001</v>
      </c>
      <c r="EL63" s="115">
        <v>0.32500000000000001</v>
      </c>
      <c r="EM63" s="115">
        <v>0.32300000000000001</v>
      </c>
      <c r="EN63" s="115">
        <v>0.32</v>
      </c>
      <c r="EO63" s="115">
        <v>0.317</v>
      </c>
      <c r="EP63" s="115">
        <v>0.315</v>
      </c>
      <c r="EQ63" s="115">
        <v>0.312</v>
      </c>
      <c r="ER63" s="115">
        <v>0.31</v>
      </c>
      <c r="ES63" s="115">
        <v>0.307</v>
      </c>
      <c r="ET63" s="115">
        <v>0.30499999999999999</v>
      </c>
      <c r="EU63" s="115">
        <v>0.30199999999999999</v>
      </c>
      <c r="EV63" s="115">
        <v>0.3</v>
      </c>
      <c r="EW63" s="115">
        <v>0.29799999999999999</v>
      </c>
      <c r="EX63" s="115">
        <v>0.29499999999999998</v>
      </c>
      <c r="EY63" s="115">
        <v>0.29299999999999998</v>
      </c>
      <c r="EZ63" s="115">
        <v>0.29099999999999998</v>
      </c>
      <c r="FA63" s="117">
        <v>0.28899999999999998</v>
      </c>
      <c r="FB63" s="115">
        <v>0.28599999999999998</v>
      </c>
      <c r="FC63" s="115">
        <v>0.28399999999999997</v>
      </c>
      <c r="FD63" s="115">
        <v>0.28199999999999997</v>
      </c>
      <c r="FE63" s="115">
        <v>0.28000000000000003</v>
      </c>
      <c r="FF63" s="115">
        <v>0.27800000000000002</v>
      </c>
      <c r="FG63" s="117">
        <v>0.27600000000000002</v>
      </c>
      <c r="FH63" s="115">
        <v>0.27400000000000002</v>
      </c>
      <c r="FI63" s="115">
        <v>0.27200000000000002</v>
      </c>
      <c r="FJ63" s="115">
        <v>0.27</v>
      </c>
      <c r="FK63" s="115">
        <v>0.26800000000000002</v>
      </c>
      <c r="FL63" s="116">
        <v>0.26600000000000001</v>
      </c>
      <c r="FM63" s="115">
        <v>0.26400000000000001</v>
      </c>
      <c r="FN63" s="116">
        <v>0.26200000000000001</v>
      </c>
      <c r="FO63" s="115">
        <v>0.26</v>
      </c>
      <c r="FP63" s="115">
        <v>0.25800000000000001</v>
      </c>
    </row>
    <row r="64" spans="1:172" x14ac:dyDescent="0.25">
      <c r="A64" s="114">
        <v>63</v>
      </c>
      <c r="AI64" s="116">
        <v>1</v>
      </c>
      <c r="AJ64" s="115">
        <v>0.998</v>
      </c>
      <c r="AK64" s="115">
        <v>0.995</v>
      </c>
      <c r="AL64" s="115">
        <v>0.99</v>
      </c>
      <c r="AM64" s="115">
        <v>0.98299999999999998</v>
      </c>
      <c r="AN64" s="115">
        <v>0.97399999999999998</v>
      </c>
      <c r="AO64" s="115">
        <v>0.96499999999999997</v>
      </c>
      <c r="AP64" s="115">
        <v>0.95599999999999996</v>
      </c>
      <c r="AQ64" s="115">
        <v>0.94599999999999995</v>
      </c>
      <c r="AR64" s="115">
        <v>0.93600000000000005</v>
      </c>
      <c r="AS64" s="115">
        <v>0.92600000000000005</v>
      </c>
      <c r="AT64" s="115">
        <v>0.91600000000000004</v>
      </c>
      <c r="AU64" s="115">
        <v>0.90500000000000003</v>
      </c>
      <c r="AV64" s="115">
        <v>0.89500000000000002</v>
      </c>
      <c r="AW64" s="115">
        <v>0.88400000000000001</v>
      </c>
      <c r="AX64" s="115">
        <v>0.874</v>
      </c>
      <c r="AY64" s="115">
        <v>0.86299999999999999</v>
      </c>
      <c r="AZ64" s="115">
        <v>0.85299999999999998</v>
      </c>
      <c r="BA64" s="115">
        <v>0.84299999999999997</v>
      </c>
      <c r="BB64" s="115">
        <v>0.83199999999999996</v>
      </c>
      <c r="BC64" s="115">
        <v>0.82199999999999995</v>
      </c>
      <c r="BD64" s="115">
        <v>0.81200000000000006</v>
      </c>
      <c r="BE64" s="115">
        <v>0.80200000000000005</v>
      </c>
      <c r="BF64" s="115">
        <v>0.79200000000000004</v>
      </c>
      <c r="BG64" s="115">
        <v>0.78200000000000003</v>
      </c>
      <c r="BH64" s="115">
        <v>0.77300000000000002</v>
      </c>
      <c r="BI64" s="115">
        <v>0.76300000000000001</v>
      </c>
      <c r="BJ64" s="115">
        <v>0.754</v>
      </c>
      <c r="BK64" s="115">
        <v>0.745</v>
      </c>
      <c r="BL64" s="115">
        <v>0.73599999999999999</v>
      </c>
      <c r="BM64" s="115">
        <v>0.72699999999999998</v>
      </c>
      <c r="BN64" s="115">
        <v>0.71799999999999997</v>
      </c>
      <c r="BO64" s="115">
        <v>0.70899999999999996</v>
      </c>
      <c r="BP64" s="115">
        <v>0.70099999999999996</v>
      </c>
      <c r="BQ64" s="115">
        <v>0.69199999999999995</v>
      </c>
      <c r="BR64" s="115">
        <v>0.68400000000000005</v>
      </c>
      <c r="BS64" s="117">
        <v>0.67600000000000005</v>
      </c>
      <c r="BT64" s="115">
        <v>0.66800000000000004</v>
      </c>
      <c r="BU64" s="115">
        <v>0.66</v>
      </c>
      <c r="BV64" s="115">
        <v>0.65200000000000002</v>
      </c>
      <c r="BW64" s="115">
        <v>0.64500000000000002</v>
      </c>
      <c r="BX64" s="115">
        <v>0.63700000000000001</v>
      </c>
      <c r="BY64" s="115">
        <v>0.63</v>
      </c>
      <c r="BZ64" s="115">
        <v>0.623</v>
      </c>
      <c r="CA64" s="115">
        <v>0.61499999999999999</v>
      </c>
      <c r="CB64" s="115">
        <v>0.60799999999999998</v>
      </c>
      <c r="CC64" s="115">
        <v>0.60199999999999998</v>
      </c>
      <c r="CD64" s="115">
        <v>0.59499999999999997</v>
      </c>
      <c r="CE64" s="115">
        <v>0.58799999999999997</v>
      </c>
      <c r="CF64" s="115">
        <v>0.58199999999999996</v>
      </c>
      <c r="CG64" s="115">
        <v>0.57499999999999996</v>
      </c>
      <c r="CH64" s="117">
        <v>0.56899999999999995</v>
      </c>
      <c r="CI64" s="115">
        <v>0.56200000000000006</v>
      </c>
      <c r="CJ64" s="117">
        <v>0.55600000000000005</v>
      </c>
      <c r="CK64" s="115">
        <v>0.55000000000000004</v>
      </c>
      <c r="CL64" s="115">
        <v>0.54400000000000004</v>
      </c>
      <c r="CM64" s="115">
        <v>0.53800000000000003</v>
      </c>
      <c r="CN64" s="116">
        <v>0.53300000000000003</v>
      </c>
      <c r="CO64" s="115">
        <v>0.52700000000000002</v>
      </c>
      <c r="CP64" s="115">
        <v>0.52100000000000002</v>
      </c>
      <c r="CQ64" s="115">
        <v>0.51600000000000001</v>
      </c>
      <c r="CR64" s="117">
        <v>0.51</v>
      </c>
      <c r="CS64" s="115">
        <v>0.505</v>
      </c>
      <c r="CT64" s="115">
        <v>0.5</v>
      </c>
      <c r="CU64" s="115">
        <v>0.495</v>
      </c>
      <c r="CV64" s="117">
        <v>0.49</v>
      </c>
      <c r="CW64" s="115">
        <v>0.48499999999999999</v>
      </c>
      <c r="CX64" s="115">
        <v>0.48</v>
      </c>
      <c r="CY64" s="115">
        <v>0.47499999999999998</v>
      </c>
      <c r="CZ64" s="115">
        <v>0.47</v>
      </c>
      <c r="DA64" s="115">
        <v>0.46600000000000003</v>
      </c>
      <c r="DB64" s="115">
        <v>0.46100000000000002</v>
      </c>
      <c r="DC64" s="115">
        <v>0.45600000000000002</v>
      </c>
      <c r="DD64" s="115">
        <v>0.45200000000000001</v>
      </c>
      <c r="DE64" s="117">
        <v>0.44800000000000001</v>
      </c>
      <c r="DF64" s="115">
        <v>0.443</v>
      </c>
      <c r="DG64" s="117">
        <v>0.439</v>
      </c>
      <c r="DH64" s="115">
        <v>0.435</v>
      </c>
      <c r="DI64" s="115">
        <v>0.43099999999999999</v>
      </c>
      <c r="DJ64" s="115">
        <v>0.42599999999999999</v>
      </c>
      <c r="DK64" s="115">
        <v>0.42199999999999999</v>
      </c>
      <c r="DL64" s="115">
        <v>0.41799999999999998</v>
      </c>
      <c r="DM64" s="117">
        <v>0.41499999999999998</v>
      </c>
      <c r="DN64" s="115">
        <v>0.41099999999999998</v>
      </c>
      <c r="DO64" s="115">
        <v>0.40699999999999997</v>
      </c>
      <c r="DP64" s="115">
        <v>0.40300000000000002</v>
      </c>
      <c r="DQ64" s="115">
        <v>0.39900000000000002</v>
      </c>
      <c r="DR64" s="115">
        <v>0.39600000000000002</v>
      </c>
      <c r="DS64" s="115">
        <v>0.39200000000000002</v>
      </c>
      <c r="DT64" s="115">
        <v>0.38900000000000001</v>
      </c>
      <c r="DU64" s="115">
        <v>0.38500000000000001</v>
      </c>
      <c r="DV64" s="117">
        <v>0.38200000000000001</v>
      </c>
      <c r="DW64" s="115">
        <v>0.378</v>
      </c>
      <c r="DX64" s="115">
        <v>0.375</v>
      </c>
      <c r="DY64" s="117">
        <v>0.372</v>
      </c>
      <c r="DZ64" s="115">
        <v>0.36799999999999999</v>
      </c>
      <c r="EA64" s="115">
        <v>0.36499999999999999</v>
      </c>
      <c r="EB64" s="115">
        <v>0.36199999999999999</v>
      </c>
      <c r="EC64" s="115">
        <v>0.35899999999999999</v>
      </c>
      <c r="ED64" s="115">
        <v>0.35599999999999998</v>
      </c>
      <c r="EE64" s="115">
        <v>0.35299999999999998</v>
      </c>
      <c r="EF64" s="115">
        <v>0.35</v>
      </c>
      <c r="EG64" s="115">
        <v>0.34699999999999998</v>
      </c>
      <c r="EH64" s="115">
        <v>0.34399999999999997</v>
      </c>
      <c r="EI64" s="115">
        <v>0.34100000000000003</v>
      </c>
      <c r="EJ64" s="115">
        <v>0.33800000000000002</v>
      </c>
      <c r="EK64" s="115">
        <v>0.33600000000000002</v>
      </c>
      <c r="EL64" s="115">
        <v>0.33300000000000002</v>
      </c>
      <c r="EM64" s="115">
        <v>0.33</v>
      </c>
      <c r="EN64" s="115">
        <v>0.32700000000000001</v>
      </c>
      <c r="EO64" s="115">
        <v>0.32500000000000001</v>
      </c>
      <c r="EP64" s="115">
        <v>0.32200000000000001</v>
      </c>
      <c r="EQ64" s="115">
        <v>0.31900000000000001</v>
      </c>
      <c r="ER64" s="115">
        <v>0.317</v>
      </c>
      <c r="ES64" s="115">
        <v>0.314</v>
      </c>
      <c r="ET64" s="115">
        <v>0.312</v>
      </c>
      <c r="EU64" s="115">
        <v>0.309</v>
      </c>
      <c r="EV64" s="115">
        <v>0.307</v>
      </c>
      <c r="EW64" s="115">
        <v>0.30499999999999999</v>
      </c>
      <c r="EX64" s="115">
        <v>0.30199999999999999</v>
      </c>
      <c r="EY64" s="115">
        <v>0.3</v>
      </c>
      <c r="EZ64" s="115">
        <v>0.29799999999999999</v>
      </c>
      <c r="FA64" s="117">
        <v>0.29499999999999998</v>
      </c>
      <c r="FB64" s="115">
        <v>0.29299999999999998</v>
      </c>
      <c r="FC64" s="115">
        <v>0.29099999999999998</v>
      </c>
      <c r="FD64" s="115">
        <v>0.28899999999999998</v>
      </c>
      <c r="FE64" s="115">
        <v>0.28599999999999998</v>
      </c>
      <c r="FF64" s="115">
        <v>0.28399999999999997</v>
      </c>
      <c r="FG64" s="117">
        <v>0.28199999999999997</v>
      </c>
      <c r="FH64" s="115">
        <v>0.28000000000000003</v>
      </c>
      <c r="FI64" s="115">
        <v>0.27800000000000002</v>
      </c>
      <c r="FJ64" s="115">
        <v>0.27600000000000002</v>
      </c>
      <c r="FK64" s="115">
        <v>0.27400000000000002</v>
      </c>
      <c r="FL64" s="116">
        <v>0.27200000000000002</v>
      </c>
      <c r="FM64" s="115">
        <v>0.27</v>
      </c>
      <c r="FN64" s="116">
        <v>0.26800000000000002</v>
      </c>
      <c r="FO64" s="115">
        <v>0.26600000000000001</v>
      </c>
      <c r="FP64" s="115">
        <v>0.26400000000000001</v>
      </c>
    </row>
    <row r="65" spans="1:172" x14ac:dyDescent="0.25">
      <c r="A65" s="114">
        <v>64</v>
      </c>
      <c r="AJ65" s="115">
        <v>1</v>
      </c>
      <c r="AK65" s="115">
        <v>0.998</v>
      </c>
      <c r="AL65" s="115">
        <v>0.995</v>
      </c>
      <c r="AM65" s="115">
        <v>0.99</v>
      </c>
      <c r="AN65" s="115">
        <v>0.98299999999999998</v>
      </c>
      <c r="AO65" s="115">
        <v>0.97499999999999998</v>
      </c>
      <c r="AP65" s="115">
        <v>0.96599999999999997</v>
      </c>
      <c r="AQ65" s="115">
        <v>0.95699999999999996</v>
      </c>
      <c r="AR65" s="115">
        <v>0.94799999999999995</v>
      </c>
      <c r="AS65" s="115">
        <v>0.93799999999999994</v>
      </c>
      <c r="AT65" s="115">
        <v>0.92800000000000005</v>
      </c>
      <c r="AU65" s="115">
        <v>0.91700000000000004</v>
      </c>
      <c r="AV65" s="115">
        <v>0.90700000000000003</v>
      </c>
      <c r="AW65" s="115">
        <v>0.89700000000000002</v>
      </c>
      <c r="AX65" s="115">
        <v>0.88700000000000001</v>
      </c>
      <c r="AY65" s="115">
        <v>0.876</v>
      </c>
      <c r="AZ65" s="115">
        <v>0.86599999999999999</v>
      </c>
      <c r="BA65" s="115">
        <v>0.85599999999999998</v>
      </c>
      <c r="BB65" s="115">
        <v>0.84499999999999997</v>
      </c>
      <c r="BC65" s="115">
        <v>0.83499999999999996</v>
      </c>
      <c r="BD65" s="115">
        <v>0.82499999999999996</v>
      </c>
      <c r="BE65" s="115">
        <v>0.81499999999999995</v>
      </c>
      <c r="BF65" s="115">
        <v>0.80500000000000005</v>
      </c>
      <c r="BG65" s="115">
        <v>0.79600000000000004</v>
      </c>
      <c r="BH65" s="115">
        <v>0.78600000000000003</v>
      </c>
      <c r="BI65" s="115">
        <v>0.77700000000000002</v>
      </c>
      <c r="BJ65" s="115">
        <v>0.76700000000000002</v>
      </c>
      <c r="BK65" s="115">
        <v>0.75800000000000001</v>
      </c>
      <c r="BL65" s="115">
        <v>0.749</v>
      </c>
      <c r="BM65" s="115">
        <v>0.74</v>
      </c>
      <c r="BN65" s="115">
        <v>0.73099999999999998</v>
      </c>
      <c r="BO65" s="115">
        <v>0.72199999999999998</v>
      </c>
      <c r="BP65" s="115">
        <v>0.71399999999999997</v>
      </c>
      <c r="BQ65" s="115">
        <v>0.70499999999999996</v>
      </c>
      <c r="BR65" s="115">
        <v>0.69699999999999995</v>
      </c>
      <c r="BS65" s="117">
        <v>0.68899999999999995</v>
      </c>
      <c r="BT65" s="115">
        <v>0.68100000000000005</v>
      </c>
      <c r="BU65" s="115">
        <v>0.67300000000000004</v>
      </c>
      <c r="BV65" s="115">
        <v>0.66500000000000004</v>
      </c>
      <c r="BW65" s="115">
        <v>0.65700000000000003</v>
      </c>
      <c r="BX65" s="115">
        <v>0.64900000000000002</v>
      </c>
      <c r="BY65" s="115">
        <v>0.64200000000000002</v>
      </c>
      <c r="BZ65" s="115">
        <v>0.63500000000000001</v>
      </c>
      <c r="CA65" s="115">
        <v>0.627</v>
      </c>
      <c r="CB65" s="115">
        <v>0.62</v>
      </c>
      <c r="CC65" s="115">
        <v>0.61299999999999999</v>
      </c>
      <c r="CD65" s="115">
        <v>0.60699999999999998</v>
      </c>
      <c r="CE65" s="115">
        <v>0.6</v>
      </c>
      <c r="CF65" s="115">
        <v>0.59299999999999997</v>
      </c>
      <c r="CG65" s="115">
        <v>0.58699999999999997</v>
      </c>
      <c r="CH65" s="117">
        <v>0.57999999999999996</v>
      </c>
      <c r="CI65" s="115">
        <v>0.57399999999999995</v>
      </c>
      <c r="CJ65" s="117">
        <v>0.56799999999999995</v>
      </c>
      <c r="CK65" s="115">
        <v>0.56100000000000005</v>
      </c>
      <c r="CL65" s="115">
        <v>0.55500000000000005</v>
      </c>
      <c r="CM65" s="115">
        <v>0.54900000000000004</v>
      </c>
      <c r="CN65" s="116">
        <v>0.54400000000000004</v>
      </c>
      <c r="CO65" s="115">
        <v>0.53800000000000003</v>
      </c>
      <c r="CP65" s="115">
        <v>0.53200000000000003</v>
      </c>
      <c r="CQ65" s="115">
        <v>0.52700000000000002</v>
      </c>
      <c r="CR65" s="117">
        <v>0.52100000000000002</v>
      </c>
      <c r="CS65" s="115">
        <v>0.51600000000000001</v>
      </c>
      <c r="CT65" s="115">
        <v>0.51</v>
      </c>
      <c r="CU65" s="115">
        <v>0.505</v>
      </c>
      <c r="CV65" s="117">
        <v>0.5</v>
      </c>
      <c r="CW65" s="115">
        <v>0.495</v>
      </c>
      <c r="CX65" s="115">
        <v>0.49</v>
      </c>
      <c r="CY65" s="115">
        <v>0.48499999999999999</v>
      </c>
      <c r="CZ65" s="115">
        <v>0.48</v>
      </c>
      <c r="DA65" s="115">
        <v>0.47499999999999998</v>
      </c>
      <c r="DB65" s="115">
        <v>0.47099999999999997</v>
      </c>
      <c r="DC65" s="115">
        <v>0.46600000000000003</v>
      </c>
      <c r="DD65" s="115">
        <v>0.46200000000000002</v>
      </c>
      <c r="DE65" s="117">
        <v>0.45700000000000002</v>
      </c>
      <c r="DF65" s="115">
        <v>0.45300000000000001</v>
      </c>
      <c r="DG65" s="117">
        <v>0.44800000000000001</v>
      </c>
      <c r="DH65" s="115">
        <v>0.44400000000000001</v>
      </c>
      <c r="DI65" s="115">
        <v>0.44</v>
      </c>
      <c r="DJ65" s="115">
        <v>0.436</v>
      </c>
      <c r="DK65" s="115">
        <v>0.432</v>
      </c>
      <c r="DL65" s="115">
        <v>0.42699999999999999</v>
      </c>
      <c r="DM65" s="117">
        <v>0.42399999999999999</v>
      </c>
      <c r="DN65" s="115">
        <v>0.42</v>
      </c>
      <c r="DO65" s="115">
        <v>0.41599999999999998</v>
      </c>
      <c r="DP65" s="115">
        <v>0.41199999999999998</v>
      </c>
      <c r="DQ65" s="115">
        <v>0.40799999999999997</v>
      </c>
      <c r="DR65" s="115">
        <v>0.40400000000000003</v>
      </c>
      <c r="DS65" s="115">
        <v>0.40100000000000002</v>
      </c>
      <c r="DT65" s="115">
        <v>0.39700000000000002</v>
      </c>
      <c r="DU65" s="115">
        <v>0.39400000000000002</v>
      </c>
      <c r="DV65" s="117">
        <v>0.39</v>
      </c>
      <c r="DW65" s="115">
        <v>0.38700000000000001</v>
      </c>
      <c r="DX65" s="115">
        <v>0.38300000000000001</v>
      </c>
      <c r="DY65" s="117">
        <v>0.38</v>
      </c>
      <c r="DZ65" s="115">
        <v>0.377</v>
      </c>
      <c r="EA65" s="115">
        <v>0.373</v>
      </c>
      <c r="EB65" s="115">
        <v>0.37</v>
      </c>
      <c r="EC65" s="115">
        <v>0.36699999999999999</v>
      </c>
      <c r="ED65" s="115">
        <v>0.36399999999999999</v>
      </c>
      <c r="EE65" s="115">
        <v>0.36099999999999999</v>
      </c>
      <c r="EF65" s="115">
        <v>0.35799999999999998</v>
      </c>
      <c r="EG65" s="115">
        <v>0.35499999999999998</v>
      </c>
      <c r="EH65" s="115">
        <v>0.35199999999999998</v>
      </c>
      <c r="EI65" s="115">
        <v>0.34899999999999998</v>
      </c>
      <c r="EJ65" s="115">
        <v>0.34599999999999997</v>
      </c>
      <c r="EK65" s="115">
        <v>0.34300000000000003</v>
      </c>
      <c r="EL65" s="115">
        <v>0.34</v>
      </c>
      <c r="EM65" s="115">
        <v>0.33700000000000002</v>
      </c>
      <c r="EN65" s="115">
        <v>0.33500000000000002</v>
      </c>
      <c r="EO65" s="115">
        <v>0.33200000000000002</v>
      </c>
      <c r="EP65" s="115">
        <v>0.32900000000000001</v>
      </c>
      <c r="EQ65" s="115">
        <v>0.32700000000000001</v>
      </c>
      <c r="ER65" s="115">
        <v>0.32400000000000001</v>
      </c>
      <c r="ES65" s="115">
        <v>0.32100000000000001</v>
      </c>
      <c r="ET65" s="115">
        <v>0.31900000000000001</v>
      </c>
      <c r="EU65" s="115">
        <v>0.316</v>
      </c>
      <c r="EV65" s="115">
        <v>0.314</v>
      </c>
      <c r="EW65" s="115">
        <v>0.311</v>
      </c>
      <c r="EX65" s="115">
        <v>0.309</v>
      </c>
      <c r="EY65" s="115">
        <v>0.307</v>
      </c>
      <c r="EZ65" s="115">
        <v>0.30399999999999999</v>
      </c>
      <c r="FA65" s="117">
        <v>0.30199999999999999</v>
      </c>
      <c r="FB65" s="115">
        <v>0.3</v>
      </c>
      <c r="FC65" s="115">
        <v>0.29699999999999999</v>
      </c>
      <c r="FD65" s="115">
        <v>0.29499999999999998</v>
      </c>
      <c r="FE65" s="115">
        <v>0.29299999999999998</v>
      </c>
      <c r="FF65" s="115">
        <v>0.29099999999999998</v>
      </c>
      <c r="FG65" s="117">
        <v>0.28799999999999998</v>
      </c>
      <c r="FH65" s="115">
        <v>0.28599999999999998</v>
      </c>
      <c r="FI65" s="115">
        <v>0.28399999999999997</v>
      </c>
      <c r="FJ65" s="115">
        <v>0.28199999999999997</v>
      </c>
      <c r="FK65" s="115">
        <v>0.28000000000000003</v>
      </c>
      <c r="FL65" s="116">
        <v>0.27800000000000002</v>
      </c>
      <c r="FM65" s="115">
        <v>0.27600000000000002</v>
      </c>
      <c r="FN65" s="116">
        <v>0.27400000000000002</v>
      </c>
      <c r="FO65" s="115">
        <v>0.27200000000000002</v>
      </c>
      <c r="FP65" s="115">
        <v>0.27</v>
      </c>
    </row>
    <row r="66" spans="1:172" x14ac:dyDescent="0.25">
      <c r="A66" s="114">
        <v>65</v>
      </c>
      <c r="AK66" s="115">
        <v>1</v>
      </c>
      <c r="AL66" s="115">
        <v>0.998</v>
      </c>
      <c r="AM66" s="115">
        <v>0.995</v>
      </c>
      <c r="AN66" s="115">
        <v>0.99</v>
      </c>
      <c r="AO66" s="115">
        <v>0.98399999999999999</v>
      </c>
      <c r="AP66" s="115">
        <v>0.97599999999999998</v>
      </c>
      <c r="AQ66" s="115">
        <v>0.96699999999999997</v>
      </c>
      <c r="AR66" s="115">
        <v>0.95799999999999996</v>
      </c>
      <c r="AS66" s="115">
        <v>0.94899999999999995</v>
      </c>
      <c r="AT66" s="115">
        <v>0.93899999999999995</v>
      </c>
      <c r="AU66" s="115">
        <v>0.92900000000000005</v>
      </c>
      <c r="AV66" s="115">
        <v>0.91900000000000004</v>
      </c>
      <c r="AW66" s="115">
        <v>0.90900000000000003</v>
      </c>
      <c r="AX66" s="115">
        <v>0.89900000000000002</v>
      </c>
      <c r="AY66" s="115">
        <v>0.88900000000000001</v>
      </c>
      <c r="AZ66" s="115">
        <v>0.879</v>
      </c>
      <c r="BA66" s="115">
        <v>0.86799999999999999</v>
      </c>
      <c r="BB66" s="115">
        <v>0.85799999999999998</v>
      </c>
      <c r="BC66" s="115">
        <v>0.84799999999999998</v>
      </c>
      <c r="BD66" s="115">
        <v>0.83799999999999997</v>
      </c>
      <c r="BE66" s="115">
        <v>0.82799999999999996</v>
      </c>
      <c r="BF66" s="115">
        <v>0.81799999999999995</v>
      </c>
      <c r="BG66" s="115">
        <v>0.80900000000000005</v>
      </c>
      <c r="BH66" s="115">
        <v>0.79900000000000004</v>
      </c>
      <c r="BI66" s="115">
        <v>0.79</v>
      </c>
      <c r="BJ66" s="115">
        <v>0.78</v>
      </c>
      <c r="BK66" s="115">
        <v>0.77100000000000002</v>
      </c>
      <c r="BL66" s="115">
        <v>0.76200000000000001</v>
      </c>
      <c r="BM66" s="115">
        <v>0.753</v>
      </c>
      <c r="BN66" s="115">
        <v>0.74399999999999999</v>
      </c>
      <c r="BO66" s="115">
        <v>0.73499999999999999</v>
      </c>
      <c r="BP66" s="115">
        <v>0.72599999999999998</v>
      </c>
      <c r="BQ66" s="115">
        <v>0.71799999999999997</v>
      </c>
      <c r="BR66" s="115">
        <v>0.71</v>
      </c>
      <c r="BS66" s="117">
        <v>0.70099999999999996</v>
      </c>
      <c r="BT66" s="115">
        <v>0.69299999999999995</v>
      </c>
      <c r="BU66" s="115">
        <v>0.68500000000000005</v>
      </c>
      <c r="BV66" s="115">
        <v>0.67700000000000005</v>
      </c>
      <c r="BW66" s="115">
        <v>0.66900000000000004</v>
      </c>
      <c r="BX66" s="115">
        <v>0.66200000000000003</v>
      </c>
      <c r="BY66" s="115">
        <v>0.65400000000000003</v>
      </c>
      <c r="BZ66" s="115">
        <v>0.64700000000000002</v>
      </c>
      <c r="CA66" s="115">
        <v>0.63900000000000001</v>
      </c>
      <c r="CB66" s="115">
        <v>0.63200000000000001</v>
      </c>
      <c r="CC66" s="115">
        <v>0.625</v>
      </c>
      <c r="CD66" s="115">
        <v>0.61799999999999999</v>
      </c>
      <c r="CE66" s="115">
        <v>0.61099999999999999</v>
      </c>
      <c r="CF66" s="115">
        <v>0.60499999999999998</v>
      </c>
      <c r="CG66" s="115">
        <v>0.59799999999999998</v>
      </c>
      <c r="CH66" s="117">
        <v>0.59099999999999997</v>
      </c>
      <c r="CI66" s="115">
        <v>0.58499999999999996</v>
      </c>
      <c r="CJ66" s="117">
        <v>0.57899999999999996</v>
      </c>
      <c r="CK66" s="115">
        <v>0.57299999999999995</v>
      </c>
      <c r="CL66" s="115">
        <v>0.56599999999999995</v>
      </c>
      <c r="CM66" s="115">
        <v>0.56000000000000005</v>
      </c>
      <c r="CN66" s="116">
        <v>0.55400000000000005</v>
      </c>
      <c r="CO66" s="115">
        <v>0.54900000000000004</v>
      </c>
      <c r="CP66" s="115">
        <v>0.54300000000000004</v>
      </c>
      <c r="CQ66" s="115">
        <v>0.53700000000000003</v>
      </c>
      <c r="CR66" s="117">
        <v>0.53200000000000003</v>
      </c>
      <c r="CS66" s="115">
        <v>0.52600000000000002</v>
      </c>
      <c r="CT66" s="115">
        <v>0.52100000000000002</v>
      </c>
      <c r="CU66" s="115">
        <v>0.51500000000000001</v>
      </c>
      <c r="CV66" s="117">
        <v>0.51</v>
      </c>
      <c r="CW66" s="115">
        <v>0.505</v>
      </c>
      <c r="CX66" s="115">
        <v>0.5</v>
      </c>
      <c r="CY66" s="115">
        <v>0.495</v>
      </c>
      <c r="CZ66" s="115">
        <v>0.49</v>
      </c>
      <c r="DA66" s="115">
        <v>0.48499999999999999</v>
      </c>
      <c r="DB66" s="115">
        <v>0.48</v>
      </c>
      <c r="DC66" s="115">
        <v>0.47599999999999998</v>
      </c>
      <c r="DD66" s="115">
        <v>0.47099999999999997</v>
      </c>
      <c r="DE66" s="117">
        <v>0.46700000000000003</v>
      </c>
      <c r="DF66" s="115">
        <v>0.46200000000000002</v>
      </c>
      <c r="DG66" s="117">
        <v>0.45800000000000002</v>
      </c>
      <c r="DH66" s="115">
        <v>0.45300000000000001</v>
      </c>
      <c r="DI66" s="115">
        <v>0.44900000000000001</v>
      </c>
      <c r="DJ66" s="115">
        <v>0.44500000000000001</v>
      </c>
      <c r="DK66" s="115">
        <v>0.441</v>
      </c>
      <c r="DL66" s="115">
        <v>0.437</v>
      </c>
      <c r="DM66" s="117">
        <v>0.432</v>
      </c>
      <c r="DN66" s="115">
        <v>0.42799999999999999</v>
      </c>
      <c r="DO66" s="115">
        <v>0.42499999999999999</v>
      </c>
      <c r="DP66" s="115">
        <v>0.42099999999999999</v>
      </c>
      <c r="DQ66" s="115">
        <v>0.41699999999999998</v>
      </c>
      <c r="DR66" s="115">
        <v>0.41299999999999998</v>
      </c>
      <c r="DS66" s="115">
        <v>0.40899999999999997</v>
      </c>
      <c r="DT66" s="115">
        <v>0.40600000000000003</v>
      </c>
      <c r="DU66" s="115">
        <v>0.40200000000000002</v>
      </c>
      <c r="DV66" s="117">
        <v>0.39900000000000002</v>
      </c>
      <c r="DW66" s="115">
        <v>0.39500000000000002</v>
      </c>
      <c r="DX66" s="115">
        <v>0.39200000000000002</v>
      </c>
      <c r="DY66" s="117">
        <v>0.38800000000000001</v>
      </c>
      <c r="DZ66" s="115">
        <v>0.38500000000000001</v>
      </c>
      <c r="EA66" s="115">
        <v>0.38100000000000001</v>
      </c>
      <c r="EB66" s="115">
        <v>0.378</v>
      </c>
      <c r="EC66" s="115">
        <v>0.375</v>
      </c>
      <c r="ED66" s="115">
        <v>0.372</v>
      </c>
      <c r="EE66" s="115">
        <v>0.36899999999999999</v>
      </c>
      <c r="EF66" s="115">
        <v>0.36499999999999999</v>
      </c>
      <c r="EG66" s="115">
        <v>0.36199999999999999</v>
      </c>
      <c r="EH66" s="115">
        <v>0.35899999999999999</v>
      </c>
      <c r="EI66" s="115">
        <v>0.35599999999999998</v>
      </c>
      <c r="EJ66" s="115">
        <v>0.35299999999999998</v>
      </c>
      <c r="EK66" s="115">
        <v>0.35099999999999998</v>
      </c>
      <c r="EL66" s="115">
        <v>0.34799999999999998</v>
      </c>
      <c r="EM66" s="115">
        <v>0.34499999999999997</v>
      </c>
      <c r="EN66" s="115">
        <v>0.34200000000000003</v>
      </c>
      <c r="EO66" s="115">
        <v>0.33900000000000002</v>
      </c>
      <c r="EP66" s="115">
        <v>0.33600000000000002</v>
      </c>
      <c r="EQ66" s="115">
        <v>0.33400000000000002</v>
      </c>
      <c r="ER66" s="115">
        <v>0.33100000000000002</v>
      </c>
      <c r="ES66" s="115">
        <v>0.32900000000000001</v>
      </c>
      <c r="ET66" s="115">
        <v>0.32600000000000001</v>
      </c>
      <c r="EU66" s="115">
        <v>0.32300000000000001</v>
      </c>
      <c r="EV66" s="115">
        <v>0.32100000000000001</v>
      </c>
      <c r="EW66" s="115">
        <v>0.318</v>
      </c>
      <c r="EX66" s="115">
        <v>0.316</v>
      </c>
      <c r="EY66" s="115">
        <v>0.313</v>
      </c>
      <c r="EZ66" s="115">
        <v>0.311</v>
      </c>
      <c r="FA66" s="117">
        <v>0.309</v>
      </c>
      <c r="FB66" s="115">
        <v>0.30599999999999999</v>
      </c>
      <c r="FC66" s="115">
        <v>0.30399999999999999</v>
      </c>
      <c r="FD66" s="115">
        <v>0.30199999999999999</v>
      </c>
      <c r="FE66" s="115">
        <v>0.29899999999999999</v>
      </c>
      <c r="FF66" s="115">
        <v>0.29699999999999999</v>
      </c>
      <c r="FG66" s="117">
        <v>0.29499999999999998</v>
      </c>
      <c r="FH66" s="115">
        <v>0.29299999999999998</v>
      </c>
      <c r="FI66" s="115">
        <v>0.29099999999999998</v>
      </c>
      <c r="FJ66" s="115">
        <v>0.28799999999999998</v>
      </c>
      <c r="FK66" s="115">
        <v>0.28599999999999998</v>
      </c>
      <c r="FL66" s="116">
        <v>0.28399999999999997</v>
      </c>
      <c r="FM66" s="115">
        <v>0.28199999999999997</v>
      </c>
      <c r="FN66" s="116">
        <v>0.28000000000000003</v>
      </c>
      <c r="FO66" s="115">
        <v>0.27800000000000002</v>
      </c>
      <c r="FP66" s="115">
        <v>0.27600000000000002</v>
      </c>
    </row>
    <row r="67" spans="1:172" x14ac:dyDescent="0.25">
      <c r="A67" s="114">
        <v>66</v>
      </c>
      <c r="AL67" s="115">
        <v>1</v>
      </c>
      <c r="AM67" s="115">
        <v>0.998</v>
      </c>
      <c r="AN67" s="115">
        <v>0.995</v>
      </c>
      <c r="AO67" s="115">
        <v>0.99099999999999999</v>
      </c>
      <c r="AP67" s="115">
        <v>0.98399999999999999</v>
      </c>
      <c r="AQ67" s="115">
        <v>0.97599999999999998</v>
      </c>
      <c r="AR67" s="115">
        <v>0.96799999999999997</v>
      </c>
      <c r="AS67" s="115">
        <v>0.95899999999999996</v>
      </c>
      <c r="AT67" s="115">
        <v>0.95</v>
      </c>
      <c r="AU67" s="115">
        <v>0.94</v>
      </c>
      <c r="AV67" s="115">
        <v>0.93100000000000005</v>
      </c>
      <c r="AW67" s="115">
        <v>0.92100000000000004</v>
      </c>
      <c r="AX67" s="115">
        <v>0.91100000000000003</v>
      </c>
      <c r="AY67" s="115">
        <v>0.90100000000000002</v>
      </c>
      <c r="AZ67" s="115">
        <v>0.89100000000000001</v>
      </c>
      <c r="BA67" s="115">
        <v>0.88100000000000001</v>
      </c>
      <c r="BB67" s="115">
        <v>0.871</v>
      </c>
      <c r="BC67" s="115">
        <v>0.86099999999999999</v>
      </c>
      <c r="BD67" s="115">
        <v>0.85099999999999998</v>
      </c>
      <c r="BE67" s="115">
        <v>0.84099999999999997</v>
      </c>
      <c r="BF67" s="115">
        <v>0.83099999999999996</v>
      </c>
      <c r="BG67" s="115">
        <v>0.82199999999999995</v>
      </c>
      <c r="BH67" s="115">
        <v>0.81200000000000006</v>
      </c>
      <c r="BI67" s="115">
        <v>0.80200000000000005</v>
      </c>
      <c r="BJ67" s="115">
        <v>0.79300000000000004</v>
      </c>
      <c r="BK67" s="115">
        <v>0.78400000000000003</v>
      </c>
      <c r="BL67" s="115">
        <v>0.77500000000000002</v>
      </c>
      <c r="BM67" s="115">
        <v>0.76600000000000001</v>
      </c>
      <c r="BN67" s="115">
        <v>0.75700000000000001</v>
      </c>
      <c r="BO67" s="115">
        <v>0.748</v>
      </c>
      <c r="BP67" s="115">
        <v>0.73899999999999999</v>
      </c>
      <c r="BQ67" s="115">
        <v>0.73</v>
      </c>
      <c r="BR67" s="115">
        <v>0.72199999999999998</v>
      </c>
      <c r="BS67" s="117">
        <v>0.71399999999999997</v>
      </c>
      <c r="BT67" s="115">
        <v>0.70499999999999996</v>
      </c>
      <c r="BU67" s="115">
        <v>0.69699999999999995</v>
      </c>
      <c r="BV67" s="115">
        <v>0.68899999999999995</v>
      </c>
      <c r="BW67" s="115">
        <v>0.68200000000000005</v>
      </c>
      <c r="BX67" s="115">
        <v>0.67400000000000004</v>
      </c>
      <c r="BY67" s="115">
        <v>0.66600000000000004</v>
      </c>
      <c r="BZ67" s="115">
        <v>0.65900000000000003</v>
      </c>
      <c r="CA67" s="115">
        <v>0.65100000000000002</v>
      </c>
      <c r="CB67" s="115">
        <v>0.64400000000000002</v>
      </c>
      <c r="CC67" s="115">
        <v>0.63700000000000001</v>
      </c>
      <c r="CD67" s="115">
        <v>0.63</v>
      </c>
      <c r="CE67" s="115">
        <v>0.623</v>
      </c>
      <c r="CF67" s="115">
        <v>0.61599999999999999</v>
      </c>
      <c r="CG67" s="115">
        <v>0.60899999999999999</v>
      </c>
      <c r="CH67" s="117">
        <v>0.60299999999999998</v>
      </c>
      <c r="CI67" s="115">
        <v>0.59599999999999997</v>
      </c>
      <c r="CJ67" s="117">
        <v>0.59</v>
      </c>
      <c r="CK67" s="115">
        <v>0.58399999999999996</v>
      </c>
      <c r="CL67" s="115">
        <v>0.57699999999999996</v>
      </c>
      <c r="CM67" s="115">
        <v>0.57099999999999995</v>
      </c>
      <c r="CN67" s="116">
        <v>0.56499999999999995</v>
      </c>
      <c r="CO67" s="115">
        <v>0.55900000000000005</v>
      </c>
      <c r="CP67" s="115">
        <v>0.55400000000000005</v>
      </c>
      <c r="CQ67" s="115">
        <v>0.54800000000000004</v>
      </c>
      <c r="CR67" s="117">
        <v>0.54200000000000004</v>
      </c>
      <c r="CS67" s="115">
        <v>0.53700000000000003</v>
      </c>
      <c r="CT67" s="115">
        <v>0.53100000000000003</v>
      </c>
      <c r="CU67" s="115">
        <v>0.52600000000000002</v>
      </c>
      <c r="CV67" s="117">
        <v>0.52</v>
      </c>
      <c r="CW67" s="115">
        <v>0.51500000000000001</v>
      </c>
      <c r="CX67" s="115">
        <v>0.51</v>
      </c>
      <c r="CY67" s="115">
        <v>0.505</v>
      </c>
      <c r="CZ67" s="115">
        <v>0.5</v>
      </c>
      <c r="DA67" s="115">
        <v>0.495</v>
      </c>
      <c r="DB67" s="115">
        <v>0.49</v>
      </c>
      <c r="DC67" s="115">
        <v>0.48499999999999999</v>
      </c>
      <c r="DD67" s="115">
        <v>0.48099999999999998</v>
      </c>
      <c r="DE67" s="117">
        <v>0.47599999999999998</v>
      </c>
      <c r="DF67" s="115">
        <v>0.47199999999999998</v>
      </c>
      <c r="DG67" s="117">
        <v>0.46700000000000003</v>
      </c>
      <c r="DH67" s="115">
        <v>0.46300000000000002</v>
      </c>
      <c r="DI67" s="115">
        <v>0.45800000000000002</v>
      </c>
      <c r="DJ67" s="115">
        <v>0.45400000000000001</v>
      </c>
      <c r="DK67" s="115">
        <v>0.45</v>
      </c>
      <c r="DL67" s="115">
        <v>0.44600000000000001</v>
      </c>
      <c r="DM67" s="117">
        <v>0.441</v>
      </c>
      <c r="DN67" s="115">
        <v>0.437</v>
      </c>
      <c r="DO67" s="115">
        <v>0.433</v>
      </c>
      <c r="DP67" s="115">
        <v>0.42899999999999999</v>
      </c>
      <c r="DQ67" s="115">
        <v>0.42599999999999999</v>
      </c>
      <c r="DR67" s="115">
        <v>0.42199999999999999</v>
      </c>
      <c r="DS67" s="115">
        <v>0.41799999999999998</v>
      </c>
      <c r="DT67" s="115">
        <v>0.41399999999999998</v>
      </c>
      <c r="DU67" s="115">
        <v>0.41099999999999998</v>
      </c>
      <c r="DV67" s="117">
        <v>0.40699999999999997</v>
      </c>
      <c r="DW67" s="115">
        <v>0.40300000000000002</v>
      </c>
      <c r="DX67" s="115">
        <v>0.4</v>
      </c>
      <c r="DY67" s="117">
        <v>0.39600000000000002</v>
      </c>
      <c r="DZ67" s="115">
        <v>0.39300000000000002</v>
      </c>
      <c r="EA67" s="115">
        <v>0.39</v>
      </c>
      <c r="EB67" s="115">
        <v>0.38600000000000001</v>
      </c>
      <c r="EC67" s="115">
        <v>0.38300000000000001</v>
      </c>
      <c r="ED67" s="115">
        <v>0.38</v>
      </c>
      <c r="EE67" s="115">
        <v>0.376</v>
      </c>
      <c r="EF67" s="115">
        <v>0.373</v>
      </c>
      <c r="EG67" s="115">
        <v>0.37</v>
      </c>
      <c r="EH67" s="115">
        <v>0.36699999999999999</v>
      </c>
      <c r="EI67" s="115">
        <v>0.36399999999999999</v>
      </c>
      <c r="EJ67" s="115">
        <v>0.36099999999999999</v>
      </c>
      <c r="EK67" s="115">
        <v>0.35799999999999998</v>
      </c>
      <c r="EL67" s="115">
        <v>0.35499999999999998</v>
      </c>
      <c r="EM67" s="115">
        <v>0.35199999999999998</v>
      </c>
      <c r="EN67" s="115">
        <v>0.34899999999999998</v>
      </c>
      <c r="EO67" s="115">
        <v>0.34699999999999998</v>
      </c>
      <c r="EP67" s="115">
        <v>0.34399999999999997</v>
      </c>
      <c r="EQ67" s="115">
        <v>0.34100000000000003</v>
      </c>
      <c r="ER67" s="115">
        <v>0.33800000000000002</v>
      </c>
      <c r="ES67" s="115">
        <v>0.33600000000000002</v>
      </c>
      <c r="ET67" s="115">
        <v>0.33300000000000002</v>
      </c>
      <c r="EU67" s="115">
        <v>0.33</v>
      </c>
      <c r="EV67" s="115">
        <v>0.32800000000000001</v>
      </c>
      <c r="EW67" s="115">
        <v>0.32500000000000001</v>
      </c>
      <c r="EX67" s="115">
        <v>0.32300000000000001</v>
      </c>
      <c r="EY67" s="115">
        <v>0.32</v>
      </c>
      <c r="EZ67" s="115">
        <v>0.318</v>
      </c>
      <c r="FA67" s="117">
        <v>0.315</v>
      </c>
      <c r="FB67" s="115">
        <v>0.313</v>
      </c>
      <c r="FC67" s="115">
        <v>0.311</v>
      </c>
      <c r="FD67" s="115">
        <v>0.308</v>
      </c>
      <c r="FE67" s="115">
        <v>0.30599999999999999</v>
      </c>
      <c r="FF67" s="115">
        <v>0.30399999999999999</v>
      </c>
      <c r="FG67" s="117">
        <v>0.30099999999999999</v>
      </c>
      <c r="FH67" s="115">
        <v>0.29899999999999999</v>
      </c>
      <c r="FI67" s="115">
        <v>0.29699999999999999</v>
      </c>
      <c r="FJ67" s="115">
        <v>0.29499999999999998</v>
      </c>
      <c r="FK67" s="115">
        <v>0.29299999999999998</v>
      </c>
      <c r="FL67" s="116">
        <v>0.28999999999999998</v>
      </c>
      <c r="FM67" s="115">
        <v>0.28799999999999998</v>
      </c>
      <c r="FN67" s="116">
        <v>0.28599999999999998</v>
      </c>
      <c r="FO67" s="115">
        <v>0.28399999999999997</v>
      </c>
      <c r="FP67" s="115">
        <v>0.28199999999999997</v>
      </c>
    </row>
    <row r="68" spans="1:172" x14ac:dyDescent="0.25">
      <c r="A68" s="114">
        <v>67</v>
      </c>
      <c r="AM68" s="115">
        <v>1</v>
      </c>
      <c r="AN68" s="115">
        <v>0.998</v>
      </c>
      <c r="AO68" s="115">
        <v>0.995</v>
      </c>
      <c r="AP68" s="115">
        <v>0.99099999999999999</v>
      </c>
      <c r="AQ68" s="115">
        <v>0.98399999999999999</v>
      </c>
      <c r="AR68" s="115">
        <v>0.97699999999999998</v>
      </c>
      <c r="AS68" s="115">
        <v>0.96899999999999997</v>
      </c>
      <c r="AT68" s="115">
        <v>0.96</v>
      </c>
      <c r="AU68" s="115">
        <v>0.95099999999999996</v>
      </c>
      <c r="AV68" s="115">
        <v>0.94199999999999995</v>
      </c>
      <c r="AW68" s="115">
        <v>0.93200000000000005</v>
      </c>
      <c r="AX68" s="115">
        <v>0.92300000000000004</v>
      </c>
      <c r="AY68" s="115">
        <v>0.91300000000000003</v>
      </c>
      <c r="AZ68" s="115">
        <v>0.90300000000000002</v>
      </c>
      <c r="BA68" s="115">
        <v>0.89300000000000002</v>
      </c>
      <c r="BB68" s="115">
        <v>0.88300000000000001</v>
      </c>
      <c r="BC68" s="115">
        <v>0.873</v>
      </c>
      <c r="BD68" s="115">
        <v>0.86299999999999999</v>
      </c>
      <c r="BE68" s="115">
        <v>0.85399999999999998</v>
      </c>
      <c r="BF68" s="115">
        <v>0.84399999999999997</v>
      </c>
      <c r="BG68" s="115">
        <v>0.83399999999999996</v>
      </c>
      <c r="BH68" s="115">
        <v>0.82499999999999996</v>
      </c>
      <c r="BI68" s="115">
        <v>0.81499999999999995</v>
      </c>
      <c r="BJ68" s="115">
        <v>0.80600000000000005</v>
      </c>
      <c r="BK68" s="115">
        <v>0.79600000000000004</v>
      </c>
      <c r="BL68" s="115">
        <v>0.78700000000000003</v>
      </c>
      <c r="BM68" s="115">
        <v>0.77800000000000002</v>
      </c>
      <c r="BN68" s="115">
        <v>0.76900000000000002</v>
      </c>
      <c r="BO68" s="115">
        <v>0.76</v>
      </c>
      <c r="BP68" s="115">
        <v>0.752</v>
      </c>
      <c r="BQ68" s="115">
        <v>0.74299999999999999</v>
      </c>
      <c r="BR68" s="115">
        <v>0.73399999999999999</v>
      </c>
      <c r="BS68" s="117">
        <v>0.72599999999999998</v>
      </c>
      <c r="BT68" s="115">
        <v>0.71799999999999997</v>
      </c>
      <c r="BU68" s="115">
        <v>0.71</v>
      </c>
      <c r="BV68" s="115">
        <v>0.70199999999999996</v>
      </c>
      <c r="BW68" s="115">
        <v>0.69399999999999995</v>
      </c>
      <c r="BX68" s="115">
        <v>0.68600000000000005</v>
      </c>
      <c r="BY68" s="115">
        <v>0.67800000000000005</v>
      </c>
      <c r="BZ68" s="115">
        <v>0.67100000000000004</v>
      </c>
      <c r="CA68" s="115">
        <v>0.66300000000000003</v>
      </c>
      <c r="CB68" s="115">
        <v>0.65600000000000003</v>
      </c>
      <c r="CC68" s="115">
        <v>0.64900000000000002</v>
      </c>
      <c r="CD68" s="115">
        <v>0.64100000000000001</v>
      </c>
      <c r="CE68" s="115">
        <v>0.63400000000000001</v>
      </c>
      <c r="CF68" s="115">
        <v>0.628</v>
      </c>
      <c r="CG68" s="115">
        <v>0.621</v>
      </c>
      <c r="CH68" s="117">
        <v>0.61399999999999999</v>
      </c>
      <c r="CI68" s="115">
        <v>0.60799999999999998</v>
      </c>
      <c r="CJ68" s="117">
        <v>0.60099999999999998</v>
      </c>
      <c r="CK68" s="115">
        <v>0.59499999999999997</v>
      </c>
      <c r="CL68" s="115">
        <v>0.58799999999999997</v>
      </c>
      <c r="CM68" s="115">
        <v>0.58199999999999996</v>
      </c>
      <c r="CN68" s="116">
        <v>0.57499999999999996</v>
      </c>
      <c r="CO68" s="115">
        <v>0.56999999999999995</v>
      </c>
      <c r="CP68" s="115">
        <v>0.56399999999999995</v>
      </c>
      <c r="CQ68" s="115">
        <v>0.55800000000000005</v>
      </c>
      <c r="CR68" s="117">
        <v>0.55300000000000005</v>
      </c>
      <c r="CS68" s="115">
        <v>0.54700000000000004</v>
      </c>
      <c r="CT68" s="115">
        <v>0.54200000000000004</v>
      </c>
      <c r="CU68" s="115">
        <v>0.53600000000000003</v>
      </c>
      <c r="CV68" s="117">
        <v>0.53100000000000003</v>
      </c>
      <c r="CW68" s="115">
        <v>0.52500000000000002</v>
      </c>
      <c r="CX68" s="115">
        <v>0.52</v>
      </c>
      <c r="CY68" s="115">
        <v>0.51500000000000001</v>
      </c>
      <c r="CZ68" s="115">
        <v>0.51</v>
      </c>
      <c r="DA68" s="115">
        <v>0.505</v>
      </c>
      <c r="DB68" s="115">
        <v>0.5</v>
      </c>
      <c r="DC68" s="115">
        <v>0.495</v>
      </c>
      <c r="DD68" s="115">
        <v>0.49</v>
      </c>
      <c r="DE68" s="117">
        <v>0.48599999999999999</v>
      </c>
      <c r="DF68" s="115">
        <v>0.48099999999999998</v>
      </c>
      <c r="DG68" s="117">
        <v>0.47599999999999998</v>
      </c>
      <c r="DH68" s="115">
        <v>0.47199999999999998</v>
      </c>
      <c r="DI68" s="115">
        <v>0.46800000000000003</v>
      </c>
      <c r="DJ68" s="115">
        <v>0.46300000000000002</v>
      </c>
      <c r="DK68" s="115">
        <v>0.45900000000000002</v>
      </c>
      <c r="DL68" s="115">
        <v>0.45500000000000002</v>
      </c>
      <c r="DM68" s="117">
        <v>0.45</v>
      </c>
      <c r="DN68" s="115">
        <v>0.44600000000000001</v>
      </c>
      <c r="DO68" s="115">
        <v>0.442</v>
      </c>
      <c r="DP68" s="115">
        <v>0.438</v>
      </c>
      <c r="DQ68" s="115">
        <v>0.434</v>
      </c>
      <c r="DR68" s="115">
        <v>0.43</v>
      </c>
      <c r="DS68" s="115">
        <v>0.42699999999999999</v>
      </c>
      <c r="DT68" s="115">
        <v>0.42299999999999999</v>
      </c>
      <c r="DU68" s="115">
        <v>0.41899999999999998</v>
      </c>
      <c r="DV68" s="117">
        <v>0.41499999999999998</v>
      </c>
      <c r="DW68" s="115">
        <v>0.41199999999999998</v>
      </c>
      <c r="DX68" s="115">
        <v>0.40799999999999997</v>
      </c>
      <c r="DY68" s="117">
        <v>0.40500000000000003</v>
      </c>
      <c r="DZ68" s="115">
        <v>0.40100000000000002</v>
      </c>
      <c r="EA68" s="115">
        <v>0.39800000000000002</v>
      </c>
      <c r="EB68" s="115">
        <v>0.39400000000000002</v>
      </c>
      <c r="EC68" s="115">
        <v>0.39100000000000001</v>
      </c>
      <c r="ED68" s="115">
        <v>0.38800000000000001</v>
      </c>
      <c r="EE68" s="115">
        <v>0.38400000000000001</v>
      </c>
      <c r="EF68" s="115">
        <v>0.38100000000000001</v>
      </c>
      <c r="EG68" s="115">
        <v>0.378</v>
      </c>
      <c r="EH68" s="115">
        <v>0.375</v>
      </c>
      <c r="EI68" s="115">
        <v>0.372</v>
      </c>
      <c r="EJ68" s="115">
        <v>0.36899999999999999</v>
      </c>
      <c r="EK68" s="115">
        <v>0.36599999999999999</v>
      </c>
      <c r="EL68" s="115">
        <v>0.36299999999999999</v>
      </c>
      <c r="EM68" s="115">
        <v>0.36</v>
      </c>
      <c r="EN68" s="115">
        <v>0.35699999999999998</v>
      </c>
      <c r="EO68" s="115">
        <v>0.35399999999999998</v>
      </c>
      <c r="EP68" s="115">
        <v>0.35099999999999998</v>
      </c>
      <c r="EQ68" s="115">
        <v>0.34799999999999998</v>
      </c>
      <c r="ER68" s="115">
        <v>0.34599999999999997</v>
      </c>
      <c r="ES68" s="115">
        <v>0.34300000000000003</v>
      </c>
      <c r="ET68" s="115">
        <v>0.34</v>
      </c>
      <c r="EU68" s="115">
        <v>0.33700000000000002</v>
      </c>
      <c r="EV68" s="115">
        <v>0.33500000000000002</v>
      </c>
      <c r="EW68" s="115">
        <v>0.33200000000000002</v>
      </c>
      <c r="EX68" s="115">
        <v>0.33</v>
      </c>
      <c r="EY68" s="115">
        <v>0.32700000000000001</v>
      </c>
      <c r="EZ68" s="115">
        <v>0.32500000000000001</v>
      </c>
      <c r="FA68" s="117">
        <v>0.32200000000000001</v>
      </c>
      <c r="FB68" s="115">
        <v>0.32</v>
      </c>
      <c r="FC68" s="115">
        <v>0.317</v>
      </c>
      <c r="FD68" s="115">
        <v>0.315</v>
      </c>
      <c r="FE68" s="115">
        <v>0.313</v>
      </c>
      <c r="FF68" s="115">
        <v>0.31</v>
      </c>
      <c r="FG68" s="117">
        <v>0.308</v>
      </c>
      <c r="FH68" s="115">
        <v>0.30599999999999999</v>
      </c>
      <c r="FI68" s="115">
        <v>0.30299999999999999</v>
      </c>
      <c r="FJ68" s="115">
        <v>0.30099999999999999</v>
      </c>
      <c r="FK68" s="115">
        <v>0.29899999999999999</v>
      </c>
      <c r="FL68" s="116">
        <v>0.29699999999999999</v>
      </c>
      <c r="FM68" s="115">
        <v>0.29499999999999998</v>
      </c>
      <c r="FN68" s="116">
        <v>0.29299999999999998</v>
      </c>
      <c r="FO68" s="115">
        <v>0.28999999999999998</v>
      </c>
      <c r="FP68" s="115">
        <v>0.28799999999999998</v>
      </c>
    </row>
    <row r="69" spans="1:172" x14ac:dyDescent="0.25">
      <c r="A69" s="114">
        <v>68</v>
      </c>
      <c r="AN69" s="115">
        <v>1</v>
      </c>
      <c r="AO69" s="115">
        <v>0.998</v>
      </c>
      <c r="AP69" s="115">
        <v>0.995</v>
      </c>
      <c r="AQ69" s="115">
        <v>0.99099999999999999</v>
      </c>
      <c r="AR69" s="115">
        <v>0.98499999999999999</v>
      </c>
      <c r="AS69" s="115">
        <v>0.97699999999999998</v>
      </c>
      <c r="AT69" s="115">
        <v>0.96899999999999997</v>
      </c>
      <c r="AU69" s="115">
        <v>0.96099999999999997</v>
      </c>
      <c r="AV69" s="115">
        <v>0.95199999999999996</v>
      </c>
      <c r="AW69" s="115">
        <v>0.94299999999999995</v>
      </c>
      <c r="AX69" s="115">
        <v>0.93400000000000005</v>
      </c>
      <c r="AY69" s="115">
        <v>0.92400000000000004</v>
      </c>
      <c r="AZ69" s="115">
        <v>0.91500000000000004</v>
      </c>
      <c r="BA69" s="115">
        <v>0.90500000000000003</v>
      </c>
      <c r="BB69" s="115">
        <v>0.89500000000000002</v>
      </c>
      <c r="BC69" s="115">
        <v>0.88500000000000001</v>
      </c>
      <c r="BD69" s="115">
        <v>0.876</v>
      </c>
      <c r="BE69" s="115">
        <v>0.86599999999999999</v>
      </c>
      <c r="BF69" s="115">
        <v>0.85599999999999998</v>
      </c>
      <c r="BG69" s="115">
        <v>0.84699999999999998</v>
      </c>
      <c r="BH69" s="115">
        <v>0.83699999999999997</v>
      </c>
      <c r="BI69" s="115">
        <v>0.82799999999999996</v>
      </c>
      <c r="BJ69" s="115">
        <v>0.81799999999999995</v>
      </c>
      <c r="BK69" s="115">
        <v>0.80900000000000005</v>
      </c>
      <c r="BL69" s="115">
        <v>0.8</v>
      </c>
      <c r="BM69" s="115">
        <v>0.79100000000000004</v>
      </c>
      <c r="BN69" s="115">
        <v>0.78200000000000003</v>
      </c>
      <c r="BO69" s="115">
        <v>0.77300000000000002</v>
      </c>
      <c r="BP69" s="115">
        <v>0.76400000000000001</v>
      </c>
      <c r="BQ69" s="115">
        <v>0.755</v>
      </c>
      <c r="BR69" s="115">
        <v>0.747</v>
      </c>
      <c r="BS69" s="117">
        <v>0.73799999999999999</v>
      </c>
      <c r="BT69" s="115">
        <v>0.73</v>
      </c>
      <c r="BU69" s="115">
        <v>0.72199999999999998</v>
      </c>
      <c r="BV69" s="115">
        <v>0.71399999999999997</v>
      </c>
      <c r="BW69" s="115">
        <v>0.70599999999999996</v>
      </c>
      <c r="BX69" s="115">
        <v>0.69799999999999995</v>
      </c>
      <c r="BY69" s="115">
        <v>0.69</v>
      </c>
      <c r="BZ69" s="115">
        <v>0.68200000000000005</v>
      </c>
      <c r="CA69" s="115">
        <v>0.67500000000000004</v>
      </c>
      <c r="CB69" s="115">
        <v>0.66800000000000004</v>
      </c>
      <c r="CC69" s="115">
        <v>0.66</v>
      </c>
      <c r="CD69" s="115">
        <v>0.65300000000000002</v>
      </c>
      <c r="CE69" s="115">
        <v>0.64600000000000002</v>
      </c>
      <c r="CF69" s="115">
        <v>0.63900000000000001</v>
      </c>
      <c r="CG69" s="115">
        <v>0.63200000000000001</v>
      </c>
      <c r="CH69" s="117">
        <v>0.625</v>
      </c>
      <c r="CI69" s="115">
        <v>0.61899999999999999</v>
      </c>
      <c r="CJ69" s="117">
        <v>0.61199999999999999</v>
      </c>
      <c r="CK69" s="115">
        <v>0.60599999999999998</v>
      </c>
      <c r="CL69" s="115">
        <v>0.59899999999999998</v>
      </c>
      <c r="CM69" s="115">
        <v>0.59299999999999997</v>
      </c>
      <c r="CN69" s="116">
        <v>0.58699999999999997</v>
      </c>
      <c r="CO69" s="115">
        <v>0.58099999999999996</v>
      </c>
      <c r="CP69" s="115">
        <v>0.57499999999999996</v>
      </c>
      <c r="CQ69" s="115">
        <v>0.56899999999999995</v>
      </c>
      <c r="CR69" s="117">
        <v>0.56299999999999994</v>
      </c>
      <c r="CS69" s="115">
        <v>0.55700000000000005</v>
      </c>
      <c r="CT69" s="115">
        <v>0.55200000000000005</v>
      </c>
      <c r="CU69" s="115">
        <v>0.54600000000000004</v>
      </c>
      <c r="CV69" s="117">
        <v>0.54100000000000004</v>
      </c>
      <c r="CW69" s="115">
        <v>0.53500000000000003</v>
      </c>
      <c r="CX69" s="115">
        <v>0.53</v>
      </c>
      <c r="CY69" s="115">
        <v>0.52500000000000002</v>
      </c>
      <c r="CZ69" s="115">
        <v>0.52</v>
      </c>
      <c r="DA69" s="115">
        <v>0.51500000000000001</v>
      </c>
      <c r="DB69" s="115">
        <v>0.51</v>
      </c>
      <c r="DC69" s="115">
        <v>0.505</v>
      </c>
      <c r="DD69" s="115">
        <v>0.5</v>
      </c>
      <c r="DE69" s="117">
        <v>0.495</v>
      </c>
      <c r="DF69" s="115">
        <v>0.49099999999999999</v>
      </c>
      <c r="DG69" s="117">
        <v>0.48599999999999999</v>
      </c>
      <c r="DH69" s="115">
        <v>0.48099999999999998</v>
      </c>
      <c r="DI69" s="115">
        <v>0.47699999999999998</v>
      </c>
      <c r="DJ69" s="115">
        <v>0.47199999999999998</v>
      </c>
      <c r="DK69" s="115">
        <v>0.46800000000000003</v>
      </c>
      <c r="DL69" s="115">
        <v>0.46400000000000002</v>
      </c>
      <c r="DM69" s="117">
        <v>0.45900000000000002</v>
      </c>
      <c r="DN69" s="115">
        <v>0.45500000000000002</v>
      </c>
      <c r="DO69" s="115">
        <v>0.45100000000000001</v>
      </c>
      <c r="DP69" s="115">
        <v>0.44700000000000001</v>
      </c>
      <c r="DQ69" s="115">
        <v>0.443</v>
      </c>
      <c r="DR69" s="115">
        <v>0.439</v>
      </c>
      <c r="DS69" s="115">
        <v>0.435</v>
      </c>
      <c r="DT69" s="115">
        <v>0.43099999999999999</v>
      </c>
      <c r="DU69" s="115">
        <v>0.42699999999999999</v>
      </c>
      <c r="DV69" s="117">
        <v>0.42399999999999999</v>
      </c>
      <c r="DW69" s="115">
        <v>0.42</v>
      </c>
      <c r="DX69" s="115">
        <v>0.41599999999999998</v>
      </c>
      <c r="DY69" s="117">
        <v>0.41299999999999998</v>
      </c>
      <c r="DZ69" s="115">
        <v>0.40899999999999997</v>
      </c>
      <c r="EA69" s="115">
        <v>0.40600000000000003</v>
      </c>
      <c r="EB69" s="115">
        <v>0.40200000000000002</v>
      </c>
      <c r="EC69" s="115">
        <v>0.39900000000000002</v>
      </c>
      <c r="ED69" s="115">
        <v>0.39600000000000002</v>
      </c>
      <c r="EE69" s="115">
        <v>0.39200000000000002</v>
      </c>
      <c r="EF69" s="115">
        <v>0.38900000000000001</v>
      </c>
      <c r="EG69" s="115">
        <v>0.38600000000000001</v>
      </c>
      <c r="EH69" s="115">
        <v>0.38200000000000001</v>
      </c>
      <c r="EI69" s="115">
        <v>0.379</v>
      </c>
      <c r="EJ69" s="115">
        <v>0.376</v>
      </c>
      <c r="EK69" s="115">
        <v>0.373</v>
      </c>
      <c r="EL69" s="115">
        <v>0.37</v>
      </c>
      <c r="EM69" s="115">
        <v>0.36699999999999999</v>
      </c>
      <c r="EN69" s="115">
        <v>0.36399999999999999</v>
      </c>
      <c r="EO69" s="115">
        <v>0.36099999999999999</v>
      </c>
      <c r="EP69" s="115">
        <v>0.35799999999999998</v>
      </c>
      <c r="EQ69" s="115">
        <v>0.35599999999999998</v>
      </c>
      <c r="ER69" s="115">
        <v>0.35299999999999998</v>
      </c>
      <c r="ES69" s="115">
        <v>0.35</v>
      </c>
      <c r="ET69" s="115">
        <v>0.34699999999999998</v>
      </c>
      <c r="EU69" s="115">
        <v>0.34399999999999997</v>
      </c>
      <c r="EV69" s="115">
        <v>0.34200000000000003</v>
      </c>
      <c r="EW69" s="115">
        <v>0.33900000000000002</v>
      </c>
      <c r="EX69" s="115">
        <v>0.33700000000000002</v>
      </c>
      <c r="EY69" s="115">
        <v>0.33400000000000002</v>
      </c>
      <c r="EZ69" s="115">
        <v>0.33100000000000002</v>
      </c>
      <c r="FA69" s="117">
        <v>0.32900000000000001</v>
      </c>
      <c r="FB69" s="115">
        <v>0.32600000000000001</v>
      </c>
      <c r="FC69" s="115">
        <v>0.32400000000000001</v>
      </c>
      <c r="FD69" s="115">
        <v>0.32200000000000001</v>
      </c>
      <c r="FE69" s="115">
        <v>0.31900000000000001</v>
      </c>
      <c r="FF69" s="115">
        <v>0.317</v>
      </c>
      <c r="FG69" s="117">
        <v>0.314</v>
      </c>
      <c r="FH69" s="115">
        <v>0.312</v>
      </c>
      <c r="FI69" s="115">
        <v>0.31</v>
      </c>
      <c r="FJ69" s="115">
        <v>0.308</v>
      </c>
      <c r="FK69" s="115">
        <v>0.30499999999999999</v>
      </c>
      <c r="FL69" s="116">
        <v>0.30299999999999999</v>
      </c>
      <c r="FM69" s="115">
        <v>0.30099999999999999</v>
      </c>
      <c r="FN69" s="116">
        <v>0.29899999999999999</v>
      </c>
      <c r="FO69" s="115">
        <v>0.29699999999999999</v>
      </c>
      <c r="FP69" s="115">
        <v>0.29499999999999998</v>
      </c>
    </row>
    <row r="70" spans="1:172" x14ac:dyDescent="0.25">
      <c r="A70" s="114">
        <v>69</v>
      </c>
      <c r="AO70" s="115">
        <v>1</v>
      </c>
      <c r="AP70" s="115">
        <v>0.998</v>
      </c>
      <c r="AQ70" s="115">
        <v>0.995</v>
      </c>
      <c r="AR70" s="115">
        <v>0.99199999999999999</v>
      </c>
      <c r="AS70" s="115">
        <v>0.98499999999999999</v>
      </c>
      <c r="AT70" s="115">
        <v>0.97799999999999998</v>
      </c>
      <c r="AU70" s="115">
        <v>0.97</v>
      </c>
      <c r="AV70" s="115">
        <v>0.96199999999999997</v>
      </c>
      <c r="AW70" s="115">
        <v>0.95299999999999996</v>
      </c>
      <c r="AX70" s="115">
        <v>0.94399999999999995</v>
      </c>
      <c r="AY70" s="115">
        <v>0.93500000000000005</v>
      </c>
      <c r="AZ70" s="115">
        <v>0.92600000000000005</v>
      </c>
      <c r="BA70" s="115">
        <v>0.91600000000000004</v>
      </c>
      <c r="BB70" s="115">
        <v>0.90700000000000003</v>
      </c>
      <c r="BC70" s="115">
        <v>0.89700000000000002</v>
      </c>
      <c r="BD70" s="115">
        <v>0.88700000000000001</v>
      </c>
      <c r="BE70" s="115">
        <v>0.878</v>
      </c>
      <c r="BF70" s="115">
        <v>0.86799999999999999</v>
      </c>
      <c r="BG70" s="115">
        <v>0.85899999999999999</v>
      </c>
      <c r="BH70" s="115">
        <v>0.84899999999999998</v>
      </c>
      <c r="BI70" s="115">
        <v>0.84</v>
      </c>
      <c r="BJ70" s="115">
        <v>0.83</v>
      </c>
      <c r="BK70" s="115">
        <v>0.82099999999999995</v>
      </c>
      <c r="BL70" s="115">
        <v>0.81200000000000006</v>
      </c>
      <c r="BM70" s="115">
        <v>0.80300000000000005</v>
      </c>
      <c r="BN70" s="115">
        <v>0.79400000000000004</v>
      </c>
      <c r="BO70" s="115">
        <v>0.78500000000000003</v>
      </c>
      <c r="BP70" s="115">
        <v>0.77600000000000002</v>
      </c>
      <c r="BQ70" s="115">
        <v>0.76700000000000002</v>
      </c>
      <c r="BR70" s="115">
        <v>0.75900000000000001</v>
      </c>
      <c r="BS70" s="117">
        <v>0.75</v>
      </c>
      <c r="BT70" s="115">
        <v>0.74199999999999999</v>
      </c>
      <c r="BU70" s="115">
        <v>0.73399999999999999</v>
      </c>
      <c r="BV70" s="115">
        <v>0.72599999999999998</v>
      </c>
      <c r="BW70" s="115">
        <v>0.71799999999999997</v>
      </c>
      <c r="BX70" s="115">
        <v>0.71</v>
      </c>
      <c r="BY70" s="115">
        <v>0.70199999999999996</v>
      </c>
      <c r="BZ70" s="115">
        <v>0.69399999999999995</v>
      </c>
      <c r="CA70" s="115">
        <v>0.68700000000000006</v>
      </c>
      <c r="CB70" s="115">
        <v>0.67900000000000005</v>
      </c>
      <c r="CC70" s="115">
        <v>0.67200000000000004</v>
      </c>
      <c r="CD70" s="115">
        <v>0.66500000000000004</v>
      </c>
      <c r="CE70" s="115">
        <v>0.65700000000000003</v>
      </c>
      <c r="CF70" s="115">
        <v>0.65</v>
      </c>
      <c r="CG70" s="115">
        <v>0.64300000000000002</v>
      </c>
      <c r="CH70" s="117">
        <v>0.63700000000000001</v>
      </c>
      <c r="CI70" s="115">
        <v>0.63</v>
      </c>
      <c r="CJ70" s="117">
        <v>0.623</v>
      </c>
      <c r="CK70" s="115">
        <v>0.61699999999999999</v>
      </c>
      <c r="CL70" s="115">
        <v>0.61</v>
      </c>
      <c r="CM70" s="115">
        <v>0.60399999999999998</v>
      </c>
      <c r="CN70" s="116">
        <v>0.59799999999999998</v>
      </c>
      <c r="CO70" s="115">
        <v>0.59099999999999997</v>
      </c>
      <c r="CP70" s="115">
        <v>0.58499999999999996</v>
      </c>
      <c r="CQ70" s="115">
        <v>0.57999999999999996</v>
      </c>
      <c r="CR70" s="117">
        <v>0.57399999999999995</v>
      </c>
      <c r="CS70" s="115">
        <v>0.56799999999999995</v>
      </c>
      <c r="CT70" s="115">
        <v>0.56200000000000006</v>
      </c>
      <c r="CU70" s="115">
        <v>0.55700000000000005</v>
      </c>
      <c r="CV70" s="117">
        <v>0.55100000000000005</v>
      </c>
      <c r="CW70" s="115">
        <v>0.54600000000000004</v>
      </c>
      <c r="CX70" s="115">
        <v>0.54</v>
      </c>
      <c r="CY70" s="115">
        <v>0.53500000000000003</v>
      </c>
      <c r="CZ70" s="115">
        <v>0.53</v>
      </c>
      <c r="DA70" s="115">
        <v>0.52500000000000002</v>
      </c>
      <c r="DB70" s="115">
        <v>0.52</v>
      </c>
      <c r="DC70" s="115">
        <v>0.51500000000000001</v>
      </c>
      <c r="DD70" s="115">
        <v>0.51</v>
      </c>
      <c r="DE70" s="117">
        <v>0.505</v>
      </c>
      <c r="DF70" s="115">
        <v>0.5</v>
      </c>
      <c r="DG70" s="117">
        <v>0.495</v>
      </c>
      <c r="DH70" s="115">
        <v>0.49099999999999999</v>
      </c>
      <c r="DI70" s="115">
        <v>0.48599999999999999</v>
      </c>
      <c r="DJ70" s="115">
        <v>0.48199999999999998</v>
      </c>
      <c r="DK70" s="115">
        <v>0.47699999999999998</v>
      </c>
      <c r="DL70" s="115">
        <v>0.47299999999999998</v>
      </c>
      <c r="DM70" s="117">
        <v>0.46800000000000003</v>
      </c>
      <c r="DN70" s="115">
        <v>0.46400000000000002</v>
      </c>
      <c r="DO70" s="115">
        <v>0.46</v>
      </c>
      <c r="DP70" s="115">
        <v>0.45600000000000002</v>
      </c>
      <c r="DQ70" s="115">
        <v>0.45200000000000001</v>
      </c>
      <c r="DR70" s="115">
        <v>0.44800000000000001</v>
      </c>
      <c r="DS70" s="115">
        <v>0.44400000000000001</v>
      </c>
      <c r="DT70" s="115">
        <v>0.44</v>
      </c>
      <c r="DU70" s="115">
        <v>0.436</v>
      </c>
      <c r="DV70" s="117">
        <v>0.432</v>
      </c>
      <c r="DW70" s="115">
        <v>0.42799999999999999</v>
      </c>
      <c r="DX70" s="115">
        <v>0.42499999999999999</v>
      </c>
      <c r="DY70" s="117">
        <v>0.42099999999999999</v>
      </c>
      <c r="DZ70" s="115">
        <v>0.41699999999999998</v>
      </c>
      <c r="EA70" s="115">
        <v>0.41399999999999998</v>
      </c>
      <c r="EB70" s="115">
        <v>0.41</v>
      </c>
      <c r="EC70" s="115">
        <v>0.40699999999999997</v>
      </c>
      <c r="ED70" s="115">
        <v>0.40300000000000002</v>
      </c>
      <c r="EE70" s="115">
        <v>0.4</v>
      </c>
      <c r="EF70" s="115">
        <v>0.39700000000000002</v>
      </c>
      <c r="EG70" s="115">
        <v>0.39300000000000002</v>
      </c>
      <c r="EH70" s="115">
        <v>0.39</v>
      </c>
      <c r="EI70" s="115">
        <v>0.38700000000000001</v>
      </c>
      <c r="EJ70" s="115">
        <v>0.38400000000000001</v>
      </c>
      <c r="EK70" s="115">
        <v>0.38100000000000001</v>
      </c>
      <c r="EL70" s="115">
        <v>0.378</v>
      </c>
      <c r="EM70" s="115">
        <v>0.375</v>
      </c>
      <c r="EN70" s="115">
        <v>0.372</v>
      </c>
      <c r="EO70" s="115">
        <v>0.36899999999999999</v>
      </c>
      <c r="EP70" s="115">
        <v>0.36599999999999999</v>
      </c>
      <c r="EQ70" s="115">
        <v>0.36299999999999999</v>
      </c>
      <c r="ER70" s="115">
        <v>0.36</v>
      </c>
      <c r="ES70" s="115">
        <v>0.35699999999999998</v>
      </c>
      <c r="ET70" s="115">
        <v>0.35399999999999998</v>
      </c>
      <c r="EU70" s="115">
        <v>0.35199999999999998</v>
      </c>
      <c r="EV70" s="115">
        <v>0.34899999999999998</v>
      </c>
      <c r="EW70" s="115">
        <v>0.34599999999999997</v>
      </c>
      <c r="EX70" s="115">
        <v>0.34399999999999997</v>
      </c>
      <c r="EY70" s="115">
        <v>0.34100000000000003</v>
      </c>
      <c r="EZ70" s="115">
        <v>0.33800000000000002</v>
      </c>
      <c r="FA70" s="117">
        <v>0.33600000000000002</v>
      </c>
      <c r="FB70" s="115">
        <v>0.33300000000000002</v>
      </c>
      <c r="FC70" s="115">
        <v>0.33100000000000002</v>
      </c>
      <c r="FD70" s="115">
        <v>0.32800000000000001</v>
      </c>
      <c r="FE70" s="115">
        <v>0.32600000000000001</v>
      </c>
      <c r="FF70" s="115">
        <v>0.32300000000000001</v>
      </c>
      <c r="FG70" s="117">
        <v>0.32100000000000001</v>
      </c>
      <c r="FH70" s="115">
        <v>0.31900000000000001</v>
      </c>
      <c r="FI70" s="115">
        <v>0.316</v>
      </c>
      <c r="FJ70" s="115">
        <v>0.314</v>
      </c>
      <c r="FK70" s="115">
        <v>0.312</v>
      </c>
      <c r="FL70" s="116">
        <v>0.309</v>
      </c>
      <c r="FM70" s="115">
        <v>0.307</v>
      </c>
      <c r="FN70" s="116">
        <v>0.30499999999999999</v>
      </c>
      <c r="FO70" s="115">
        <v>0.30299999999999999</v>
      </c>
      <c r="FP70" s="115">
        <v>0.30099999999999999</v>
      </c>
    </row>
    <row r="71" spans="1:172" x14ac:dyDescent="0.25">
      <c r="A71" s="114">
        <v>70</v>
      </c>
      <c r="AP71" s="115">
        <v>1</v>
      </c>
      <c r="AQ71" s="115">
        <v>0.998</v>
      </c>
      <c r="AR71" s="115">
        <v>0.996</v>
      </c>
      <c r="AS71" s="115">
        <v>0.99199999999999999</v>
      </c>
      <c r="AT71" s="115">
        <v>0.98599999999999999</v>
      </c>
      <c r="AU71" s="115">
        <v>0.97899999999999998</v>
      </c>
      <c r="AV71" s="115">
        <v>0.97099999999999997</v>
      </c>
      <c r="AW71" s="115">
        <v>0.96299999999999997</v>
      </c>
      <c r="AX71" s="115">
        <v>0.95399999999999996</v>
      </c>
      <c r="AY71" s="115">
        <v>0.94499999999999995</v>
      </c>
      <c r="AZ71" s="115">
        <v>0.93600000000000005</v>
      </c>
      <c r="BA71" s="115">
        <v>0.92700000000000005</v>
      </c>
      <c r="BB71" s="115">
        <v>0.91800000000000004</v>
      </c>
      <c r="BC71" s="115">
        <v>0.90800000000000003</v>
      </c>
      <c r="BD71" s="115">
        <v>0.89900000000000002</v>
      </c>
      <c r="BE71" s="115">
        <v>0.89</v>
      </c>
      <c r="BF71" s="115">
        <v>0.88</v>
      </c>
      <c r="BG71" s="115">
        <v>0.871</v>
      </c>
      <c r="BH71" s="115">
        <v>0.86099999999999999</v>
      </c>
      <c r="BI71" s="115">
        <v>0.85199999999999998</v>
      </c>
      <c r="BJ71" s="115">
        <v>0.84299999999999997</v>
      </c>
      <c r="BK71" s="115">
        <v>0.83299999999999996</v>
      </c>
      <c r="BL71" s="115">
        <v>0.82399999999999995</v>
      </c>
      <c r="BM71" s="115">
        <v>0.81499999999999995</v>
      </c>
      <c r="BN71" s="115">
        <v>0.80600000000000005</v>
      </c>
      <c r="BO71" s="115">
        <v>0.79700000000000004</v>
      </c>
      <c r="BP71" s="115">
        <v>0.78800000000000003</v>
      </c>
      <c r="BQ71" s="115">
        <v>0.78</v>
      </c>
      <c r="BR71" s="115">
        <v>0.77100000000000002</v>
      </c>
      <c r="BS71" s="117">
        <v>0.76200000000000001</v>
      </c>
      <c r="BT71" s="115">
        <v>0.754</v>
      </c>
      <c r="BU71" s="115">
        <v>0.746</v>
      </c>
      <c r="BV71" s="115">
        <v>0.73799999999999999</v>
      </c>
      <c r="BW71" s="115">
        <v>0.72899999999999998</v>
      </c>
      <c r="BX71" s="115">
        <v>0.72199999999999998</v>
      </c>
      <c r="BY71" s="115">
        <v>0.71399999999999997</v>
      </c>
      <c r="BZ71" s="115">
        <v>0.70599999999999996</v>
      </c>
      <c r="CA71" s="115">
        <v>0.69799999999999995</v>
      </c>
      <c r="CB71" s="115">
        <v>0.69099999999999995</v>
      </c>
      <c r="CC71" s="115">
        <v>0.68300000000000005</v>
      </c>
      <c r="CD71" s="115">
        <v>0.67600000000000005</v>
      </c>
      <c r="CE71" s="115">
        <v>0.66900000000000004</v>
      </c>
      <c r="CF71" s="115">
        <v>0.66200000000000003</v>
      </c>
      <c r="CG71" s="115">
        <v>0.65500000000000003</v>
      </c>
      <c r="CH71" s="117">
        <v>0.64800000000000002</v>
      </c>
      <c r="CI71" s="115">
        <v>0.64100000000000001</v>
      </c>
      <c r="CJ71" s="117">
        <v>0.63400000000000001</v>
      </c>
      <c r="CK71" s="115">
        <v>0.628</v>
      </c>
      <c r="CL71" s="115">
        <v>0.621</v>
      </c>
      <c r="CM71" s="115">
        <v>0.61499999999999999</v>
      </c>
      <c r="CN71" s="116">
        <v>0.60799999999999998</v>
      </c>
      <c r="CO71" s="115">
        <v>0.60199999999999998</v>
      </c>
      <c r="CP71" s="115">
        <v>0.59599999999999997</v>
      </c>
      <c r="CQ71" s="115">
        <v>0.59</v>
      </c>
      <c r="CR71" s="117">
        <v>0.58399999999999996</v>
      </c>
      <c r="CS71" s="115">
        <v>0.57799999999999996</v>
      </c>
      <c r="CT71" s="115">
        <v>0.57299999999999995</v>
      </c>
      <c r="CU71" s="115">
        <v>0.56699999999999995</v>
      </c>
      <c r="CV71" s="117">
        <v>0.56100000000000005</v>
      </c>
      <c r="CW71" s="115">
        <v>0.55600000000000005</v>
      </c>
      <c r="CX71" s="115">
        <v>0.55000000000000004</v>
      </c>
      <c r="CY71" s="115">
        <v>0.54500000000000004</v>
      </c>
      <c r="CZ71" s="115">
        <v>0.54</v>
      </c>
      <c r="DA71" s="115">
        <v>0.53400000000000003</v>
      </c>
      <c r="DB71" s="115">
        <v>0.52900000000000003</v>
      </c>
      <c r="DC71" s="115">
        <v>0.52400000000000002</v>
      </c>
      <c r="DD71" s="115">
        <v>0.51900000000000002</v>
      </c>
      <c r="DE71" s="117">
        <v>0.51400000000000001</v>
      </c>
      <c r="DF71" s="115">
        <v>0.50900000000000001</v>
      </c>
      <c r="DG71" s="117">
        <v>0.505</v>
      </c>
      <c r="DH71" s="115">
        <v>0.5</v>
      </c>
      <c r="DI71" s="115">
        <v>0.495</v>
      </c>
      <c r="DJ71" s="115">
        <v>0.49099999999999999</v>
      </c>
      <c r="DK71" s="115">
        <v>0.48599999999999999</v>
      </c>
      <c r="DL71" s="115">
        <v>0.48199999999999998</v>
      </c>
      <c r="DM71" s="117">
        <v>0.47699999999999998</v>
      </c>
      <c r="DN71" s="115">
        <v>0.47299999999999998</v>
      </c>
      <c r="DO71" s="115">
        <v>0.46899999999999997</v>
      </c>
      <c r="DP71" s="115">
        <v>0.46500000000000002</v>
      </c>
      <c r="DQ71" s="115">
        <v>0.46100000000000002</v>
      </c>
      <c r="DR71" s="115">
        <v>0.45600000000000002</v>
      </c>
      <c r="DS71" s="115">
        <v>0.45200000000000001</v>
      </c>
      <c r="DT71" s="115">
        <v>0.44800000000000001</v>
      </c>
      <c r="DU71" s="115">
        <v>0.44500000000000001</v>
      </c>
      <c r="DV71" s="117">
        <v>0.441</v>
      </c>
      <c r="DW71" s="115">
        <v>0.437</v>
      </c>
      <c r="DX71" s="115">
        <v>0.433</v>
      </c>
      <c r="DY71" s="117">
        <v>0.42899999999999999</v>
      </c>
      <c r="DZ71" s="115">
        <v>0.42599999999999999</v>
      </c>
      <c r="EA71" s="115">
        <v>0.42199999999999999</v>
      </c>
      <c r="EB71" s="115">
        <v>0.41799999999999998</v>
      </c>
      <c r="EC71" s="115">
        <v>0.41499999999999998</v>
      </c>
      <c r="ED71" s="115">
        <v>0.41099999999999998</v>
      </c>
      <c r="EE71" s="115">
        <v>0.40799999999999997</v>
      </c>
      <c r="EF71" s="115">
        <v>0.40500000000000003</v>
      </c>
      <c r="EG71" s="115">
        <v>0.40100000000000002</v>
      </c>
      <c r="EH71" s="115">
        <v>0.39800000000000002</v>
      </c>
      <c r="EI71" s="115">
        <v>0.39500000000000002</v>
      </c>
      <c r="EJ71" s="115">
        <v>0.39200000000000002</v>
      </c>
      <c r="EK71" s="115">
        <v>0.38800000000000001</v>
      </c>
      <c r="EL71" s="115">
        <v>0.38500000000000001</v>
      </c>
      <c r="EM71" s="115">
        <v>0.38200000000000001</v>
      </c>
      <c r="EN71" s="115">
        <v>0.379</v>
      </c>
      <c r="EO71" s="115">
        <v>0.376</v>
      </c>
      <c r="EP71" s="115">
        <v>0.373</v>
      </c>
      <c r="EQ71" s="115">
        <v>0.37</v>
      </c>
      <c r="ER71" s="115">
        <v>0.36699999999999999</v>
      </c>
      <c r="ES71" s="115">
        <v>0.36399999999999999</v>
      </c>
      <c r="ET71" s="115">
        <v>0.36099999999999999</v>
      </c>
      <c r="EU71" s="115">
        <v>0.35899999999999999</v>
      </c>
      <c r="EV71" s="115">
        <v>0.35599999999999998</v>
      </c>
      <c r="EW71" s="115">
        <v>0.35299999999999998</v>
      </c>
      <c r="EX71" s="115">
        <v>0.35099999999999998</v>
      </c>
      <c r="EY71" s="115">
        <v>0.34799999999999998</v>
      </c>
      <c r="EZ71" s="115">
        <v>0.34499999999999997</v>
      </c>
      <c r="FA71" s="117">
        <v>0.34300000000000003</v>
      </c>
      <c r="FB71" s="115">
        <v>0.34</v>
      </c>
      <c r="FC71" s="115">
        <v>0.33700000000000002</v>
      </c>
      <c r="FD71" s="115">
        <v>0.33500000000000002</v>
      </c>
      <c r="FE71" s="115">
        <v>0.33200000000000002</v>
      </c>
      <c r="FF71" s="115">
        <v>0.33</v>
      </c>
      <c r="FG71" s="117">
        <v>0.32800000000000001</v>
      </c>
      <c r="FH71" s="115">
        <v>0.32500000000000001</v>
      </c>
      <c r="FI71" s="115">
        <v>0.32300000000000001</v>
      </c>
      <c r="FJ71" s="115">
        <v>0.32</v>
      </c>
      <c r="FK71" s="115">
        <v>0.318</v>
      </c>
      <c r="FL71" s="116">
        <v>0.316</v>
      </c>
      <c r="FM71" s="115">
        <v>0.314</v>
      </c>
      <c r="FN71" s="116">
        <v>0.311</v>
      </c>
      <c r="FO71" s="115">
        <v>0.309</v>
      </c>
      <c r="FP71" s="115">
        <v>0.307</v>
      </c>
    </row>
    <row r="72" spans="1:172" x14ac:dyDescent="0.25">
      <c r="A72" s="114">
        <v>71</v>
      </c>
      <c r="AQ72" s="115">
        <v>1</v>
      </c>
      <c r="AR72" s="115">
        <v>0.998</v>
      </c>
      <c r="AS72" s="115">
        <v>0.996</v>
      </c>
      <c r="AT72" s="115">
        <v>0.99199999999999999</v>
      </c>
      <c r="AU72" s="115">
        <v>0.98599999999999999</v>
      </c>
      <c r="AV72" s="115">
        <v>0.97899999999999998</v>
      </c>
      <c r="AW72" s="115">
        <v>0.97199999999999998</v>
      </c>
      <c r="AX72" s="115">
        <v>0.96399999999999997</v>
      </c>
      <c r="AY72" s="115">
        <v>0.95499999999999996</v>
      </c>
      <c r="AZ72" s="115">
        <v>0.94599999999999995</v>
      </c>
      <c r="BA72" s="115">
        <v>0.93799999999999994</v>
      </c>
      <c r="BB72" s="115">
        <v>0.92900000000000005</v>
      </c>
      <c r="BC72" s="115">
        <v>0.91900000000000004</v>
      </c>
      <c r="BD72" s="115">
        <v>0.91</v>
      </c>
      <c r="BE72" s="115">
        <v>0.90100000000000002</v>
      </c>
      <c r="BF72" s="115">
        <v>0.89200000000000002</v>
      </c>
      <c r="BG72" s="115">
        <v>0.88200000000000001</v>
      </c>
      <c r="BH72" s="115">
        <v>0.873</v>
      </c>
      <c r="BI72" s="115">
        <v>0.86399999999999999</v>
      </c>
      <c r="BJ72" s="115">
        <v>0.85399999999999998</v>
      </c>
      <c r="BK72" s="115">
        <v>0.84499999999999997</v>
      </c>
      <c r="BL72" s="115">
        <v>0.83599999999999997</v>
      </c>
      <c r="BM72" s="115">
        <v>0.82699999999999996</v>
      </c>
      <c r="BN72" s="115">
        <v>0.81799999999999995</v>
      </c>
      <c r="BO72" s="115">
        <v>0.80900000000000005</v>
      </c>
      <c r="BP72" s="115">
        <v>0.8</v>
      </c>
      <c r="BQ72" s="115">
        <v>0.79200000000000004</v>
      </c>
      <c r="BR72" s="115">
        <v>0.78300000000000003</v>
      </c>
      <c r="BS72" s="117">
        <v>0.77400000000000002</v>
      </c>
      <c r="BT72" s="115">
        <v>0.76600000000000001</v>
      </c>
      <c r="BU72" s="115">
        <v>0.75800000000000001</v>
      </c>
      <c r="BV72" s="115">
        <v>0.749</v>
      </c>
      <c r="BW72" s="115">
        <v>0.74099999999999999</v>
      </c>
      <c r="BX72" s="115">
        <v>0.73299999999999998</v>
      </c>
      <c r="BY72" s="115">
        <v>0.72499999999999998</v>
      </c>
      <c r="BZ72" s="115">
        <v>0.71799999999999997</v>
      </c>
      <c r="CA72" s="115">
        <v>0.71</v>
      </c>
      <c r="CB72" s="115">
        <v>0.70199999999999996</v>
      </c>
      <c r="CC72" s="115">
        <v>0.69499999999999995</v>
      </c>
      <c r="CD72" s="115">
        <v>0.68700000000000006</v>
      </c>
      <c r="CE72" s="115">
        <v>0.68</v>
      </c>
      <c r="CF72" s="115">
        <v>0.67300000000000004</v>
      </c>
      <c r="CG72" s="115">
        <v>0.66600000000000004</v>
      </c>
      <c r="CH72" s="117">
        <v>0.65900000000000003</v>
      </c>
      <c r="CI72" s="115">
        <v>0.65200000000000002</v>
      </c>
      <c r="CJ72" s="117">
        <v>0.64500000000000002</v>
      </c>
      <c r="CK72" s="115">
        <v>0.63900000000000001</v>
      </c>
      <c r="CL72" s="115">
        <v>0.63200000000000001</v>
      </c>
      <c r="CM72" s="115">
        <v>0.626</v>
      </c>
      <c r="CN72" s="116">
        <v>0.61899999999999999</v>
      </c>
      <c r="CO72" s="115">
        <v>0.61299999999999999</v>
      </c>
      <c r="CP72" s="115">
        <v>0.60599999999999998</v>
      </c>
      <c r="CQ72" s="115">
        <v>0.60099999999999998</v>
      </c>
      <c r="CR72" s="117">
        <v>0.59499999999999997</v>
      </c>
      <c r="CS72" s="115">
        <v>0.58899999999999997</v>
      </c>
      <c r="CT72" s="115">
        <v>0.58299999999999996</v>
      </c>
      <c r="CU72" s="115">
        <v>0.57699999999999996</v>
      </c>
      <c r="CV72" s="117">
        <v>0.57099999999999995</v>
      </c>
      <c r="CW72" s="115">
        <v>0.56599999999999995</v>
      </c>
      <c r="CX72" s="115">
        <v>0.56000000000000005</v>
      </c>
      <c r="CY72" s="115">
        <v>0.55500000000000005</v>
      </c>
      <c r="CZ72" s="115">
        <v>0.55000000000000004</v>
      </c>
      <c r="DA72" s="115">
        <v>0.54400000000000004</v>
      </c>
      <c r="DB72" s="115">
        <v>0.53900000000000003</v>
      </c>
      <c r="DC72" s="115">
        <v>0.53400000000000003</v>
      </c>
      <c r="DD72" s="115">
        <v>0.52900000000000003</v>
      </c>
      <c r="DE72" s="117">
        <v>0.52400000000000002</v>
      </c>
      <c r="DF72" s="115">
        <v>0.51900000000000002</v>
      </c>
      <c r="DG72" s="117">
        <v>0.51400000000000001</v>
      </c>
      <c r="DH72" s="115">
        <v>0.50900000000000001</v>
      </c>
      <c r="DI72" s="115">
        <v>0.505</v>
      </c>
      <c r="DJ72" s="115">
        <v>0.5</v>
      </c>
      <c r="DK72" s="115">
        <v>0.495</v>
      </c>
      <c r="DL72" s="115">
        <v>0.49099999999999999</v>
      </c>
      <c r="DM72" s="117">
        <v>0.48599999999999999</v>
      </c>
      <c r="DN72" s="115">
        <v>0.48199999999999998</v>
      </c>
      <c r="DO72" s="115">
        <v>0.47799999999999998</v>
      </c>
      <c r="DP72" s="115">
        <v>0.47399999999999998</v>
      </c>
      <c r="DQ72" s="115">
        <v>0.46899999999999997</v>
      </c>
      <c r="DR72" s="115">
        <v>0.46500000000000002</v>
      </c>
      <c r="DS72" s="115">
        <v>0.46100000000000002</v>
      </c>
      <c r="DT72" s="115">
        <v>0.45700000000000002</v>
      </c>
      <c r="DU72" s="115">
        <v>0.45300000000000001</v>
      </c>
      <c r="DV72" s="117">
        <v>0.44900000000000001</v>
      </c>
      <c r="DW72" s="115">
        <v>0.44500000000000001</v>
      </c>
      <c r="DX72" s="115">
        <v>0.441</v>
      </c>
      <c r="DY72" s="117">
        <v>0.438</v>
      </c>
      <c r="DZ72" s="115">
        <v>0.434</v>
      </c>
      <c r="EA72" s="115">
        <v>0.43</v>
      </c>
      <c r="EB72" s="115">
        <v>0.42699999999999999</v>
      </c>
      <c r="EC72" s="115">
        <v>0.42299999999999999</v>
      </c>
      <c r="ED72" s="115">
        <v>0.41899999999999998</v>
      </c>
      <c r="EE72" s="115">
        <v>0.41599999999999998</v>
      </c>
      <c r="EF72" s="115">
        <v>0.41299999999999998</v>
      </c>
      <c r="EG72" s="115">
        <v>0.40899999999999997</v>
      </c>
      <c r="EH72" s="115">
        <v>0.40600000000000003</v>
      </c>
      <c r="EI72" s="115">
        <v>0.40200000000000002</v>
      </c>
      <c r="EJ72" s="115">
        <v>0.39900000000000002</v>
      </c>
      <c r="EK72" s="115">
        <v>0.39600000000000002</v>
      </c>
      <c r="EL72" s="115">
        <v>0.39300000000000002</v>
      </c>
      <c r="EM72" s="115">
        <v>0.39</v>
      </c>
      <c r="EN72" s="115">
        <v>0.38700000000000001</v>
      </c>
      <c r="EO72" s="115">
        <v>0.38300000000000001</v>
      </c>
      <c r="EP72" s="115">
        <v>0.38</v>
      </c>
      <c r="EQ72" s="115">
        <v>0.377</v>
      </c>
      <c r="ER72" s="115">
        <v>0.374</v>
      </c>
      <c r="ES72" s="115">
        <v>0.372</v>
      </c>
      <c r="ET72" s="115">
        <v>0.36899999999999999</v>
      </c>
      <c r="EU72" s="115">
        <v>0.36599999999999999</v>
      </c>
      <c r="EV72" s="115">
        <v>0.36299999999999999</v>
      </c>
      <c r="EW72" s="115">
        <v>0.36</v>
      </c>
      <c r="EX72" s="115">
        <v>0.35699999999999998</v>
      </c>
      <c r="EY72" s="115">
        <v>0.35499999999999998</v>
      </c>
      <c r="EZ72" s="115">
        <v>0.35199999999999998</v>
      </c>
      <c r="FA72" s="117">
        <v>0.34899999999999998</v>
      </c>
      <c r="FB72" s="115">
        <v>0.34699999999999998</v>
      </c>
      <c r="FC72" s="115">
        <v>0.34399999999999997</v>
      </c>
      <c r="FD72" s="115">
        <v>0.34200000000000003</v>
      </c>
      <c r="FE72" s="115">
        <v>0.33900000000000002</v>
      </c>
      <c r="FF72" s="115">
        <v>0.33700000000000002</v>
      </c>
      <c r="FG72" s="117">
        <v>0.33400000000000002</v>
      </c>
      <c r="FH72" s="115">
        <v>0.33200000000000002</v>
      </c>
      <c r="FI72" s="115">
        <v>0.32900000000000001</v>
      </c>
      <c r="FJ72" s="115">
        <v>0.32700000000000001</v>
      </c>
      <c r="FK72" s="115">
        <v>0.32500000000000001</v>
      </c>
      <c r="FL72" s="116">
        <v>0.32200000000000001</v>
      </c>
      <c r="FM72" s="115">
        <v>0.32</v>
      </c>
      <c r="FN72" s="116">
        <v>0.318</v>
      </c>
      <c r="FO72" s="115">
        <v>0.315</v>
      </c>
      <c r="FP72" s="115">
        <v>0.313</v>
      </c>
    </row>
    <row r="73" spans="1:172" x14ac:dyDescent="0.25">
      <c r="A73" s="114">
        <v>72</v>
      </c>
      <c r="AR73" s="115">
        <v>1</v>
      </c>
      <c r="AS73" s="115">
        <v>0.998</v>
      </c>
      <c r="AT73" s="115">
        <v>0.996</v>
      </c>
      <c r="AU73" s="115">
        <v>0.99199999999999999</v>
      </c>
      <c r="AV73" s="115">
        <v>0.98599999999999999</v>
      </c>
      <c r="AW73" s="115">
        <v>0.98</v>
      </c>
      <c r="AX73" s="115">
        <v>0.97199999999999998</v>
      </c>
      <c r="AY73" s="115">
        <v>0.96399999999999997</v>
      </c>
      <c r="AZ73" s="115">
        <v>0.95599999999999996</v>
      </c>
      <c r="BA73" s="115">
        <v>0.94799999999999995</v>
      </c>
      <c r="BB73" s="115">
        <v>0.93899999999999995</v>
      </c>
      <c r="BC73" s="115">
        <v>0.93</v>
      </c>
      <c r="BD73" s="115">
        <v>0.92100000000000004</v>
      </c>
      <c r="BE73" s="115">
        <v>0.91200000000000003</v>
      </c>
      <c r="BF73" s="115">
        <v>0.90300000000000002</v>
      </c>
      <c r="BG73" s="115">
        <v>0.89300000000000002</v>
      </c>
      <c r="BH73" s="115">
        <v>0.88400000000000001</v>
      </c>
      <c r="BI73" s="115">
        <v>0.875</v>
      </c>
      <c r="BJ73" s="115">
        <v>0.86599999999999999</v>
      </c>
      <c r="BK73" s="115">
        <v>0.85699999999999998</v>
      </c>
      <c r="BL73" s="115">
        <v>0.84799999999999998</v>
      </c>
      <c r="BM73" s="115">
        <v>0.83899999999999997</v>
      </c>
      <c r="BN73" s="115">
        <v>0.83</v>
      </c>
      <c r="BO73" s="115">
        <v>0.82099999999999995</v>
      </c>
      <c r="BP73" s="115">
        <v>0.81200000000000006</v>
      </c>
      <c r="BQ73" s="115">
        <v>0.80300000000000005</v>
      </c>
      <c r="BR73" s="115">
        <v>0.79500000000000004</v>
      </c>
      <c r="BS73" s="117">
        <v>0.78600000000000003</v>
      </c>
      <c r="BT73" s="115">
        <v>0.77800000000000002</v>
      </c>
      <c r="BU73" s="115">
        <v>0.76900000000000002</v>
      </c>
      <c r="BV73" s="115">
        <v>0.76100000000000001</v>
      </c>
      <c r="BW73" s="115">
        <v>0.753</v>
      </c>
      <c r="BX73" s="115">
        <v>0.745</v>
      </c>
      <c r="BY73" s="115">
        <v>0.73699999999999999</v>
      </c>
      <c r="BZ73" s="115">
        <v>0.72899999999999998</v>
      </c>
      <c r="CA73" s="115">
        <v>0.72099999999999997</v>
      </c>
      <c r="CB73" s="115">
        <v>0.71399999999999997</v>
      </c>
      <c r="CC73" s="115">
        <v>0.70599999999999996</v>
      </c>
      <c r="CD73" s="115">
        <v>0.69899999999999995</v>
      </c>
      <c r="CE73" s="115">
        <v>0.69099999999999995</v>
      </c>
      <c r="CF73" s="115">
        <v>0.68400000000000005</v>
      </c>
      <c r="CG73" s="115">
        <v>0.67700000000000005</v>
      </c>
      <c r="CH73" s="117">
        <v>0.67</v>
      </c>
      <c r="CI73" s="115">
        <v>0.66300000000000003</v>
      </c>
      <c r="CJ73" s="117">
        <v>0.65600000000000003</v>
      </c>
      <c r="CK73" s="115">
        <v>0.64900000000000002</v>
      </c>
      <c r="CL73" s="115">
        <v>0.64300000000000002</v>
      </c>
      <c r="CM73" s="115">
        <v>0.63600000000000001</v>
      </c>
      <c r="CN73" s="116">
        <v>0.63</v>
      </c>
      <c r="CO73" s="115">
        <v>0.624</v>
      </c>
      <c r="CP73" s="115">
        <v>0.61699999999999999</v>
      </c>
      <c r="CQ73" s="115">
        <v>0.61099999999999999</v>
      </c>
      <c r="CR73" s="117">
        <v>0.60499999999999998</v>
      </c>
      <c r="CS73" s="115">
        <v>0.59899999999999998</v>
      </c>
      <c r="CT73" s="115">
        <v>0.59299999999999997</v>
      </c>
      <c r="CU73" s="115">
        <v>0.58699999999999997</v>
      </c>
      <c r="CV73" s="117">
        <v>0.58199999999999996</v>
      </c>
      <c r="CW73" s="115">
        <v>0.57599999999999996</v>
      </c>
      <c r="CX73" s="115">
        <v>0.56999999999999995</v>
      </c>
      <c r="CY73" s="115">
        <v>0.56499999999999995</v>
      </c>
      <c r="CZ73" s="115">
        <v>0.55900000000000005</v>
      </c>
      <c r="DA73" s="115">
        <v>0.55400000000000005</v>
      </c>
      <c r="DB73" s="115">
        <v>0.54900000000000004</v>
      </c>
      <c r="DC73" s="115">
        <v>0.54400000000000004</v>
      </c>
      <c r="DD73" s="115">
        <v>0.53800000000000003</v>
      </c>
      <c r="DE73" s="117">
        <v>0.53300000000000003</v>
      </c>
      <c r="DF73" s="115">
        <v>0.52800000000000002</v>
      </c>
      <c r="DG73" s="117">
        <v>0.52400000000000002</v>
      </c>
      <c r="DH73" s="115">
        <v>0.51900000000000002</v>
      </c>
      <c r="DI73" s="115">
        <v>0.51400000000000001</v>
      </c>
      <c r="DJ73" s="115">
        <v>0.50900000000000001</v>
      </c>
      <c r="DK73" s="115">
        <v>0.505</v>
      </c>
      <c r="DL73" s="115">
        <v>0.5</v>
      </c>
      <c r="DM73" s="117">
        <v>0.496</v>
      </c>
      <c r="DN73" s="115">
        <v>0.49099999999999999</v>
      </c>
      <c r="DO73" s="115">
        <v>0.48699999999999999</v>
      </c>
      <c r="DP73" s="115">
        <v>0.48199999999999998</v>
      </c>
      <c r="DQ73" s="115">
        <v>0.47799999999999998</v>
      </c>
      <c r="DR73" s="115">
        <v>0.47399999999999998</v>
      </c>
      <c r="DS73" s="115">
        <v>0.47</v>
      </c>
      <c r="DT73" s="115">
        <v>0.46600000000000003</v>
      </c>
      <c r="DU73" s="115">
        <v>0.46200000000000002</v>
      </c>
      <c r="DV73" s="117">
        <v>0.45800000000000002</v>
      </c>
      <c r="DW73" s="115">
        <v>0.45400000000000001</v>
      </c>
      <c r="DX73" s="115">
        <v>0.45</v>
      </c>
      <c r="DY73" s="117">
        <v>0.44600000000000001</v>
      </c>
      <c r="DZ73" s="115">
        <v>0.442</v>
      </c>
      <c r="EA73" s="115">
        <v>0.438</v>
      </c>
      <c r="EB73" s="115">
        <v>0.435</v>
      </c>
      <c r="EC73" s="115">
        <v>0.43099999999999999</v>
      </c>
      <c r="ED73" s="115">
        <v>0.42699999999999999</v>
      </c>
      <c r="EE73" s="115">
        <v>0.42399999999999999</v>
      </c>
      <c r="EF73" s="115">
        <v>0.42</v>
      </c>
      <c r="EG73" s="115">
        <v>0.41699999999999998</v>
      </c>
      <c r="EH73" s="115">
        <v>0.41399999999999998</v>
      </c>
      <c r="EI73" s="115">
        <v>0.41</v>
      </c>
      <c r="EJ73" s="115">
        <v>0.40699999999999997</v>
      </c>
      <c r="EK73" s="115">
        <v>0.40400000000000003</v>
      </c>
      <c r="EL73" s="115">
        <v>0.4</v>
      </c>
      <c r="EM73" s="115">
        <v>0.39700000000000002</v>
      </c>
      <c r="EN73" s="115">
        <v>0.39400000000000002</v>
      </c>
      <c r="EO73" s="115">
        <v>0.39100000000000001</v>
      </c>
      <c r="EP73" s="115">
        <v>0.38800000000000001</v>
      </c>
      <c r="EQ73" s="115">
        <v>0.38500000000000001</v>
      </c>
      <c r="ER73" s="115">
        <v>0.38200000000000001</v>
      </c>
      <c r="ES73" s="115">
        <v>0.379</v>
      </c>
      <c r="ET73" s="115">
        <v>0.376</v>
      </c>
      <c r="EU73" s="115">
        <v>0.373</v>
      </c>
      <c r="EV73" s="115">
        <v>0.37</v>
      </c>
      <c r="EW73" s="115">
        <v>0.36699999999999999</v>
      </c>
      <c r="EX73" s="115">
        <v>0.36499999999999999</v>
      </c>
      <c r="EY73" s="115">
        <v>0.36199999999999999</v>
      </c>
      <c r="EZ73" s="115">
        <v>0.35899999999999999</v>
      </c>
      <c r="FA73" s="117">
        <v>0.35599999999999998</v>
      </c>
      <c r="FB73" s="115">
        <v>0.35399999999999998</v>
      </c>
      <c r="FC73" s="115">
        <v>0.35099999999999998</v>
      </c>
      <c r="FD73" s="115">
        <v>0.34799999999999998</v>
      </c>
      <c r="FE73" s="115">
        <v>0.34599999999999997</v>
      </c>
      <c r="FF73" s="115">
        <v>0.34300000000000003</v>
      </c>
      <c r="FG73" s="117">
        <v>0.34100000000000003</v>
      </c>
      <c r="FH73" s="115">
        <v>0.33800000000000002</v>
      </c>
      <c r="FI73" s="115">
        <v>0.33600000000000002</v>
      </c>
      <c r="FJ73" s="115">
        <v>0.33300000000000002</v>
      </c>
      <c r="FK73" s="115">
        <v>0.33100000000000002</v>
      </c>
      <c r="FL73" s="116">
        <v>0.32900000000000001</v>
      </c>
      <c r="FM73" s="115">
        <v>0.32600000000000001</v>
      </c>
      <c r="FN73" s="116">
        <v>0.32400000000000001</v>
      </c>
      <c r="FO73" s="115">
        <v>0.32200000000000001</v>
      </c>
      <c r="FP73" s="115">
        <v>0.31900000000000001</v>
      </c>
    </row>
    <row r="74" spans="1:172" x14ac:dyDescent="0.25">
      <c r="A74" s="114">
        <v>73</v>
      </c>
      <c r="AS74" s="115">
        <v>1</v>
      </c>
      <c r="AT74" s="115">
        <v>0.998</v>
      </c>
      <c r="AU74" s="115">
        <v>0.996</v>
      </c>
      <c r="AV74" s="115">
        <v>0.99299999999999999</v>
      </c>
      <c r="AW74" s="115">
        <v>0.98699999999999999</v>
      </c>
      <c r="AX74" s="115">
        <v>0.98</v>
      </c>
      <c r="AY74" s="115">
        <v>0.97299999999999998</v>
      </c>
      <c r="AZ74" s="115">
        <v>0.96499999999999997</v>
      </c>
      <c r="BA74" s="115">
        <v>0.95699999999999996</v>
      </c>
      <c r="BB74" s="115">
        <v>0.94899999999999995</v>
      </c>
      <c r="BC74" s="115">
        <v>0.94</v>
      </c>
      <c r="BD74" s="115">
        <v>0.93100000000000005</v>
      </c>
      <c r="BE74" s="115">
        <v>0.92200000000000004</v>
      </c>
      <c r="BF74" s="115">
        <v>0.91300000000000003</v>
      </c>
      <c r="BG74" s="115">
        <v>0.90400000000000003</v>
      </c>
      <c r="BH74" s="115">
        <v>0.89500000000000002</v>
      </c>
      <c r="BI74" s="115">
        <v>0.88600000000000001</v>
      </c>
      <c r="BJ74" s="115">
        <v>0.877</v>
      </c>
      <c r="BK74" s="115">
        <v>0.86799999999999999</v>
      </c>
      <c r="BL74" s="115">
        <v>0.85899999999999999</v>
      </c>
      <c r="BM74" s="115">
        <v>0.85</v>
      </c>
      <c r="BN74" s="115">
        <v>0.84099999999999997</v>
      </c>
      <c r="BO74" s="115">
        <v>0.83199999999999996</v>
      </c>
      <c r="BP74" s="115">
        <v>0.82399999999999995</v>
      </c>
      <c r="BQ74" s="115">
        <v>0.81499999999999995</v>
      </c>
      <c r="BR74" s="115">
        <v>0.80600000000000005</v>
      </c>
      <c r="BS74" s="117">
        <v>0.79800000000000004</v>
      </c>
      <c r="BT74" s="115">
        <v>0.78900000000000003</v>
      </c>
      <c r="BU74" s="115">
        <v>0.78100000000000003</v>
      </c>
      <c r="BV74" s="115">
        <v>0.77300000000000002</v>
      </c>
      <c r="BW74" s="115">
        <v>0.76400000000000001</v>
      </c>
      <c r="BX74" s="115">
        <v>0.75600000000000001</v>
      </c>
      <c r="BY74" s="115">
        <v>0.748</v>
      </c>
      <c r="BZ74" s="115">
        <v>0.74</v>
      </c>
      <c r="CA74" s="115">
        <v>0.73299999999999998</v>
      </c>
      <c r="CB74" s="115">
        <v>0.72499999999999998</v>
      </c>
      <c r="CC74" s="115">
        <v>0.71699999999999997</v>
      </c>
      <c r="CD74" s="115">
        <v>0.71</v>
      </c>
      <c r="CE74" s="115">
        <v>0.70299999999999996</v>
      </c>
      <c r="CF74" s="115">
        <v>0.69499999999999995</v>
      </c>
      <c r="CG74" s="115">
        <v>0.68799999999999994</v>
      </c>
      <c r="CH74" s="117">
        <v>0.68100000000000005</v>
      </c>
      <c r="CI74" s="115">
        <v>0.67400000000000004</v>
      </c>
      <c r="CJ74" s="117">
        <v>0.66700000000000004</v>
      </c>
      <c r="CK74" s="115">
        <v>0.66</v>
      </c>
      <c r="CL74" s="115">
        <v>0.65400000000000003</v>
      </c>
      <c r="CM74" s="115">
        <v>0.64700000000000002</v>
      </c>
      <c r="CN74" s="116">
        <v>0.64</v>
      </c>
      <c r="CO74" s="115">
        <v>0.63400000000000001</v>
      </c>
      <c r="CP74" s="115">
        <v>0.628</v>
      </c>
      <c r="CQ74" s="115">
        <v>0.622</v>
      </c>
      <c r="CR74" s="117">
        <v>0.61499999999999999</v>
      </c>
      <c r="CS74" s="115">
        <v>0.60899999999999999</v>
      </c>
      <c r="CT74" s="115">
        <v>0.60299999999999998</v>
      </c>
      <c r="CU74" s="115">
        <v>0.59699999999999998</v>
      </c>
      <c r="CV74" s="117">
        <v>0.59199999999999997</v>
      </c>
      <c r="CW74" s="115">
        <v>0.58599999999999997</v>
      </c>
      <c r="CX74" s="115">
        <v>0.57999999999999996</v>
      </c>
      <c r="CY74" s="115">
        <v>0.57499999999999996</v>
      </c>
      <c r="CZ74" s="115">
        <v>0.56899999999999995</v>
      </c>
      <c r="DA74" s="115">
        <v>0.56399999999999995</v>
      </c>
      <c r="DB74" s="115">
        <v>0.55900000000000005</v>
      </c>
      <c r="DC74" s="115">
        <v>0.55300000000000005</v>
      </c>
      <c r="DD74" s="115">
        <v>0.54800000000000004</v>
      </c>
      <c r="DE74" s="117">
        <v>0.54300000000000004</v>
      </c>
      <c r="DF74" s="115">
        <v>0.53800000000000003</v>
      </c>
      <c r="DG74" s="117">
        <v>0.53300000000000003</v>
      </c>
      <c r="DH74" s="115">
        <v>0.52800000000000002</v>
      </c>
      <c r="DI74" s="115">
        <v>0.52300000000000002</v>
      </c>
      <c r="DJ74" s="115">
        <v>0.51800000000000002</v>
      </c>
      <c r="DK74" s="115">
        <v>0.51400000000000001</v>
      </c>
      <c r="DL74" s="115">
        <v>0.50900000000000001</v>
      </c>
      <c r="DM74" s="117">
        <v>0.504</v>
      </c>
      <c r="DN74" s="115">
        <v>0.5</v>
      </c>
      <c r="DO74" s="115">
        <v>0.496</v>
      </c>
      <c r="DP74" s="115">
        <v>0.49099999999999999</v>
      </c>
      <c r="DQ74" s="115">
        <v>0.48699999999999999</v>
      </c>
      <c r="DR74" s="115">
        <v>0.48299999999999998</v>
      </c>
      <c r="DS74" s="115">
        <v>0.47799999999999998</v>
      </c>
      <c r="DT74" s="115">
        <v>0.47399999999999998</v>
      </c>
      <c r="DU74" s="115">
        <v>0.47</v>
      </c>
      <c r="DV74" s="117">
        <v>0.46600000000000003</v>
      </c>
      <c r="DW74" s="115">
        <v>0.46200000000000002</v>
      </c>
      <c r="DX74" s="115">
        <v>0.45800000000000002</v>
      </c>
      <c r="DY74" s="117">
        <v>0.45400000000000001</v>
      </c>
      <c r="DZ74" s="115">
        <v>0.45</v>
      </c>
      <c r="EA74" s="115">
        <v>0.44700000000000001</v>
      </c>
      <c r="EB74" s="115">
        <v>0.443</v>
      </c>
      <c r="EC74" s="115">
        <v>0.439</v>
      </c>
      <c r="ED74" s="115">
        <v>0.436</v>
      </c>
      <c r="EE74" s="115">
        <v>0.432</v>
      </c>
      <c r="EF74" s="115">
        <v>0.42799999999999999</v>
      </c>
      <c r="EG74" s="115">
        <v>0.42499999999999999</v>
      </c>
      <c r="EH74" s="115">
        <v>0.42099999999999999</v>
      </c>
      <c r="EI74" s="115">
        <v>0.41799999999999998</v>
      </c>
      <c r="EJ74" s="115">
        <v>0.41499999999999998</v>
      </c>
      <c r="EK74" s="115">
        <v>0.41099999999999998</v>
      </c>
      <c r="EL74" s="115">
        <v>0.40799999999999997</v>
      </c>
      <c r="EM74" s="115">
        <v>0.40500000000000003</v>
      </c>
      <c r="EN74" s="115">
        <v>0.40200000000000002</v>
      </c>
      <c r="EO74" s="115">
        <v>0.39800000000000002</v>
      </c>
      <c r="EP74" s="115">
        <v>0.39500000000000002</v>
      </c>
      <c r="EQ74" s="115">
        <v>0.39200000000000002</v>
      </c>
      <c r="ER74" s="115">
        <v>0.38900000000000001</v>
      </c>
      <c r="ES74" s="115">
        <v>0.38600000000000001</v>
      </c>
      <c r="ET74" s="115">
        <v>0.38300000000000001</v>
      </c>
      <c r="EU74" s="115">
        <v>0.38</v>
      </c>
      <c r="EV74" s="115">
        <v>0.377</v>
      </c>
      <c r="EW74" s="115">
        <v>0.374</v>
      </c>
      <c r="EX74" s="115">
        <v>0.372</v>
      </c>
      <c r="EY74" s="115">
        <v>0.36899999999999999</v>
      </c>
      <c r="EZ74" s="115">
        <v>0.36599999999999999</v>
      </c>
      <c r="FA74" s="117">
        <v>0.36299999999999999</v>
      </c>
      <c r="FB74" s="115">
        <v>0.36</v>
      </c>
      <c r="FC74" s="115">
        <v>0.35799999999999998</v>
      </c>
      <c r="FD74" s="115">
        <v>0.35499999999999998</v>
      </c>
      <c r="FE74" s="115">
        <v>0.35299999999999998</v>
      </c>
      <c r="FF74" s="115">
        <v>0.35</v>
      </c>
      <c r="FG74" s="117">
        <v>0.34699999999999998</v>
      </c>
      <c r="FH74" s="115">
        <v>0.34499999999999997</v>
      </c>
      <c r="FI74" s="115">
        <v>0.34200000000000003</v>
      </c>
      <c r="FJ74" s="115">
        <v>0.34</v>
      </c>
      <c r="FK74" s="115">
        <v>0.33800000000000002</v>
      </c>
      <c r="FL74" s="116">
        <v>0.33700000000000002</v>
      </c>
      <c r="FM74" s="115">
        <v>0.33300000000000002</v>
      </c>
      <c r="FN74" s="116">
        <v>0.33</v>
      </c>
      <c r="FO74" s="115">
        <v>0.32800000000000001</v>
      </c>
      <c r="FP74" s="115">
        <v>0.32600000000000001</v>
      </c>
    </row>
    <row r="75" spans="1:172" x14ac:dyDescent="0.25">
      <c r="A75" s="114">
        <v>74</v>
      </c>
      <c r="AT75" s="115">
        <v>1</v>
      </c>
      <c r="AU75" s="115">
        <v>0.998</v>
      </c>
      <c r="AV75" s="115">
        <v>0.996</v>
      </c>
      <c r="AW75" s="115">
        <v>0.99299999999999999</v>
      </c>
      <c r="AX75" s="115">
        <v>0.98699999999999999</v>
      </c>
      <c r="AY75" s="115">
        <v>0.98</v>
      </c>
      <c r="AZ75" s="115">
        <v>0.97299999999999998</v>
      </c>
      <c r="BA75" s="115">
        <v>0.96599999999999997</v>
      </c>
      <c r="BB75" s="115">
        <v>0.95799999999999996</v>
      </c>
      <c r="BC75" s="115">
        <v>0.95</v>
      </c>
      <c r="BD75" s="115">
        <v>0.94099999999999995</v>
      </c>
      <c r="BE75" s="115">
        <v>0.93300000000000005</v>
      </c>
      <c r="BF75" s="115">
        <v>0.92400000000000004</v>
      </c>
      <c r="BG75" s="115">
        <v>0.91500000000000004</v>
      </c>
      <c r="BH75" s="115">
        <v>0.90600000000000003</v>
      </c>
      <c r="BI75" s="115">
        <v>0.89700000000000002</v>
      </c>
      <c r="BJ75" s="115">
        <v>0.88800000000000001</v>
      </c>
      <c r="BK75" s="115">
        <v>0.879</v>
      </c>
      <c r="BL75" s="115">
        <v>0.87</v>
      </c>
      <c r="BM75" s="115">
        <v>0.86099999999999999</v>
      </c>
      <c r="BN75" s="115">
        <v>0.85299999999999998</v>
      </c>
      <c r="BO75" s="115">
        <v>0.84399999999999997</v>
      </c>
      <c r="BP75" s="115">
        <v>0.83499999999999996</v>
      </c>
      <c r="BQ75" s="115">
        <v>0.82599999999999996</v>
      </c>
      <c r="BR75" s="115">
        <v>0.81799999999999995</v>
      </c>
      <c r="BS75" s="117">
        <v>0.80900000000000005</v>
      </c>
      <c r="BT75" s="115">
        <v>0.80100000000000005</v>
      </c>
      <c r="BU75" s="115">
        <v>0.79200000000000004</v>
      </c>
      <c r="BV75" s="115">
        <v>0.78400000000000003</v>
      </c>
      <c r="BW75" s="115">
        <v>0.77600000000000002</v>
      </c>
      <c r="BX75" s="115">
        <v>0.76800000000000002</v>
      </c>
      <c r="BY75" s="115">
        <v>0.76</v>
      </c>
      <c r="BZ75" s="115">
        <v>0.752</v>
      </c>
      <c r="CA75" s="115">
        <v>0.74399999999999999</v>
      </c>
      <c r="CB75" s="115">
        <v>0.73599999999999999</v>
      </c>
      <c r="CC75" s="115">
        <v>0.72899999999999998</v>
      </c>
      <c r="CD75" s="115">
        <v>0.72099999999999997</v>
      </c>
      <c r="CE75" s="115">
        <v>0.71399999999999997</v>
      </c>
      <c r="CF75" s="115">
        <v>0.70599999999999996</v>
      </c>
      <c r="CG75" s="115">
        <v>0.69899999999999995</v>
      </c>
      <c r="CH75" s="117">
        <v>0.69199999999999995</v>
      </c>
      <c r="CI75" s="115">
        <v>0.68500000000000005</v>
      </c>
      <c r="CJ75" s="117">
        <v>0.67800000000000005</v>
      </c>
      <c r="CK75" s="115">
        <v>0.67100000000000004</v>
      </c>
      <c r="CL75" s="115">
        <v>0.66400000000000003</v>
      </c>
      <c r="CM75" s="115">
        <v>0.65800000000000003</v>
      </c>
      <c r="CN75" s="116">
        <v>0.65100000000000002</v>
      </c>
      <c r="CO75" s="115">
        <v>0.64500000000000002</v>
      </c>
      <c r="CP75" s="115">
        <v>0.63800000000000001</v>
      </c>
      <c r="CQ75" s="115">
        <v>0.63200000000000001</v>
      </c>
      <c r="CR75" s="117">
        <v>0.626</v>
      </c>
      <c r="CS75" s="115">
        <v>0.62</v>
      </c>
      <c r="CT75" s="115">
        <v>0.61399999999999999</v>
      </c>
      <c r="CU75" s="115">
        <v>0.60799999999999998</v>
      </c>
      <c r="CV75" s="117">
        <v>0.60199999999999998</v>
      </c>
      <c r="CW75" s="115">
        <v>0.59599999999999997</v>
      </c>
      <c r="CX75" s="115">
        <v>0.59</v>
      </c>
      <c r="CY75" s="115">
        <v>0.58499999999999996</v>
      </c>
      <c r="CZ75" s="115">
        <v>0.57899999999999996</v>
      </c>
      <c r="DA75" s="115">
        <v>0.57399999999999995</v>
      </c>
      <c r="DB75" s="115">
        <v>0.56799999999999995</v>
      </c>
      <c r="DC75" s="115">
        <v>0.56299999999999994</v>
      </c>
      <c r="DD75" s="115">
        <v>0.55800000000000005</v>
      </c>
      <c r="DE75" s="117">
        <v>0.55200000000000005</v>
      </c>
      <c r="DF75" s="115">
        <v>0.54700000000000004</v>
      </c>
      <c r="DG75" s="117">
        <v>0.54200000000000004</v>
      </c>
      <c r="DH75" s="115">
        <v>0.53700000000000003</v>
      </c>
      <c r="DI75" s="115">
        <v>0.53200000000000003</v>
      </c>
      <c r="DJ75" s="115">
        <v>0.52800000000000002</v>
      </c>
      <c r="DK75" s="115">
        <v>0.52300000000000002</v>
      </c>
      <c r="DL75" s="115">
        <v>0.51800000000000002</v>
      </c>
      <c r="DM75" s="117">
        <v>0.51400000000000001</v>
      </c>
      <c r="DN75" s="115">
        <v>0.50900000000000001</v>
      </c>
      <c r="DO75" s="115">
        <v>0.504</v>
      </c>
      <c r="DP75" s="115">
        <v>0.5</v>
      </c>
      <c r="DQ75" s="115">
        <v>0.496</v>
      </c>
      <c r="DR75" s="115">
        <v>0.49099999999999999</v>
      </c>
      <c r="DS75" s="115">
        <v>0.48699999999999999</v>
      </c>
      <c r="DT75" s="115">
        <v>0.48299999999999998</v>
      </c>
      <c r="DU75" s="115">
        <v>0.47899999999999998</v>
      </c>
      <c r="DV75" s="117">
        <v>0.47499999999999998</v>
      </c>
      <c r="DW75" s="115">
        <v>0.47</v>
      </c>
      <c r="DX75" s="115">
        <v>0.46700000000000003</v>
      </c>
      <c r="DY75" s="117">
        <v>0.46300000000000002</v>
      </c>
      <c r="DZ75" s="115">
        <v>0.45900000000000002</v>
      </c>
      <c r="EA75" s="115">
        <v>0.45500000000000002</v>
      </c>
      <c r="EB75" s="115">
        <v>0.45100000000000001</v>
      </c>
      <c r="EC75" s="115">
        <v>0.44700000000000001</v>
      </c>
      <c r="ED75" s="115">
        <v>0.44400000000000001</v>
      </c>
      <c r="EE75" s="115">
        <v>0.44</v>
      </c>
      <c r="EF75" s="115">
        <v>0.436</v>
      </c>
      <c r="EG75" s="115">
        <v>0.433</v>
      </c>
      <c r="EH75" s="115">
        <v>0.42899999999999999</v>
      </c>
      <c r="EI75" s="115">
        <v>0.42599999999999999</v>
      </c>
      <c r="EJ75" s="115">
        <v>0.42199999999999999</v>
      </c>
      <c r="EK75" s="115">
        <v>0.41899999999999998</v>
      </c>
      <c r="EL75" s="115">
        <v>0.41599999999999998</v>
      </c>
      <c r="EM75" s="115">
        <v>0.41199999999999998</v>
      </c>
      <c r="EN75" s="115">
        <v>0.40899999999999997</v>
      </c>
      <c r="EO75" s="115">
        <v>0.40600000000000003</v>
      </c>
      <c r="EP75" s="115">
        <v>0.40300000000000002</v>
      </c>
      <c r="EQ75" s="115">
        <v>0.4</v>
      </c>
      <c r="ER75" s="115">
        <v>0.39600000000000002</v>
      </c>
      <c r="ES75" s="115">
        <v>0.39300000000000002</v>
      </c>
      <c r="ET75" s="115">
        <v>0.39</v>
      </c>
      <c r="EU75" s="115">
        <v>0.38700000000000001</v>
      </c>
      <c r="EV75" s="115">
        <v>0.38400000000000001</v>
      </c>
      <c r="EW75" s="115">
        <v>0.38100000000000001</v>
      </c>
      <c r="EX75" s="115">
        <v>0.379</v>
      </c>
      <c r="EY75" s="115">
        <v>0.376</v>
      </c>
      <c r="EZ75" s="115">
        <v>0.373</v>
      </c>
      <c r="FA75" s="117">
        <v>0.37</v>
      </c>
      <c r="FB75" s="115">
        <v>0.36699999999999999</v>
      </c>
      <c r="FC75" s="115">
        <v>0.36499999999999999</v>
      </c>
      <c r="FD75" s="115">
        <v>0.36199999999999999</v>
      </c>
      <c r="FE75" s="115">
        <v>0.35899999999999999</v>
      </c>
      <c r="FF75" s="115">
        <v>0.35699999999999998</v>
      </c>
      <c r="FG75" s="117">
        <v>0.35399999999999998</v>
      </c>
      <c r="FH75" s="115">
        <v>0.35199999999999998</v>
      </c>
      <c r="FI75" s="115">
        <v>0.34899999999999998</v>
      </c>
      <c r="FJ75" s="115">
        <v>0.34599999999999997</v>
      </c>
      <c r="FK75" s="115">
        <v>0.34399999999999997</v>
      </c>
      <c r="FL75" s="116">
        <v>0.34200000000000003</v>
      </c>
      <c r="FM75" s="115">
        <v>0.33900000000000002</v>
      </c>
      <c r="FN75" s="116">
        <v>0.33700000000000002</v>
      </c>
      <c r="FO75" s="115">
        <v>0.33400000000000002</v>
      </c>
      <c r="FP75" s="115">
        <v>0.33200000000000002</v>
      </c>
    </row>
    <row r="76" spans="1:172" x14ac:dyDescent="0.25">
      <c r="A76" s="114">
        <v>75</v>
      </c>
      <c r="AU76" s="115">
        <v>1</v>
      </c>
      <c r="AV76" s="115">
        <v>0.998</v>
      </c>
      <c r="AW76" s="115">
        <v>0.996</v>
      </c>
      <c r="AX76" s="115">
        <v>0.99299999999999999</v>
      </c>
      <c r="AY76" s="115">
        <v>0.98699999999999999</v>
      </c>
      <c r="AZ76" s="115">
        <v>0.98099999999999998</v>
      </c>
      <c r="BA76" s="115">
        <v>0.97399999999999998</v>
      </c>
      <c r="BB76" s="115">
        <v>0.96699999999999997</v>
      </c>
      <c r="BC76" s="115">
        <v>0.95899999999999996</v>
      </c>
      <c r="BD76" s="115">
        <v>0.95099999999999996</v>
      </c>
      <c r="BE76" s="115">
        <v>0.94199999999999995</v>
      </c>
      <c r="BF76" s="115">
        <v>0.93400000000000005</v>
      </c>
      <c r="BG76" s="115">
        <v>0.92500000000000004</v>
      </c>
      <c r="BH76" s="115">
        <v>0.91700000000000004</v>
      </c>
      <c r="BI76" s="115">
        <v>0.90800000000000003</v>
      </c>
      <c r="BJ76" s="115">
        <v>0.89900000000000002</v>
      </c>
      <c r="BK76" s="115">
        <v>0.89</v>
      </c>
      <c r="BL76" s="115">
        <v>0.88100000000000001</v>
      </c>
      <c r="BM76" s="115">
        <v>0.873</v>
      </c>
      <c r="BN76" s="115">
        <v>0.86399999999999999</v>
      </c>
      <c r="BO76" s="115">
        <v>0.85499999999999998</v>
      </c>
      <c r="BP76" s="115">
        <v>0.84599999999999997</v>
      </c>
      <c r="BQ76" s="115">
        <v>0.83799999999999997</v>
      </c>
      <c r="BR76" s="115">
        <v>0.82899999999999996</v>
      </c>
      <c r="BS76" s="117">
        <v>0.82</v>
      </c>
      <c r="BT76" s="115">
        <v>0.81200000000000006</v>
      </c>
      <c r="BU76" s="115">
        <v>0.80400000000000005</v>
      </c>
      <c r="BV76" s="115">
        <v>0.79500000000000004</v>
      </c>
      <c r="BW76" s="115">
        <v>0.78700000000000003</v>
      </c>
      <c r="BX76" s="115">
        <v>0.77900000000000003</v>
      </c>
      <c r="BY76" s="115">
        <v>0.77100000000000002</v>
      </c>
      <c r="BZ76" s="115">
        <v>0.76300000000000001</v>
      </c>
      <c r="CA76" s="115">
        <v>0.755</v>
      </c>
      <c r="CB76" s="115">
        <v>0.747</v>
      </c>
      <c r="CC76" s="115">
        <v>0.74</v>
      </c>
      <c r="CD76" s="115">
        <v>0.73199999999999998</v>
      </c>
      <c r="CE76" s="115">
        <v>0.72499999999999998</v>
      </c>
      <c r="CF76" s="115">
        <v>0.71699999999999997</v>
      </c>
      <c r="CG76" s="115">
        <v>0.71</v>
      </c>
      <c r="CH76" s="117">
        <v>0.70299999999999996</v>
      </c>
      <c r="CI76" s="115">
        <v>0.69599999999999995</v>
      </c>
      <c r="CJ76" s="117">
        <v>0.68899999999999995</v>
      </c>
      <c r="CK76" s="115">
        <v>0.68200000000000005</v>
      </c>
      <c r="CL76" s="115">
        <v>0.67500000000000004</v>
      </c>
      <c r="CM76" s="115">
        <v>0.66800000000000004</v>
      </c>
      <c r="CN76" s="116">
        <v>0.66200000000000003</v>
      </c>
      <c r="CO76" s="115">
        <v>0.65500000000000003</v>
      </c>
      <c r="CP76" s="115">
        <v>0.64800000000000002</v>
      </c>
      <c r="CQ76" s="115">
        <v>0.64200000000000002</v>
      </c>
      <c r="CR76" s="117">
        <v>0.63600000000000001</v>
      </c>
      <c r="CS76" s="115">
        <v>0.63</v>
      </c>
      <c r="CT76" s="115">
        <v>0.624</v>
      </c>
      <c r="CU76" s="115">
        <v>0.61799999999999999</v>
      </c>
      <c r="CV76" s="117">
        <v>0.61199999999999999</v>
      </c>
      <c r="CW76" s="115">
        <v>0.60599999999999998</v>
      </c>
      <c r="CX76" s="115">
        <v>0.6</v>
      </c>
      <c r="CY76" s="115">
        <v>0.59499999999999997</v>
      </c>
      <c r="CZ76" s="115">
        <v>0.58899999999999997</v>
      </c>
      <c r="DA76" s="115">
        <v>0.58299999999999996</v>
      </c>
      <c r="DB76" s="115">
        <v>0.57799999999999996</v>
      </c>
      <c r="DC76" s="115">
        <v>0.57299999999999995</v>
      </c>
      <c r="DD76" s="115">
        <v>0.56699999999999995</v>
      </c>
      <c r="DE76" s="117">
        <v>0.56200000000000006</v>
      </c>
      <c r="DF76" s="115">
        <v>0.55700000000000005</v>
      </c>
      <c r="DG76" s="117">
        <v>0.55200000000000005</v>
      </c>
      <c r="DH76" s="115">
        <v>0.54700000000000004</v>
      </c>
      <c r="DI76" s="115">
        <v>0.54200000000000004</v>
      </c>
      <c r="DJ76" s="115">
        <v>0.53700000000000003</v>
      </c>
      <c r="DK76" s="115">
        <v>0.53200000000000003</v>
      </c>
      <c r="DL76" s="115">
        <v>0.52700000000000002</v>
      </c>
      <c r="DM76" s="117">
        <v>0.52300000000000002</v>
      </c>
      <c r="DN76" s="115">
        <v>0.51800000000000002</v>
      </c>
      <c r="DO76" s="115">
        <v>0.51300000000000001</v>
      </c>
      <c r="DP76" s="115">
        <v>0.50900000000000001</v>
      </c>
      <c r="DQ76" s="115">
        <v>0.504</v>
      </c>
      <c r="DR76" s="115">
        <v>0.5</v>
      </c>
      <c r="DS76" s="115">
        <v>0.496</v>
      </c>
      <c r="DT76" s="115">
        <v>0.49099999999999999</v>
      </c>
      <c r="DU76" s="115">
        <v>0.48699999999999999</v>
      </c>
      <c r="DV76" s="117">
        <v>0.48299999999999998</v>
      </c>
      <c r="DW76" s="115">
        <v>0.47899999999999998</v>
      </c>
      <c r="DX76" s="115">
        <v>0.47499999999999998</v>
      </c>
      <c r="DY76" s="117">
        <v>0.47099999999999997</v>
      </c>
      <c r="DZ76" s="115">
        <v>0.46700000000000003</v>
      </c>
      <c r="EA76" s="115">
        <v>0.46300000000000002</v>
      </c>
      <c r="EB76" s="115">
        <v>0.45900000000000002</v>
      </c>
      <c r="EC76" s="115">
        <v>0.45500000000000002</v>
      </c>
      <c r="ED76" s="115">
        <v>0.45200000000000001</v>
      </c>
      <c r="EE76" s="115">
        <v>0.44800000000000001</v>
      </c>
      <c r="EF76" s="115">
        <v>0.44400000000000001</v>
      </c>
      <c r="EG76" s="115">
        <v>0.441</v>
      </c>
      <c r="EH76" s="115">
        <v>0.437</v>
      </c>
      <c r="EI76" s="115">
        <v>0.434</v>
      </c>
      <c r="EJ76" s="115">
        <v>0.43</v>
      </c>
      <c r="EK76" s="115">
        <v>0.42699999999999999</v>
      </c>
      <c r="EL76" s="115">
        <v>0.42299999999999999</v>
      </c>
      <c r="EM76" s="115">
        <v>0.42</v>
      </c>
      <c r="EN76" s="115">
        <v>0.41699999999999998</v>
      </c>
      <c r="EO76" s="115">
        <v>0.41299999999999998</v>
      </c>
      <c r="EP76" s="115">
        <v>0.41</v>
      </c>
      <c r="EQ76" s="115">
        <v>0.40699999999999997</v>
      </c>
      <c r="ER76" s="115">
        <v>0.40400000000000003</v>
      </c>
      <c r="ES76" s="115">
        <v>0.40100000000000002</v>
      </c>
      <c r="ET76" s="115">
        <v>0.39800000000000002</v>
      </c>
      <c r="EU76" s="115">
        <v>0.39500000000000002</v>
      </c>
      <c r="EV76" s="115">
        <v>0.39200000000000002</v>
      </c>
      <c r="EW76" s="115">
        <v>0.38900000000000001</v>
      </c>
      <c r="EX76" s="115">
        <v>0.38600000000000001</v>
      </c>
      <c r="EY76" s="115">
        <v>0.38300000000000001</v>
      </c>
      <c r="EZ76" s="115">
        <v>0.38</v>
      </c>
      <c r="FA76" s="117">
        <v>0.377</v>
      </c>
      <c r="FB76" s="115">
        <v>0.374</v>
      </c>
      <c r="FC76" s="115">
        <v>0.371</v>
      </c>
      <c r="FD76" s="115">
        <v>0.36899999999999999</v>
      </c>
      <c r="FE76" s="115">
        <v>0.36599999999999999</v>
      </c>
      <c r="FF76" s="115">
        <v>0.36299999999999999</v>
      </c>
      <c r="FG76" s="117">
        <v>0.36099999999999999</v>
      </c>
      <c r="FH76" s="115">
        <v>0.35799999999999998</v>
      </c>
      <c r="FI76" s="115">
        <v>0.35599999999999998</v>
      </c>
      <c r="FJ76" s="115">
        <v>0.35299999999999998</v>
      </c>
      <c r="FK76" s="115">
        <v>0.35099999999999998</v>
      </c>
      <c r="FL76" s="116">
        <v>0.34799999999999998</v>
      </c>
      <c r="FM76" s="115">
        <v>0.34599999999999997</v>
      </c>
      <c r="FN76" s="116">
        <v>0.34300000000000003</v>
      </c>
      <c r="FO76" s="115">
        <v>0.34100000000000003</v>
      </c>
      <c r="FP76" s="115">
        <v>0.33800000000000002</v>
      </c>
    </row>
    <row r="77" spans="1:172" x14ac:dyDescent="0.25">
      <c r="A77" s="114">
        <v>76</v>
      </c>
      <c r="AV77" s="115">
        <v>1</v>
      </c>
      <c r="AW77" s="115">
        <v>0.999</v>
      </c>
      <c r="AX77" s="115">
        <v>0.996</v>
      </c>
      <c r="AY77" s="115">
        <v>0.99299999999999999</v>
      </c>
      <c r="AZ77" s="115">
        <v>0.98799999999999999</v>
      </c>
      <c r="BA77" s="115">
        <v>0.98099999999999998</v>
      </c>
      <c r="BB77" s="115">
        <v>0.97499999999999998</v>
      </c>
      <c r="BC77" s="115">
        <v>0.96699999999999997</v>
      </c>
      <c r="BD77" s="115">
        <v>0.96</v>
      </c>
      <c r="BE77" s="115">
        <v>0.95199999999999996</v>
      </c>
      <c r="BF77" s="115">
        <v>0.94299999999999995</v>
      </c>
      <c r="BG77" s="115">
        <v>0.93500000000000005</v>
      </c>
      <c r="BH77" s="115">
        <v>0.92700000000000005</v>
      </c>
      <c r="BI77" s="115">
        <v>0.91800000000000004</v>
      </c>
      <c r="BJ77" s="115">
        <v>0.90900000000000003</v>
      </c>
      <c r="BK77" s="115">
        <v>0.90100000000000002</v>
      </c>
      <c r="BL77" s="115">
        <v>0.89200000000000002</v>
      </c>
      <c r="BM77" s="115">
        <v>0.88300000000000001</v>
      </c>
      <c r="BN77" s="115">
        <v>0.875</v>
      </c>
      <c r="BO77" s="115">
        <v>0.86599999999999999</v>
      </c>
      <c r="BP77" s="115">
        <v>0.85699999999999998</v>
      </c>
      <c r="BQ77" s="115">
        <v>0.84899999999999998</v>
      </c>
      <c r="BR77" s="115">
        <v>0.84</v>
      </c>
      <c r="BS77" s="117">
        <v>0.83199999999999996</v>
      </c>
      <c r="BT77" s="115">
        <v>0.82299999999999995</v>
      </c>
      <c r="BU77" s="115">
        <v>0.81499999999999995</v>
      </c>
      <c r="BV77" s="115">
        <v>0.80600000000000005</v>
      </c>
      <c r="BW77" s="115">
        <v>0.79800000000000004</v>
      </c>
      <c r="BX77" s="115">
        <v>0.79</v>
      </c>
      <c r="BY77" s="115">
        <v>0.78200000000000003</v>
      </c>
      <c r="BZ77" s="115">
        <v>0.77400000000000002</v>
      </c>
      <c r="CA77" s="115">
        <v>0.76600000000000001</v>
      </c>
      <c r="CB77" s="115">
        <v>0.75800000000000001</v>
      </c>
      <c r="CC77" s="115">
        <v>0.751</v>
      </c>
      <c r="CD77" s="115">
        <v>0.74299999999999999</v>
      </c>
      <c r="CE77" s="115">
        <v>0.73599999999999999</v>
      </c>
      <c r="CF77" s="115">
        <v>0.72799999999999998</v>
      </c>
      <c r="CG77" s="115">
        <v>0.72099999999999997</v>
      </c>
      <c r="CH77" s="117">
        <v>0.71399999999999997</v>
      </c>
      <c r="CI77" s="115">
        <v>0.70699999999999996</v>
      </c>
      <c r="CJ77" s="117">
        <v>0.69899999999999995</v>
      </c>
      <c r="CK77" s="115">
        <v>0.69299999999999995</v>
      </c>
      <c r="CL77" s="115">
        <v>0.68600000000000005</v>
      </c>
      <c r="CM77" s="115">
        <v>0.67900000000000005</v>
      </c>
      <c r="CN77" s="116">
        <v>0.67200000000000004</v>
      </c>
      <c r="CO77" s="115">
        <v>0.66600000000000004</v>
      </c>
      <c r="CP77" s="115">
        <v>0.65900000000000003</v>
      </c>
      <c r="CQ77" s="115">
        <v>0.65300000000000002</v>
      </c>
      <c r="CR77" s="117">
        <v>0.64600000000000002</v>
      </c>
      <c r="CS77" s="115">
        <v>0.64</v>
      </c>
      <c r="CT77" s="115">
        <v>0.63400000000000001</v>
      </c>
      <c r="CU77" s="115">
        <v>0.628</v>
      </c>
      <c r="CV77" s="117">
        <v>0.622</v>
      </c>
      <c r="CW77" s="115">
        <v>0.61599999999999999</v>
      </c>
      <c r="CX77" s="115">
        <v>0.61</v>
      </c>
      <c r="CY77" s="115">
        <v>0.60399999999999998</v>
      </c>
      <c r="CZ77" s="115">
        <v>0.59899999999999998</v>
      </c>
      <c r="DA77" s="115">
        <v>0.59299999999999997</v>
      </c>
      <c r="DB77" s="115">
        <v>0.58799999999999997</v>
      </c>
      <c r="DC77" s="115">
        <v>0.58199999999999996</v>
      </c>
      <c r="DD77" s="115">
        <v>0.57699999999999996</v>
      </c>
      <c r="DE77" s="117">
        <v>0.57199999999999995</v>
      </c>
      <c r="DF77" s="115">
        <v>0.56599999999999995</v>
      </c>
      <c r="DG77" s="117">
        <v>0.56100000000000005</v>
      </c>
      <c r="DH77" s="115">
        <v>0.55600000000000005</v>
      </c>
      <c r="DI77" s="115">
        <v>0.55100000000000005</v>
      </c>
      <c r="DJ77" s="115">
        <v>0.54600000000000004</v>
      </c>
      <c r="DK77" s="115">
        <v>0.54100000000000004</v>
      </c>
      <c r="DL77" s="115">
        <v>0.53600000000000003</v>
      </c>
      <c r="DM77" s="117">
        <v>0.53200000000000003</v>
      </c>
      <c r="DN77" s="115">
        <v>0.52700000000000002</v>
      </c>
      <c r="DO77" s="115">
        <v>0.52200000000000002</v>
      </c>
      <c r="DP77" s="115">
        <v>0.51800000000000002</v>
      </c>
      <c r="DQ77" s="115">
        <v>0.51300000000000001</v>
      </c>
      <c r="DR77" s="115">
        <v>0.50900000000000001</v>
      </c>
      <c r="DS77" s="115">
        <v>0.504</v>
      </c>
      <c r="DT77" s="115">
        <v>0.5</v>
      </c>
      <c r="DU77" s="115">
        <v>0.496</v>
      </c>
      <c r="DV77" s="117">
        <v>0.49099999999999999</v>
      </c>
      <c r="DW77" s="115">
        <v>0.48699999999999999</v>
      </c>
      <c r="DX77" s="115">
        <v>0.48299999999999998</v>
      </c>
      <c r="DY77" s="117">
        <v>0.47899999999999998</v>
      </c>
      <c r="DZ77" s="115">
        <v>0.47499999999999998</v>
      </c>
      <c r="EA77" s="115">
        <v>0.47099999999999997</v>
      </c>
      <c r="EB77" s="115">
        <v>0.46700000000000003</v>
      </c>
      <c r="EC77" s="115">
        <v>0.46400000000000002</v>
      </c>
      <c r="ED77" s="115">
        <v>0.46</v>
      </c>
      <c r="EE77" s="115">
        <v>0.45600000000000002</v>
      </c>
      <c r="EF77" s="115">
        <v>0.45200000000000001</v>
      </c>
      <c r="EG77" s="115">
        <v>0.44900000000000001</v>
      </c>
      <c r="EH77" s="115">
        <v>0.44500000000000001</v>
      </c>
      <c r="EI77" s="115">
        <v>0.441</v>
      </c>
      <c r="EJ77" s="115">
        <v>0.438</v>
      </c>
      <c r="EK77" s="115">
        <v>0.434</v>
      </c>
      <c r="EL77" s="115">
        <v>0.43099999999999999</v>
      </c>
      <c r="EM77" s="115">
        <v>0.42699999999999999</v>
      </c>
      <c r="EN77" s="115">
        <v>0.42399999999999999</v>
      </c>
      <c r="EO77" s="115">
        <v>0.42099999999999999</v>
      </c>
      <c r="EP77" s="115">
        <v>0.41799999999999998</v>
      </c>
      <c r="EQ77" s="115">
        <v>0.41399999999999998</v>
      </c>
      <c r="ER77" s="115">
        <v>0.41099999999999998</v>
      </c>
      <c r="ES77" s="115">
        <v>0.40799999999999997</v>
      </c>
      <c r="ET77" s="115">
        <v>0.40500000000000003</v>
      </c>
      <c r="EU77" s="115">
        <v>0.40200000000000002</v>
      </c>
      <c r="EV77" s="115">
        <v>0.39900000000000002</v>
      </c>
      <c r="EW77" s="115">
        <v>0.39600000000000002</v>
      </c>
      <c r="EX77" s="115">
        <v>0.39300000000000002</v>
      </c>
      <c r="EY77" s="115">
        <v>0.39</v>
      </c>
      <c r="EZ77" s="115">
        <v>0.38700000000000001</v>
      </c>
      <c r="FA77" s="117">
        <v>0.38400000000000001</v>
      </c>
      <c r="FB77" s="115">
        <v>0.38100000000000001</v>
      </c>
      <c r="FC77" s="115">
        <v>0.378</v>
      </c>
      <c r="FD77" s="115">
        <v>0.376</v>
      </c>
      <c r="FE77" s="115">
        <v>0.373</v>
      </c>
      <c r="FF77" s="115">
        <v>0.37</v>
      </c>
      <c r="FG77" s="117">
        <v>0.36699999999999999</v>
      </c>
      <c r="FH77" s="115">
        <v>0.36499999999999999</v>
      </c>
      <c r="FI77" s="115">
        <v>0.36199999999999999</v>
      </c>
      <c r="FJ77" s="115">
        <v>0.36</v>
      </c>
      <c r="FK77" s="115">
        <v>0.35699999999999998</v>
      </c>
      <c r="FL77" s="116">
        <v>0.35399999999999998</v>
      </c>
      <c r="FM77" s="115">
        <v>0.35199999999999998</v>
      </c>
      <c r="FN77" s="116">
        <v>0.35</v>
      </c>
      <c r="FO77" s="115">
        <v>0.34699999999999998</v>
      </c>
      <c r="FP77" s="115">
        <v>0.34499999999999997</v>
      </c>
    </row>
    <row r="78" spans="1:172" x14ac:dyDescent="0.25">
      <c r="A78" s="114">
        <v>77</v>
      </c>
      <c r="AW78" s="115">
        <v>1</v>
      </c>
      <c r="AX78" s="115">
        <v>0.999</v>
      </c>
      <c r="AY78" s="115">
        <v>0.996</v>
      </c>
      <c r="AZ78" s="115">
        <v>0.99299999999999999</v>
      </c>
      <c r="BA78" s="115">
        <v>0.98799999999999999</v>
      </c>
      <c r="BB78" s="115">
        <v>0.98199999999999998</v>
      </c>
      <c r="BC78" s="115">
        <v>0.97499999999999998</v>
      </c>
      <c r="BD78" s="115">
        <v>0.96799999999999997</v>
      </c>
      <c r="BE78" s="115">
        <v>0.96</v>
      </c>
      <c r="BF78" s="115">
        <v>0.95299999999999996</v>
      </c>
      <c r="BG78" s="115">
        <v>0.94499999999999995</v>
      </c>
      <c r="BH78" s="115">
        <v>0.93600000000000005</v>
      </c>
      <c r="BI78" s="115">
        <v>0.92800000000000005</v>
      </c>
      <c r="BJ78" s="115">
        <v>0.92</v>
      </c>
      <c r="BK78" s="115">
        <v>0.91100000000000003</v>
      </c>
      <c r="BL78" s="115">
        <v>0.90200000000000002</v>
      </c>
      <c r="BM78" s="115">
        <v>0.89400000000000002</v>
      </c>
      <c r="BN78" s="115">
        <v>0.88500000000000001</v>
      </c>
      <c r="BO78" s="115">
        <v>0.877</v>
      </c>
      <c r="BP78" s="115">
        <v>0.86799999999999999</v>
      </c>
      <c r="BQ78" s="115">
        <v>0.85899999999999999</v>
      </c>
      <c r="BR78" s="115">
        <v>0.85099999999999998</v>
      </c>
      <c r="BS78" s="117">
        <v>0.84299999999999997</v>
      </c>
      <c r="BT78" s="115">
        <v>0.83399999999999996</v>
      </c>
      <c r="BU78" s="115">
        <v>0.82599999999999996</v>
      </c>
      <c r="BV78" s="115">
        <v>0.81699999999999995</v>
      </c>
      <c r="BW78" s="115">
        <v>0.80900000000000005</v>
      </c>
      <c r="BX78" s="115">
        <v>0.80100000000000005</v>
      </c>
      <c r="BY78" s="115">
        <v>0.79300000000000004</v>
      </c>
      <c r="BZ78" s="115">
        <v>0.78500000000000003</v>
      </c>
      <c r="CA78" s="115">
        <v>0.77700000000000002</v>
      </c>
      <c r="CB78" s="115">
        <v>0.76900000000000002</v>
      </c>
      <c r="CC78" s="115">
        <v>0.76200000000000001</v>
      </c>
      <c r="CD78" s="115">
        <v>0.754</v>
      </c>
      <c r="CE78" s="115">
        <v>0.746</v>
      </c>
      <c r="CF78" s="115">
        <v>0.73899999999999999</v>
      </c>
      <c r="CG78" s="115">
        <v>0.73199999999999998</v>
      </c>
      <c r="CH78" s="117">
        <v>0.72399999999999998</v>
      </c>
      <c r="CI78" s="115">
        <v>0.71699999999999997</v>
      </c>
      <c r="CJ78" s="117">
        <v>0.71</v>
      </c>
      <c r="CK78" s="115">
        <v>0.70299999999999996</v>
      </c>
      <c r="CL78" s="115">
        <v>0.69599999999999995</v>
      </c>
      <c r="CM78" s="115">
        <v>0.68899999999999995</v>
      </c>
      <c r="CN78" s="116">
        <v>0.68300000000000005</v>
      </c>
      <c r="CO78" s="115">
        <v>0.67600000000000005</v>
      </c>
      <c r="CP78" s="115">
        <v>0.66900000000000004</v>
      </c>
      <c r="CQ78" s="115">
        <v>0.66300000000000003</v>
      </c>
      <c r="CR78" s="117">
        <v>0.65600000000000003</v>
      </c>
      <c r="CS78" s="115">
        <v>0.65</v>
      </c>
      <c r="CT78" s="115">
        <v>0.64400000000000002</v>
      </c>
      <c r="CU78" s="115">
        <v>0.63800000000000001</v>
      </c>
      <c r="CV78" s="117">
        <v>0.63200000000000001</v>
      </c>
      <c r="CW78" s="115">
        <v>0.626</v>
      </c>
      <c r="CX78" s="115">
        <v>0.62</v>
      </c>
      <c r="CY78" s="115">
        <v>0.61399999999999999</v>
      </c>
      <c r="CZ78" s="115">
        <v>0.60799999999999998</v>
      </c>
      <c r="DA78" s="115">
        <v>0.60299999999999998</v>
      </c>
      <c r="DB78" s="115">
        <v>0.59699999999999998</v>
      </c>
      <c r="DC78" s="115">
        <v>0.59199999999999997</v>
      </c>
      <c r="DD78" s="115">
        <v>0.58599999999999997</v>
      </c>
      <c r="DE78" s="117">
        <v>0.58099999999999996</v>
      </c>
      <c r="DF78" s="115">
        <v>0.57599999999999996</v>
      </c>
      <c r="DG78" s="117">
        <v>0.56999999999999995</v>
      </c>
      <c r="DH78" s="115">
        <v>0.56499999999999995</v>
      </c>
      <c r="DI78" s="115">
        <v>0.56000000000000005</v>
      </c>
      <c r="DJ78" s="115">
        <v>0.55500000000000005</v>
      </c>
      <c r="DK78" s="115">
        <v>0.55000000000000004</v>
      </c>
      <c r="DL78" s="115">
        <v>0.54500000000000004</v>
      </c>
      <c r="DM78" s="117">
        <v>0.54100000000000004</v>
      </c>
      <c r="DN78" s="115">
        <v>0.53600000000000003</v>
      </c>
      <c r="DO78" s="115">
        <v>0.53100000000000003</v>
      </c>
      <c r="DP78" s="115">
        <v>0.52600000000000002</v>
      </c>
      <c r="DQ78" s="115">
        <v>0.52200000000000002</v>
      </c>
      <c r="DR78" s="115">
        <v>0.51700000000000002</v>
      </c>
      <c r="DS78" s="115">
        <v>0.51300000000000001</v>
      </c>
      <c r="DT78" s="115">
        <v>0.50900000000000001</v>
      </c>
      <c r="DU78" s="115">
        <v>0.504</v>
      </c>
      <c r="DV78" s="117">
        <v>0.5</v>
      </c>
      <c r="DW78" s="115">
        <v>0.496</v>
      </c>
      <c r="DX78" s="115">
        <v>0.49199999999999999</v>
      </c>
      <c r="DY78" s="117">
        <v>0.48699999999999999</v>
      </c>
      <c r="DZ78" s="115">
        <v>0.48299999999999998</v>
      </c>
      <c r="EA78" s="115">
        <v>0.48</v>
      </c>
      <c r="EB78" s="115">
        <v>0.47499999999999998</v>
      </c>
      <c r="EC78" s="115">
        <v>0.47199999999999998</v>
      </c>
      <c r="ED78" s="115">
        <v>0.46800000000000003</v>
      </c>
      <c r="EE78" s="115">
        <v>0.46400000000000002</v>
      </c>
      <c r="EF78" s="115">
        <v>0.46</v>
      </c>
      <c r="EG78" s="115">
        <v>0.45600000000000002</v>
      </c>
      <c r="EH78" s="115">
        <v>0.45300000000000001</v>
      </c>
      <c r="EI78" s="115">
        <v>0.44900000000000001</v>
      </c>
      <c r="EJ78" s="115">
        <v>0.44600000000000001</v>
      </c>
      <c r="EK78" s="115">
        <v>0.442</v>
      </c>
      <c r="EL78" s="115">
        <v>0.439</v>
      </c>
      <c r="EM78" s="115">
        <v>0.435</v>
      </c>
      <c r="EN78" s="115">
        <v>0.432</v>
      </c>
      <c r="EO78" s="115">
        <v>0.42799999999999999</v>
      </c>
      <c r="EP78" s="115">
        <v>0.42499999999999999</v>
      </c>
      <c r="EQ78" s="115">
        <v>0.42199999999999999</v>
      </c>
      <c r="ER78" s="115">
        <v>0.41799999999999998</v>
      </c>
      <c r="ES78" s="115">
        <v>0.41499999999999998</v>
      </c>
      <c r="ET78" s="115">
        <v>0.41199999999999998</v>
      </c>
      <c r="EU78" s="115">
        <v>0.40899999999999997</v>
      </c>
      <c r="EV78" s="115">
        <v>0.40600000000000003</v>
      </c>
      <c r="EW78" s="115">
        <v>0.40300000000000002</v>
      </c>
      <c r="EX78" s="115">
        <v>0.4</v>
      </c>
      <c r="EY78" s="115">
        <v>0.39700000000000002</v>
      </c>
      <c r="EZ78" s="115">
        <v>0.39400000000000002</v>
      </c>
      <c r="FA78" s="117">
        <v>0.39100000000000001</v>
      </c>
      <c r="FB78" s="115">
        <v>0.38800000000000001</v>
      </c>
      <c r="FC78" s="115">
        <v>0.38500000000000001</v>
      </c>
      <c r="FD78" s="115">
        <v>0.38200000000000001</v>
      </c>
      <c r="FE78" s="115">
        <v>0.38</v>
      </c>
      <c r="FF78" s="115">
        <v>0.377</v>
      </c>
      <c r="FG78" s="117">
        <v>0.374</v>
      </c>
      <c r="FH78" s="115">
        <v>0.371</v>
      </c>
      <c r="FI78" s="115">
        <v>0.36899999999999999</v>
      </c>
      <c r="FJ78" s="115">
        <v>0.36599999999999999</v>
      </c>
      <c r="FK78" s="115">
        <v>0.36399999999999999</v>
      </c>
      <c r="FL78" s="116">
        <v>0.36099999999999999</v>
      </c>
      <c r="FM78" s="115">
        <v>0.35799999999999998</v>
      </c>
      <c r="FN78" s="116">
        <v>0.35599999999999998</v>
      </c>
      <c r="FO78" s="115">
        <v>0.35299999999999998</v>
      </c>
      <c r="FP78" s="115">
        <v>0.35099999999999998</v>
      </c>
    </row>
    <row r="79" spans="1:172" x14ac:dyDescent="0.25">
      <c r="A79" s="114">
        <v>78</v>
      </c>
      <c r="AX79" s="115">
        <v>1</v>
      </c>
      <c r="AY79" s="115">
        <v>0.999</v>
      </c>
      <c r="AZ79" s="115">
        <v>0.996</v>
      </c>
      <c r="BA79" s="115">
        <v>0.99299999999999999</v>
      </c>
      <c r="BB79" s="115">
        <v>0.98799999999999999</v>
      </c>
      <c r="BC79" s="115">
        <v>0.98199999999999998</v>
      </c>
      <c r="BD79" s="115">
        <v>0.97599999999999998</v>
      </c>
      <c r="BE79" s="115">
        <v>0.96899999999999997</v>
      </c>
      <c r="BF79" s="115">
        <v>0.96099999999999997</v>
      </c>
      <c r="BG79" s="115">
        <v>0.95299999999999996</v>
      </c>
      <c r="BH79" s="115">
        <v>0.94599999999999995</v>
      </c>
      <c r="BI79" s="115">
        <v>0.93700000000000006</v>
      </c>
      <c r="BJ79" s="115">
        <v>0.92900000000000005</v>
      </c>
      <c r="BK79" s="115">
        <v>0.92100000000000004</v>
      </c>
      <c r="BL79" s="115">
        <v>0.91300000000000003</v>
      </c>
      <c r="BM79" s="115">
        <v>0.90400000000000003</v>
      </c>
      <c r="BN79" s="115">
        <v>0.89600000000000002</v>
      </c>
      <c r="BO79" s="115">
        <v>0.88700000000000001</v>
      </c>
      <c r="BP79" s="115">
        <v>0.879</v>
      </c>
      <c r="BQ79" s="115">
        <v>0.87</v>
      </c>
      <c r="BR79" s="115">
        <v>0.86199999999999999</v>
      </c>
      <c r="BS79" s="117">
        <v>0.85299999999999998</v>
      </c>
      <c r="BT79" s="115">
        <v>0.84499999999999997</v>
      </c>
      <c r="BU79" s="115">
        <v>0.83699999999999997</v>
      </c>
      <c r="BV79" s="115">
        <v>0.82799999999999996</v>
      </c>
      <c r="BW79" s="115">
        <v>0.82</v>
      </c>
      <c r="BX79" s="115">
        <v>0.81200000000000006</v>
      </c>
      <c r="BY79" s="115">
        <v>0.80400000000000005</v>
      </c>
      <c r="BZ79" s="115">
        <v>0.79600000000000004</v>
      </c>
      <c r="CA79" s="115">
        <v>0.78800000000000003</v>
      </c>
      <c r="CB79" s="115">
        <v>0.78</v>
      </c>
      <c r="CC79" s="115">
        <v>0.77200000000000002</v>
      </c>
      <c r="CD79" s="115">
        <v>0.76500000000000001</v>
      </c>
      <c r="CE79" s="115">
        <v>0.75700000000000001</v>
      </c>
      <c r="CF79" s="115">
        <v>0.75</v>
      </c>
      <c r="CG79" s="115">
        <v>0.74199999999999999</v>
      </c>
      <c r="CH79" s="117">
        <v>0.73499999999999999</v>
      </c>
      <c r="CI79" s="115">
        <v>0.72799999999999998</v>
      </c>
      <c r="CJ79" s="117">
        <v>0.72099999999999997</v>
      </c>
      <c r="CK79" s="115">
        <v>0.71399999999999997</v>
      </c>
      <c r="CL79" s="115">
        <v>0.70699999999999996</v>
      </c>
      <c r="CM79" s="115">
        <v>0.7</v>
      </c>
      <c r="CN79" s="116">
        <v>0.69299999999999995</v>
      </c>
      <c r="CO79" s="115">
        <v>0.68600000000000005</v>
      </c>
      <c r="CP79" s="115">
        <v>0.68</v>
      </c>
      <c r="CQ79" s="115">
        <v>0.67300000000000004</v>
      </c>
      <c r="CR79" s="117">
        <v>0.66700000000000004</v>
      </c>
      <c r="CS79" s="115">
        <v>0.66</v>
      </c>
      <c r="CT79" s="115">
        <v>0.65400000000000003</v>
      </c>
      <c r="CU79" s="115">
        <v>0.64800000000000002</v>
      </c>
      <c r="CV79" s="117">
        <v>0.64200000000000002</v>
      </c>
      <c r="CW79" s="115">
        <v>0.63600000000000001</v>
      </c>
      <c r="CX79" s="115">
        <v>0.63</v>
      </c>
      <c r="CY79" s="115">
        <v>0.624</v>
      </c>
      <c r="CZ79" s="115">
        <v>0.61799999999999999</v>
      </c>
      <c r="DA79" s="115">
        <v>0.61199999999999999</v>
      </c>
      <c r="DB79" s="115">
        <v>0.60699999999999998</v>
      </c>
      <c r="DC79" s="115">
        <v>0.60099999999999998</v>
      </c>
      <c r="DD79" s="115">
        <v>0.59599999999999997</v>
      </c>
      <c r="DE79" s="117">
        <v>0.59</v>
      </c>
      <c r="DF79" s="115">
        <v>0.58499999999999996</v>
      </c>
      <c r="DG79" s="117">
        <v>0.57999999999999996</v>
      </c>
      <c r="DH79" s="115">
        <v>0.57499999999999996</v>
      </c>
      <c r="DI79" s="115">
        <v>0.56899999999999995</v>
      </c>
      <c r="DJ79" s="115">
        <v>0.56399999999999995</v>
      </c>
      <c r="DK79" s="115">
        <v>0.55900000000000005</v>
      </c>
      <c r="DL79" s="115">
        <v>0.55400000000000005</v>
      </c>
      <c r="DM79" s="117">
        <v>0.55000000000000004</v>
      </c>
      <c r="DN79" s="115">
        <v>0.54500000000000004</v>
      </c>
      <c r="DO79" s="115">
        <v>0.54</v>
      </c>
      <c r="DP79" s="115">
        <v>0.53500000000000003</v>
      </c>
      <c r="DQ79" s="115">
        <v>0.53100000000000003</v>
      </c>
      <c r="DR79" s="115">
        <v>0.52600000000000002</v>
      </c>
      <c r="DS79" s="115">
        <v>0.52200000000000002</v>
      </c>
      <c r="DT79" s="115">
        <v>0.51700000000000002</v>
      </c>
      <c r="DU79" s="115">
        <v>0.51300000000000001</v>
      </c>
      <c r="DV79" s="117">
        <v>0.50900000000000001</v>
      </c>
      <c r="DW79" s="115">
        <v>0.504</v>
      </c>
      <c r="DX79" s="115">
        <v>0.5</v>
      </c>
      <c r="DY79" s="117">
        <v>0.496</v>
      </c>
      <c r="DZ79" s="115">
        <v>0.49199999999999999</v>
      </c>
      <c r="EA79" s="115">
        <v>0.48799999999999999</v>
      </c>
      <c r="EB79" s="115">
        <v>0.48399999999999999</v>
      </c>
      <c r="EC79" s="115">
        <v>0.48</v>
      </c>
      <c r="ED79" s="115">
        <v>0.47599999999999998</v>
      </c>
      <c r="EE79" s="115">
        <v>0.47199999999999998</v>
      </c>
      <c r="EF79" s="115">
        <v>0.46800000000000003</v>
      </c>
      <c r="EG79" s="115">
        <v>0.46400000000000002</v>
      </c>
      <c r="EH79" s="115">
        <v>0.46100000000000002</v>
      </c>
      <c r="EI79" s="115">
        <v>0.45700000000000002</v>
      </c>
      <c r="EJ79" s="115">
        <v>0.45300000000000001</v>
      </c>
      <c r="EK79" s="115">
        <v>0.45</v>
      </c>
      <c r="EL79" s="115">
        <v>0.44600000000000001</v>
      </c>
      <c r="EM79" s="115">
        <v>0.443</v>
      </c>
      <c r="EN79" s="115">
        <v>0.439</v>
      </c>
      <c r="EO79" s="115">
        <v>0.436</v>
      </c>
      <c r="EP79" s="115">
        <v>0.432</v>
      </c>
      <c r="EQ79" s="115">
        <v>0.42899999999999999</v>
      </c>
      <c r="ER79" s="115">
        <v>0.42599999999999999</v>
      </c>
      <c r="ES79" s="115">
        <v>0.42299999999999999</v>
      </c>
      <c r="ET79" s="115">
        <v>0.41899999999999998</v>
      </c>
      <c r="EU79" s="115">
        <v>0.41599999999999998</v>
      </c>
      <c r="EV79" s="115">
        <v>0.41299999999999998</v>
      </c>
      <c r="EW79" s="115">
        <v>0.41</v>
      </c>
      <c r="EX79" s="115">
        <v>0.40699999999999997</v>
      </c>
      <c r="EY79" s="115">
        <v>0.40400000000000003</v>
      </c>
      <c r="EZ79" s="115">
        <v>0.40100000000000002</v>
      </c>
      <c r="FA79" s="117">
        <v>0.39800000000000002</v>
      </c>
      <c r="FB79" s="115">
        <v>0.39500000000000002</v>
      </c>
      <c r="FC79" s="115">
        <v>0.39200000000000002</v>
      </c>
      <c r="FD79" s="115">
        <v>0.38900000000000001</v>
      </c>
      <c r="FE79" s="115">
        <v>0.38600000000000001</v>
      </c>
      <c r="FF79" s="115">
        <v>0.38400000000000001</v>
      </c>
      <c r="FG79" s="117">
        <v>0.38100000000000001</v>
      </c>
      <c r="FH79" s="115">
        <v>0.378</v>
      </c>
      <c r="FI79" s="115">
        <v>0.375</v>
      </c>
      <c r="FJ79" s="115">
        <v>0.373</v>
      </c>
      <c r="FK79" s="115">
        <v>0.37</v>
      </c>
      <c r="FL79" s="116">
        <v>0.36699999999999999</v>
      </c>
      <c r="FM79" s="115">
        <v>0.36499999999999999</v>
      </c>
      <c r="FN79" s="116">
        <v>0.36199999999999999</v>
      </c>
      <c r="FO79" s="115">
        <v>0.36</v>
      </c>
      <c r="FP79" s="115">
        <v>0.35699999999999998</v>
      </c>
    </row>
    <row r="80" spans="1:172" x14ac:dyDescent="0.25">
      <c r="A80" s="114">
        <v>79</v>
      </c>
      <c r="AY80" s="115">
        <v>1</v>
      </c>
      <c r="AZ80" s="115">
        <v>0.999</v>
      </c>
      <c r="BA80" s="115">
        <v>0.996</v>
      </c>
      <c r="BB80" s="115">
        <v>0.99299999999999999</v>
      </c>
      <c r="BC80" s="115">
        <v>0.98899999999999999</v>
      </c>
      <c r="BD80" s="115">
        <v>0.98299999999999998</v>
      </c>
      <c r="BE80" s="115">
        <v>0.97599999999999998</v>
      </c>
      <c r="BF80" s="115">
        <v>0.96899999999999997</v>
      </c>
      <c r="BG80" s="115">
        <v>0.96199999999999997</v>
      </c>
      <c r="BH80" s="115">
        <v>0.95399999999999996</v>
      </c>
      <c r="BI80" s="115">
        <v>0.94699999999999995</v>
      </c>
      <c r="BJ80" s="115">
        <v>0.93899999999999995</v>
      </c>
      <c r="BK80" s="115">
        <v>0.93100000000000005</v>
      </c>
      <c r="BL80" s="115">
        <v>0.92200000000000004</v>
      </c>
      <c r="BM80" s="115">
        <v>0.91400000000000003</v>
      </c>
      <c r="BN80" s="115">
        <v>0.90600000000000003</v>
      </c>
      <c r="BO80" s="115">
        <v>0.89700000000000002</v>
      </c>
      <c r="BP80" s="115">
        <v>0.88900000000000001</v>
      </c>
      <c r="BQ80" s="115">
        <v>0.88100000000000001</v>
      </c>
      <c r="BR80" s="115">
        <v>0.872</v>
      </c>
      <c r="BS80" s="117">
        <v>0.86399999999999999</v>
      </c>
      <c r="BT80" s="115">
        <v>0.85599999999999998</v>
      </c>
      <c r="BU80" s="115">
        <v>0.84699999999999998</v>
      </c>
      <c r="BV80" s="115">
        <v>0.83899999999999997</v>
      </c>
      <c r="BW80" s="115">
        <v>0.83099999999999996</v>
      </c>
      <c r="BX80" s="115">
        <v>0.82299999999999995</v>
      </c>
      <c r="BY80" s="115">
        <v>0.81499999999999995</v>
      </c>
      <c r="BZ80" s="115">
        <v>0.80700000000000005</v>
      </c>
      <c r="CA80" s="115">
        <v>0.79900000000000004</v>
      </c>
      <c r="CB80" s="115">
        <v>0.79100000000000004</v>
      </c>
      <c r="CC80" s="115">
        <v>0.78300000000000003</v>
      </c>
      <c r="CD80" s="115">
        <v>0.77600000000000002</v>
      </c>
      <c r="CE80" s="115">
        <v>0.76800000000000002</v>
      </c>
      <c r="CF80" s="115">
        <v>0.76</v>
      </c>
      <c r="CG80" s="115">
        <v>0.753</v>
      </c>
      <c r="CH80" s="117">
        <v>0.746</v>
      </c>
      <c r="CI80" s="115">
        <v>0.73799999999999999</v>
      </c>
      <c r="CJ80" s="117">
        <v>0.73099999999999998</v>
      </c>
      <c r="CK80" s="115">
        <v>0.72399999999999998</v>
      </c>
      <c r="CL80" s="115">
        <v>0.71699999999999997</v>
      </c>
      <c r="CM80" s="115">
        <v>0.71</v>
      </c>
      <c r="CN80" s="116">
        <v>0.70299999999999996</v>
      </c>
      <c r="CO80" s="115">
        <v>0.69699999999999995</v>
      </c>
      <c r="CP80" s="115">
        <v>0.69</v>
      </c>
      <c r="CQ80" s="115">
        <v>0.68300000000000005</v>
      </c>
      <c r="CR80" s="117">
        <v>0.67700000000000005</v>
      </c>
      <c r="CS80" s="115">
        <v>0.67100000000000004</v>
      </c>
      <c r="CT80" s="115">
        <v>0.66400000000000003</v>
      </c>
      <c r="CU80" s="115">
        <v>0.65800000000000003</v>
      </c>
      <c r="CV80" s="117">
        <v>0.65200000000000002</v>
      </c>
      <c r="CW80" s="115">
        <v>0.64600000000000002</v>
      </c>
      <c r="CX80" s="115">
        <v>0.64</v>
      </c>
      <c r="CY80" s="115">
        <v>0.63400000000000001</v>
      </c>
      <c r="CZ80" s="115">
        <v>0.628</v>
      </c>
      <c r="DA80" s="115">
        <v>0.622</v>
      </c>
      <c r="DB80" s="115">
        <v>0.61599999999999999</v>
      </c>
      <c r="DC80" s="115">
        <v>0.61099999999999999</v>
      </c>
      <c r="DD80" s="115">
        <v>0.60499999999999998</v>
      </c>
      <c r="DE80" s="117">
        <v>0.6</v>
      </c>
      <c r="DF80" s="115">
        <v>0.59399999999999997</v>
      </c>
      <c r="DG80" s="117">
        <v>0.58899999999999997</v>
      </c>
      <c r="DH80" s="115">
        <v>0.58399999999999996</v>
      </c>
      <c r="DI80" s="115">
        <v>0.57899999999999996</v>
      </c>
      <c r="DJ80" s="115">
        <v>0.57399999999999995</v>
      </c>
      <c r="DK80" s="115">
        <v>0.56799999999999995</v>
      </c>
      <c r="DL80" s="115">
        <v>0.56299999999999994</v>
      </c>
      <c r="DM80" s="117">
        <v>0.55900000000000005</v>
      </c>
      <c r="DN80" s="115">
        <v>0.55400000000000005</v>
      </c>
      <c r="DO80" s="115">
        <v>0.54900000000000004</v>
      </c>
      <c r="DP80" s="115">
        <v>0.54400000000000004</v>
      </c>
      <c r="DQ80" s="115">
        <v>0.53900000000000003</v>
      </c>
      <c r="DR80" s="115">
        <v>0.53500000000000003</v>
      </c>
      <c r="DS80" s="115">
        <v>0.53</v>
      </c>
      <c r="DT80" s="115">
        <v>0.52600000000000002</v>
      </c>
      <c r="DU80" s="115">
        <v>0.52100000000000002</v>
      </c>
      <c r="DV80" s="117">
        <v>0.51700000000000002</v>
      </c>
      <c r="DW80" s="115">
        <v>0.51300000000000001</v>
      </c>
      <c r="DX80" s="115">
        <v>0.50800000000000001</v>
      </c>
      <c r="DY80" s="117">
        <v>0.504</v>
      </c>
      <c r="DZ80" s="115">
        <v>0.5</v>
      </c>
      <c r="EA80" s="115">
        <v>0.496</v>
      </c>
      <c r="EB80" s="115">
        <v>0.49199999999999999</v>
      </c>
      <c r="EC80" s="115">
        <v>0.48799999999999999</v>
      </c>
      <c r="ED80" s="115">
        <v>0.48399999999999999</v>
      </c>
      <c r="EE80" s="115">
        <v>0.48</v>
      </c>
      <c r="EF80" s="115">
        <v>0.47599999999999998</v>
      </c>
      <c r="EG80" s="115">
        <v>0.47199999999999998</v>
      </c>
      <c r="EH80" s="115">
        <v>0.46800000000000003</v>
      </c>
      <c r="EI80" s="115">
        <v>0.46500000000000002</v>
      </c>
      <c r="EJ80" s="115">
        <v>0.46100000000000002</v>
      </c>
      <c r="EK80" s="115">
        <v>0.45700000000000002</v>
      </c>
      <c r="EL80" s="115">
        <v>0.45400000000000001</v>
      </c>
      <c r="EM80" s="115">
        <v>0.45</v>
      </c>
      <c r="EN80" s="115">
        <v>0.44700000000000001</v>
      </c>
      <c r="EO80" s="115">
        <v>0.443</v>
      </c>
      <c r="EP80" s="115">
        <v>0.44</v>
      </c>
      <c r="EQ80" s="115">
        <v>0.437</v>
      </c>
      <c r="ER80" s="115">
        <v>0.433</v>
      </c>
      <c r="ES80" s="115">
        <v>0.43</v>
      </c>
      <c r="ET80" s="115">
        <v>0.42699999999999999</v>
      </c>
      <c r="EU80" s="115">
        <v>0.42299999999999999</v>
      </c>
      <c r="EV80" s="115">
        <v>0.42</v>
      </c>
      <c r="EW80" s="115">
        <v>0.41699999999999998</v>
      </c>
      <c r="EX80" s="115">
        <v>0.41399999999999998</v>
      </c>
      <c r="EY80" s="115">
        <v>0.41099999999999998</v>
      </c>
      <c r="EZ80" s="115">
        <v>0.40799999999999997</v>
      </c>
      <c r="FA80" s="117">
        <v>0.40500000000000003</v>
      </c>
      <c r="FB80" s="115">
        <v>0.40200000000000002</v>
      </c>
      <c r="FC80" s="115">
        <v>0.39900000000000002</v>
      </c>
      <c r="FD80" s="115">
        <v>0.39600000000000002</v>
      </c>
      <c r="FE80" s="115">
        <v>0.39300000000000002</v>
      </c>
      <c r="FF80" s="115">
        <v>0.39</v>
      </c>
      <c r="FG80" s="117">
        <v>0.38800000000000001</v>
      </c>
      <c r="FH80" s="115">
        <v>0.38500000000000001</v>
      </c>
      <c r="FI80" s="115">
        <v>0.38200000000000001</v>
      </c>
      <c r="FJ80" s="115">
        <v>0.379</v>
      </c>
      <c r="FK80" s="115">
        <v>0.377</v>
      </c>
      <c r="FL80" s="116">
        <v>0.374</v>
      </c>
      <c r="FM80" s="115">
        <v>0.371</v>
      </c>
      <c r="FN80" s="116">
        <v>0.36899999999999999</v>
      </c>
      <c r="FO80" s="115">
        <v>0.36599999999999999</v>
      </c>
      <c r="FP80" s="115">
        <v>0.36399999999999999</v>
      </c>
    </row>
    <row r="81" spans="1:172" x14ac:dyDescent="0.25">
      <c r="A81" s="114">
        <v>80</v>
      </c>
      <c r="AZ81" s="115">
        <v>1</v>
      </c>
      <c r="BA81" s="115">
        <v>0.999</v>
      </c>
      <c r="BB81" s="115">
        <v>0.996</v>
      </c>
      <c r="BC81" s="115">
        <v>0.99299999999999999</v>
      </c>
      <c r="BD81" s="115">
        <v>0.98899999999999999</v>
      </c>
      <c r="BE81" s="115">
        <v>0.98299999999999998</v>
      </c>
      <c r="BF81" s="115">
        <v>0.97699999999999998</v>
      </c>
      <c r="BG81" s="115">
        <v>0.97</v>
      </c>
      <c r="BH81" s="115">
        <v>0.96299999999999997</v>
      </c>
      <c r="BI81" s="115">
        <v>0.95499999999999996</v>
      </c>
      <c r="BJ81" s="115">
        <v>0.94799999999999995</v>
      </c>
      <c r="BK81" s="115">
        <v>0.94</v>
      </c>
      <c r="BL81" s="115">
        <v>0.93200000000000005</v>
      </c>
      <c r="BM81" s="115">
        <v>0.92400000000000004</v>
      </c>
      <c r="BN81" s="115">
        <v>0.91500000000000004</v>
      </c>
      <c r="BO81" s="115">
        <v>0.90700000000000003</v>
      </c>
      <c r="BP81" s="115">
        <v>0.89900000000000002</v>
      </c>
      <c r="BQ81" s="115">
        <v>0.89100000000000001</v>
      </c>
      <c r="BR81" s="115">
        <v>0.88200000000000001</v>
      </c>
      <c r="BS81" s="117">
        <v>0.874</v>
      </c>
      <c r="BT81" s="115">
        <v>0.86599999999999999</v>
      </c>
      <c r="BU81" s="115">
        <v>0.85799999999999998</v>
      </c>
      <c r="BV81" s="115">
        <v>0.84899999999999998</v>
      </c>
      <c r="BW81" s="115">
        <v>0.84099999999999997</v>
      </c>
      <c r="BX81" s="115">
        <v>0.83299999999999996</v>
      </c>
      <c r="BY81" s="115">
        <v>0.82499999999999996</v>
      </c>
      <c r="BZ81" s="115">
        <v>0.81699999999999995</v>
      </c>
      <c r="CA81" s="115">
        <v>0.80900000000000005</v>
      </c>
      <c r="CB81" s="115">
        <v>0.80200000000000005</v>
      </c>
      <c r="CC81" s="115">
        <v>0.79400000000000004</v>
      </c>
      <c r="CD81" s="115">
        <v>0.78600000000000003</v>
      </c>
      <c r="CE81" s="115">
        <v>0.77800000000000002</v>
      </c>
      <c r="CF81" s="115">
        <v>0.77100000000000002</v>
      </c>
      <c r="CG81" s="115">
        <v>0.76400000000000001</v>
      </c>
      <c r="CH81" s="117">
        <v>0.75600000000000001</v>
      </c>
      <c r="CI81" s="115">
        <v>0.749</v>
      </c>
      <c r="CJ81" s="117">
        <v>0.74199999999999999</v>
      </c>
      <c r="CK81" s="115">
        <v>0.73499999999999999</v>
      </c>
      <c r="CL81" s="115">
        <v>0.72699999999999998</v>
      </c>
      <c r="CM81" s="115">
        <v>0.72099999999999997</v>
      </c>
      <c r="CN81" s="116">
        <v>0.71399999999999997</v>
      </c>
      <c r="CO81" s="115">
        <v>0.70699999999999996</v>
      </c>
      <c r="CP81" s="115">
        <v>0.7</v>
      </c>
      <c r="CQ81" s="115">
        <v>0.69399999999999995</v>
      </c>
      <c r="CR81" s="117">
        <v>0.68700000000000006</v>
      </c>
      <c r="CS81" s="115">
        <v>0.68100000000000005</v>
      </c>
      <c r="CT81" s="115">
        <v>0.67400000000000004</v>
      </c>
      <c r="CU81" s="115">
        <v>0.66800000000000004</v>
      </c>
      <c r="CV81" s="117">
        <v>0.66200000000000003</v>
      </c>
      <c r="CW81" s="115">
        <v>0.65500000000000003</v>
      </c>
      <c r="CX81" s="115">
        <v>0.64900000000000002</v>
      </c>
      <c r="CY81" s="115">
        <v>0.64400000000000002</v>
      </c>
      <c r="CZ81" s="115">
        <v>0.63800000000000001</v>
      </c>
      <c r="DA81" s="115">
        <v>0.63200000000000001</v>
      </c>
      <c r="DB81" s="115">
        <v>0.626</v>
      </c>
      <c r="DC81" s="115">
        <v>0.62</v>
      </c>
      <c r="DD81" s="115">
        <v>0.61499999999999999</v>
      </c>
      <c r="DE81" s="117">
        <v>0.60899999999999999</v>
      </c>
      <c r="DF81" s="115">
        <v>0.60399999999999998</v>
      </c>
      <c r="DG81" s="117">
        <v>0.59799999999999998</v>
      </c>
      <c r="DH81" s="115">
        <v>0.59299999999999997</v>
      </c>
      <c r="DI81" s="115">
        <v>0.58799999999999997</v>
      </c>
      <c r="DJ81" s="115">
        <v>0.58299999999999996</v>
      </c>
      <c r="DK81" s="115">
        <v>0.57799999999999996</v>
      </c>
      <c r="DL81" s="115">
        <v>0.57299999999999995</v>
      </c>
      <c r="DM81" s="117">
        <v>0.56799999999999995</v>
      </c>
      <c r="DN81" s="115">
        <v>0.56299999999999994</v>
      </c>
      <c r="DO81" s="115">
        <v>0.55800000000000005</v>
      </c>
      <c r="DP81" s="115">
        <v>0.55300000000000005</v>
      </c>
      <c r="DQ81" s="115">
        <v>0.54800000000000004</v>
      </c>
      <c r="DR81" s="115">
        <v>0.54400000000000004</v>
      </c>
      <c r="DS81" s="115">
        <v>0.53900000000000003</v>
      </c>
      <c r="DT81" s="115">
        <v>0.53400000000000003</v>
      </c>
      <c r="DU81" s="115">
        <v>0.53</v>
      </c>
      <c r="DV81" s="117">
        <v>0.52500000000000002</v>
      </c>
      <c r="DW81" s="115">
        <v>0.52100000000000002</v>
      </c>
      <c r="DX81" s="115">
        <v>0.51700000000000002</v>
      </c>
      <c r="DY81" s="117">
        <v>0.51300000000000001</v>
      </c>
      <c r="DZ81" s="115">
        <v>0.50800000000000001</v>
      </c>
      <c r="EA81" s="115">
        <v>0.504</v>
      </c>
      <c r="EB81" s="115">
        <v>0.5</v>
      </c>
      <c r="EC81" s="115">
        <v>0.496</v>
      </c>
      <c r="ED81" s="115">
        <v>0.49199999999999999</v>
      </c>
      <c r="EE81" s="115">
        <v>0.48799999999999999</v>
      </c>
      <c r="EF81" s="115">
        <v>0.48399999999999999</v>
      </c>
      <c r="EG81" s="115">
        <v>0.48</v>
      </c>
      <c r="EH81" s="115">
        <v>0.47599999999999998</v>
      </c>
      <c r="EI81" s="115">
        <v>0.47299999999999998</v>
      </c>
      <c r="EJ81" s="115">
        <v>0.46899999999999997</v>
      </c>
      <c r="EK81" s="115">
        <v>0.46500000000000002</v>
      </c>
      <c r="EL81" s="115">
        <v>0.46200000000000002</v>
      </c>
      <c r="EM81" s="115">
        <v>0.45800000000000002</v>
      </c>
      <c r="EN81" s="115">
        <v>0.45400000000000001</v>
      </c>
      <c r="EO81" s="115">
        <v>0.45100000000000001</v>
      </c>
      <c r="EP81" s="115">
        <v>0.44700000000000001</v>
      </c>
      <c r="EQ81" s="115">
        <v>0.44400000000000001</v>
      </c>
      <c r="ER81" s="115">
        <v>0.441</v>
      </c>
      <c r="ES81" s="115">
        <v>0.437</v>
      </c>
      <c r="ET81" s="115">
        <v>0.434</v>
      </c>
      <c r="EU81" s="115">
        <v>0.43099999999999999</v>
      </c>
      <c r="EV81" s="115">
        <v>0.42699999999999999</v>
      </c>
      <c r="EW81" s="115">
        <v>0.42399999999999999</v>
      </c>
      <c r="EX81" s="115">
        <v>0.42099999999999999</v>
      </c>
      <c r="EY81" s="115">
        <v>0.41799999999999998</v>
      </c>
      <c r="EZ81" s="115">
        <v>0.41499999999999998</v>
      </c>
      <c r="FA81" s="117">
        <v>0.41199999999999998</v>
      </c>
      <c r="FB81" s="115">
        <v>0.40899999999999997</v>
      </c>
      <c r="FC81" s="115">
        <v>0.40600000000000003</v>
      </c>
      <c r="FD81" s="115">
        <v>0.40300000000000002</v>
      </c>
      <c r="FE81" s="115">
        <v>0.4</v>
      </c>
      <c r="FF81" s="115">
        <v>0.39700000000000002</v>
      </c>
      <c r="FG81" s="117">
        <v>0.39400000000000002</v>
      </c>
      <c r="FH81" s="115">
        <v>0.39200000000000002</v>
      </c>
      <c r="FI81" s="115">
        <v>0.38900000000000001</v>
      </c>
      <c r="FJ81" s="115">
        <v>0.38600000000000001</v>
      </c>
      <c r="FK81" s="115">
        <v>0.38300000000000001</v>
      </c>
      <c r="FL81" s="116">
        <v>0.38100000000000001</v>
      </c>
      <c r="FM81" s="115">
        <v>0.378</v>
      </c>
      <c r="FN81" s="116">
        <v>0.375</v>
      </c>
      <c r="FO81" s="115">
        <v>0.373</v>
      </c>
      <c r="FP81" s="115">
        <v>0.37</v>
      </c>
    </row>
    <row r="82" spans="1:172" x14ac:dyDescent="0.25">
      <c r="A82" s="114">
        <v>81</v>
      </c>
      <c r="BA82" s="115">
        <v>1</v>
      </c>
      <c r="BB82" s="115">
        <v>0.999</v>
      </c>
      <c r="BC82" s="115">
        <v>0.996</v>
      </c>
      <c r="BD82" s="115">
        <v>0.99299999999999999</v>
      </c>
      <c r="BE82" s="115">
        <v>0.98899999999999999</v>
      </c>
      <c r="BF82" s="115">
        <v>0.98299999999999998</v>
      </c>
      <c r="BG82" s="115">
        <v>0.97699999999999998</v>
      </c>
      <c r="BH82" s="115">
        <v>0.97</v>
      </c>
      <c r="BI82" s="115">
        <v>0.96299999999999997</v>
      </c>
      <c r="BJ82" s="115">
        <v>0.95599999999999996</v>
      </c>
      <c r="BK82" s="115">
        <v>0.94899999999999995</v>
      </c>
      <c r="BL82" s="115">
        <v>0.94099999999999995</v>
      </c>
      <c r="BM82" s="115">
        <v>0.93300000000000005</v>
      </c>
      <c r="BN82" s="115">
        <v>0.92500000000000004</v>
      </c>
      <c r="BO82" s="115">
        <v>0.91700000000000004</v>
      </c>
      <c r="BP82" s="115">
        <v>0.90900000000000003</v>
      </c>
      <c r="BQ82" s="115">
        <v>0.90100000000000002</v>
      </c>
      <c r="BR82" s="115">
        <v>0.89200000000000002</v>
      </c>
      <c r="BS82" s="117">
        <v>0.88400000000000001</v>
      </c>
      <c r="BT82" s="115">
        <v>0.876</v>
      </c>
      <c r="BU82" s="115">
        <v>0.86799999999999999</v>
      </c>
      <c r="BV82" s="115">
        <v>0.86</v>
      </c>
      <c r="BW82" s="115">
        <v>0.85199999999999998</v>
      </c>
      <c r="BX82" s="115">
        <v>0.84399999999999997</v>
      </c>
      <c r="BY82" s="115">
        <v>0.83599999999999997</v>
      </c>
      <c r="BZ82" s="115">
        <v>0.82799999999999996</v>
      </c>
      <c r="CA82" s="115">
        <v>0.82</v>
      </c>
      <c r="CB82" s="115">
        <v>0.81200000000000006</v>
      </c>
      <c r="CC82" s="115">
        <v>0.80400000000000005</v>
      </c>
      <c r="CD82" s="115">
        <v>0.79700000000000004</v>
      </c>
      <c r="CE82" s="115">
        <v>0.78900000000000003</v>
      </c>
      <c r="CF82" s="115">
        <v>0.78200000000000003</v>
      </c>
      <c r="CG82" s="115">
        <v>0.77400000000000002</v>
      </c>
      <c r="CH82" s="117">
        <v>0.76700000000000002</v>
      </c>
      <c r="CI82" s="115">
        <v>0.75900000000000001</v>
      </c>
      <c r="CJ82" s="117">
        <v>0.752</v>
      </c>
      <c r="CK82" s="115">
        <v>0.745</v>
      </c>
      <c r="CL82" s="115">
        <v>0.73799999999999999</v>
      </c>
      <c r="CM82" s="115">
        <v>0.73099999999999998</v>
      </c>
      <c r="CN82" s="116">
        <v>0.72399999999999998</v>
      </c>
      <c r="CO82" s="115">
        <v>0.71699999999999997</v>
      </c>
      <c r="CP82" s="115">
        <v>0.71</v>
      </c>
      <c r="CQ82" s="115">
        <v>0.70399999999999996</v>
      </c>
      <c r="CR82" s="117">
        <v>0.69699999999999995</v>
      </c>
      <c r="CS82" s="115">
        <v>0.69099999999999995</v>
      </c>
      <c r="CT82" s="115">
        <v>0.68400000000000005</v>
      </c>
      <c r="CU82" s="115">
        <v>0.67800000000000005</v>
      </c>
      <c r="CV82" s="117">
        <v>0.67200000000000004</v>
      </c>
      <c r="CW82" s="115">
        <v>0.66500000000000004</v>
      </c>
      <c r="CX82" s="115">
        <v>0.65900000000000003</v>
      </c>
      <c r="CY82" s="115">
        <v>0.65300000000000002</v>
      </c>
      <c r="CZ82" s="115">
        <v>0.64700000000000002</v>
      </c>
      <c r="DA82" s="115">
        <v>0.64100000000000001</v>
      </c>
      <c r="DB82" s="115">
        <v>0.63600000000000001</v>
      </c>
      <c r="DC82" s="115">
        <v>0.63</v>
      </c>
      <c r="DD82" s="115">
        <v>0.624</v>
      </c>
      <c r="DE82" s="117">
        <v>0.61899999999999999</v>
      </c>
      <c r="DF82" s="115">
        <v>0.61299999999999999</v>
      </c>
      <c r="DG82" s="117">
        <v>0.60799999999999998</v>
      </c>
      <c r="DH82" s="115">
        <v>0.60199999999999998</v>
      </c>
      <c r="DI82" s="115">
        <v>0.59699999999999998</v>
      </c>
      <c r="DJ82" s="115">
        <v>0.59199999999999997</v>
      </c>
      <c r="DK82" s="115">
        <v>0.58699999999999997</v>
      </c>
      <c r="DL82" s="115">
        <v>0.58199999999999996</v>
      </c>
      <c r="DM82" s="117">
        <v>0.57599999999999996</v>
      </c>
      <c r="DN82" s="115">
        <v>0.57199999999999995</v>
      </c>
      <c r="DO82" s="115">
        <v>0.56699999999999995</v>
      </c>
      <c r="DP82" s="115">
        <v>0.56200000000000006</v>
      </c>
      <c r="DQ82" s="115">
        <v>0.55700000000000005</v>
      </c>
      <c r="DR82" s="115">
        <v>0.55200000000000005</v>
      </c>
      <c r="DS82" s="115">
        <v>0.54800000000000004</v>
      </c>
      <c r="DT82" s="115">
        <v>0.54300000000000004</v>
      </c>
      <c r="DU82" s="115">
        <v>0.53800000000000003</v>
      </c>
      <c r="DV82" s="117">
        <v>0.53400000000000003</v>
      </c>
      <c r="DW82" s="115">
        <v>0.53</v>
      </c>
      <c r="DX82" s="115">
        <v>0.52500000000000002</v>
      </c>
      <c r="DY82" s="117">
        <v>0.52100000000000002</v>
      </c>
      <c r="DZ82" s="115">
        <v>0.51700000000000002</v>
      </c>
      <c r="EA82" s="115">
        <v>0.51200000000000001</v>
      </c>
      <c r="EB82" s="115">
        <v>0.50800000000000001</v>
      </c>
      <c r="EC82" s="115">
        <v>0.504</v>
      </c>
      <c r="ED82" s="115">
        <v>0.5</v>
      </c>
      <c r="EE82" s="115">
        <v>0.496</v>
      </c>
      <c r="EF82" s="115">
        <v>0.49199999999999999</v>
      </c>
      <c r="EG82" s="115">
        <v>0.48799999999999999</v>
      </c>
      <c r="EH82" s="115">
        <v>0.48399999999999999</v>
      </c>
      <c r="EI82" s="115">
        <v>0.48</v>
      </c>
      <c r="EJ82" s="115">
        <v>0.47699999999999998</v>
      </c>
      <c r="EK82" s="115">
        <v>0.47299999999999998</v>
      </c>
      <c r="EL82" s="115">
        <v>0.46899999999999997</v>
      </c>
      <c r="EM82" s="115">
        <v>0.46600000000000003</v>
      </c>
      <c r="EN82" s="115">
        <v>0.46200000000000002</v>
      </c>
      <c r="EO82" s="115">
        <v>0.45800000000000002</v>
      </c>
      <c r="EP82" s="115">
        <v>0.45500000000000002</v>
      </c>
      <c r="EQ82" s="115">
        <v>0.45200000000000001</v>
      </c>
      <c r="ER82" s="115">
        <v>0.44800000000000001</v>
      </c>
      <c r="ES82" s="115">
        <v>0.44500000000000001</v>
      </c>
      <c r="ET82" s="115">
        <v>0.441</v>
      </c>
      <c r="EU82" s="115">
        <v>0.438</v>
      </c>
      <c r="EV82" s="115">
        <v>0.435</v>
      </c>
      <c r="EW82" s="115">
        <v>0.43099999999999999</v>
      </c>
      <c r="EX82" s="115">
        <v>0.42799999999999999</v>
      </c>
      <c r="EY82" s="115">
        <v>0.42499999999999999</v>
      </c>
      <c r="EZ82" s="115">
        <v>0.42199999999999999</v>
      </c>
      <c r="FA82" s="117">
        <v>0.41899999999999998</v>
      </c>
      <c r="FB82" s="115">
        <v>0.41599999999999998</v>
      </c>
      <c r="FC82" s="115">
        <v>0.41299999999999998</v>
      </c>
      <c r="FD82" s="115">
        <v>0.41</v>
      </c>
      <c r="FE82" s="115">
        <v>0.40699999999999997</v>
      </c>
      <c r="FF82" s="115">
        <v>0.40400000000000003</v>
      </c>
      <c r="FG82" s="117">
        <v>0.40100000000000002</v>
      </c>
      <c r="FH82" s="115">
        <v>0.39800000000000002</v>
      </c>
      <c r="FI82" s="115">
        <v>0.39500000000000002</v>
      </c>
      <c r="FJ82" s="115">
        <v>0.39300000000000002</v>
      </c>
      <c r="FK82" s="115">
        <v>0.39</v>
      </c>
      <c r="FL82" s="116">
        <v>0.38700000000000001</v>
      </c>
      <c r="FM82" s="115">
        <v>0.38400000000000001</v>
      </c>
      <c r="FN82" s="116">
        <v>0.38200000000000001</v>
      </c>
      <c r="FO82" s="115">
        <v>0.379</v>
      </c>
      <c r="FP82" s="115">
        <v>0.377</v>
      </c>
    </row>
    <row r="83" spans="1:172" x14ac:dyDescent="0.25">
      <c r="A83" s="114">
        <v>82</v>
      </c>
      <c r="BB83" s="115">
        <v>1</v>
      </c>
      <c r="BC83" s="115">
        <v>0.999</v>
      </c>
      <c r="BD83" s="115">
        <v>0.996</v>
      </c>
      <c r="BE83" s="115">
        <v>0.99399999999999999</v>
      </c>
      <c r="BF83" s="115">
        <v>0.98899999999999999</v>
      </c>
      <c r="BG83" s="115">
        <v>0.98399999999999999</v>
      </c>
      <c r="BH83" s="115">
        <v>0.97799999999999998</v>
      </c>
      <c r="BI83" s="115">
        <v>0.97099999999999997</v>
      </c>
      <c r="BJ83" s="115">
        <v>0.96399999999999997</v>
      </c>
      <c r="BK83" s="115">
        <v>0.95699999999999996</v>
      </c>
      <c r="BL83" s="115">
        <v>0.94899999999999995</v>
      </c>
      <c r="BM83" s="115">
        <v>0.94199999999999995</v>
      </c>
      <c r="BN83" s="115">
        <v>0.93400000000000005</v>
      </c>
      <c r="BO83" s="115">
        <v>0.92600000000000005</v>
      </c>
      <c r="BP83" s="115">
        <v>0.91800000000000004</v>
      </c>
      <c r="BQ83" s="115">
        <v>0.91</v>
      </c>
      <c r="BR83" s="115">
        <v>0.90200000000000002</v>
      </c>
      <c r="BS83" s="117">
        <v>0.89400000000000002</v>
      </c>
      <c r="BT83" s="115">
        <v>0.88600000000000001</v>
      </c>
      <c r="BU83" s="115">
        <v>0.878</v>
      </c>
      <c r="BV83" s="115">
        <v>0.87</v>
      </c>
      <c r="BW83" s="115">
        <v>0.86199999999999999</v>
      </c>
      <c r="BX83" s="115">
        <v>0.85399999999999998</v>
      </c>
      <c r="BY83" s="115">
        <v>0.84599999999999997</v>
      </c>
      <c r="BZ83" s="115">
        <v>0.83799999999999997</v>
      </c>
      <c r="CA83" s="115">
        <v>0.83</v>
      </c>
      <c r="CB83" s="115">
        <v>0.82199999999999995</v>
      </c>
      <c r="CC83" s="115">
        <v>0.81499999999999995</v>
      </c>
      <c r="CD83" s="115">
        <v>0.80700000000000005</v>
      </c>
      <c r="CE83" s="115">
        <v>0.79900000000000004</v>
      </c>
      <c r="CF83" s="115">
        <v>0.79200000000000004</v>
      </c>
      <c r="CG83" s="115">
        <v>0.78400000000000003</v>
      </c>
      <c r="CH83" s="117">
        <v>0.77700000000000002</v>
      </c>
      <c r="CI83" s="115">
        <v>0.76900000000000002</v>
      </c>
      <c r="CJ83" s="117">
        <v>0.76200000000000001</v>
      </c>
      <c r="CK83" s="115">
        <v>0.755</v>
      </c>
      <c r="CL83" s="115">
        <v>0.748</v>
      </c>
      <c r="CM83" s="115">
        <v>0.74099999999999999</v>
      </c>
      <c r="CN83" s="116">
        <v>0.73399999999999999</v>
      </c>
      <c r="CO83" s="115">
        <v>0.72699999999999998</v>
      </c>
      <c r="CP83" s="115">
        <v>0.72</v>
      </c>
      <c r="CQ83" s="115">
        <v>0.71399999999999997</v>
      </c>
      <c r="CR83" s="117">
        <v>0.70699999999999996</v>
      </c>
      <c r="CS83" s="115">
        <v>0.7</v>
      </c>
      <c r="CT83" s="115">
        <v>0.69399999999999995</v>
      </c>
      <c r="CU83" s="115">
        <v>0.68799999999999994</v>
      </c>
      <c r="CV83" s="117">
        <v>0.68100000000000005</v>
      </c>
      <c r="CW83" s="115">
        <v>0.67500000000000004</v>
      </c>
      <c r="CX83" s="115">
        <v>0.66900000000000004</v>
      </c>
      <c r="CY83" s="115">
        <v>0.66300000000000003</v>
      </c>
      <c r="CZ83" s="115">
        <v>0.65700000000000003</v>
      </c>
      <c r="DA83" s="115">
        <v>0.65100000000000002</v>
      </c>
      <c r="DB83" s="115">
        <v>0.64500000000000002</v>
      </c>
      <c r="DC83" s="115">
        <v>0.63900000000000001</v>
      </c>
      <c r="DD83" s="115">
        <v>0.63400000000000001</v>
      </c>
      <c r="DE83" s="117">
        <v>0.628</v>
      </c>
      <c r="DF83" s="115">
        <v>0.622</v>
      </c>
      <c r="DG83" s="117">
        <v>0.61699999999999999</v>
      </c>
      <c r="DH83" s="115">
        <v>0.61199999999999999</v>
      </c>
      <c r="DI83" s="115">
        <v>0.60599999999999998</v>
      </c>
      <c r="DJ83" s="115">
        <v>0.60099999999999998</v>
      </c>
      <c r="DK83" s="115">
        <v>0.59599999999999997</v>
      </c>
      <c r="DL83" s="115">
        <v>0.59099999999999997</v>
      </c>
      <c r="DM83" s="117">
        <v>0.58499999999999996</v>
      </c>
      <c r="DN83" s="115">
        <v>0.57999999999999996</v>
      </c>
      <c r="DO83" s="115">
        <v>0.57499999999999996</v>
      </c>
      <c r="DP83" s="115">
        <v>0.57099999999999995</v>
      </c>
      <c r="DQ83" s="115">
        <v>0.56599999999999995</v>
      </c>
      <c r="DR83" s="115">
        <v>0.56100000000000005</v>
      </c>
      <c r="DS83" s="115">
        <v>0.55600000000000005</v>
      </c>
      <c r="DT83" s="115">
        <v>0.55200000000000005</v>
      </c>
      <c r="DU83" s="115">
        <v>0.54700000000000004</v>
      </c>
      <c r="DV83" s="117">
        <v>0.54200000000000004</v>
      </c>
      <c r="DW83" s="115">
        <v>0.53800000000000003</v>
      </c>
      <c r="DX83" s="115">
        <v>0.53300000000000003</v>
      </c>
      <c r="DY83" s="117">
        <v>0.52900000000000003</v>
      </c>
      <c r="DZ83" s="115">
        <v>0.52500000000000002</v>
      </c>
      <c r="EA83" s="115">
        <v>0.52</v>
      </c>
      <c r="EB83" s="115">
        <v>0.51600000000000001</v>
      </c>
      <c r="EC83" s="115">
        <v>0.51200000000000001</v>
      </c>
      <c r="ED83" s="115">
        <v>0.50800000000000001</v>
      </c>
      <c r="EE83" s="115">
        <v>0.504</v>
      </c>
      <c r="EF83" s="115">
        <v>0.5</v>
      </c>
      <c r="EG83" s="115">
        <v>0.496</v>
      </c>
      <c r="EH83" s="115">
        <v>0.49199999999999999</v>
      </c>
      <c r="EI83" s="115">
        <v>0.48799999999999999</v>
      </c>
      <c r="EJ83" s="115">
        <v>0.48399999999999999</v>
      </c>
      <c r="EK83" s="115">
        <v>0.48099999999999998</v>
      </c>
      <c r="EL83" s="115">
        <v>0.47699999999999998</v>
      </c>
      <c r="EM83" s="115">
        <v>0.47299999999999998</v>
      </c>
      <c r="EN83" s="115">
        <v>0.47</v>
      </c>
      <c r="EO83" s="115">
        <v>0.46600000000000003</v>
      </c>
      <c r="EP83" s="115">
        <v>0.46200000000000002</v>
      </c>
      <c r="EQ83" s="115">
        <v>0.45900000000000002</v>
      </c>
      <c r="ER83" s="115">
        <v>0.45500000000000002</v>
      </c>
      <c r="ES83" s="115">
        <v>0.45200000000000001</v>
      </c>
      <c r="ET83" s="115">
        <v>0.44900000000000001</v>
      </c>
      <c r="EU83" s="115">
        <v>0.44500000000000001</v>
      </c>
      <c r="EV83" s="115">
        <v>0.442</v>
      </c>
      <c r="EW83" s="115">
        <v>0.439</v>
      </c>
      <c r="EX83" s="115">
        <v>0.435</v>
      </c>
      <c r="EY83" s="115">
        <v>0.432</v>
      </c>
      <c r="EZ83" s="115">
        <v>0.42899999999999999</v>
      </c>
      <c r="FA83" s="117">
        <v>0.42599999999999999</v>
      </c>
      <c r="FB83" s="115">
        <v>0.42299999999999999</v>
      </c>
      <c r="FC83" s="115">
        <v>0.42</v>
      </c>
      <c r="FD83" s="115">
        <v>0.41699999999999998</v>
      </c>
      <c r="FE83" s="115">
        <v>0.41399999999999998</v>
      </c>
      <c r="FF83" s="115">
        <v>0.41099999999999998</v>
      </c>
      <c r="FG83" s="117">
        <v>0.40799999999999997</v>
      </c>
      <c r="FH83" s="115">
        <v>0.40500000000000003</v>
      </c>
      <c r="FI83" s="115">
        <v>0.40200000000000002</v>
      </c>
      <c r="FJ83" s="115">
        <v>0.39900000000000002</v>
      </c>
      <c r="FK83" s="115">
        <v>0.39600000000000002</v>
      </c>
      <c r="FL83" s="116">
        <v>0.39400000000000002</v>
      </c>
      <c r="FM83" s="115">
        <v>0.39100000000000001</v>
      </c>
      <c r="FN83" s="116">
        <v>0.38900000000000001</v>
      </c>
      <c r="FO83" s="115">
        <v>0.38600000000000001</v>
      </c>
      <c r="FP83" s="115">
        <v>0.38300000000000001</v>
      </c>
    </row>
    <row r="84" spans="1:172" x14ac:dyDescent="0.25">
      <c r="A84" s="114">
        <v>83</v>
      </c>
      <c r="BC84" s="115">
        <v>1</v>
      </c>
      <c r="BD84" s="115">
        <v>0.999</v>
      </c>
      <c r="BE84" s="115">
        <v>0.996</v>
      </c>
      <c r="BF84" s="115">
        <v>0.99399999999999999</v>
      </c>
      <c r="BG84" s="115">
        <v>0.99</v>
      </c>
      <c r="BH84" s="115">
        <v>0.98399999999999999</v>
      </c>
      <c r="BI84" s="115">
        <v>0.97799999999999998</v>
      </c>
      <c r="BJ84" s="115">
        <v>0.97199999999999998</v>
      </c>
      <c r="BK84" s="115">
        <v>0.96499999999999997</v>
      </c>
      <c r="BL84" s="115">
        <v>0.95799999999999996</v>
      </c>
      <c r="BM84" s="115">
        <v>0.95</v>
      </c>
      <c r="BN84" s="115">
        <v>0.94299999999999995</v>
      </c>
      <c r="BO84" s="115">
        <v>0.93500000000000005</v>
      </c>
      <c r="BP84" s="115">
        <v>0.92700000000000005</v>
      </c>
      <c r="BQ84" s="115">
        <v>0.92</v>
      </c>
      <c r="BR84" s="115">
        <v>0.91200000000000003</v>
      </c>
      <c r="BS84" s="117">
        <v>0.90400000000000003</v>
      </c>
      <c r="BT84" s="115">
        <v>0.89600000000000002</v>
      </c>
      <c r="BU84" s="115">
        <v>0.88800000000000001</v>
      </c>
      <c r="BV84" s="115">
        <v>0.88</v>
      </c>
      <c r="BW84" s="115">
        <v>0.872</v>
      </c>
      <c r="BX84" s="115">
        <v>0.86399999999999999</v>
      </c>
      <c r="BY84" s="115">
        <v>0.85599999999999998</v>
      </c>
      <c r="BZ84" s="115">
        <v>0.84799999999999998</v>
      </c>
      <c r="CA84" s="115">
        <v>0.84</v>
      </c>
      <c r="CB84" s="115">
        <v>0.83299999999999996</v>
      </c>
      <c r="CC84" s="115">
        <v>0.82499999999999996</v>
      </c>
      <c r="CD84" s="115">
        <v>0.81699999999999995</v>
      </c>
      <c r="CE84" s="115">
        <v>0.80900000000000005</v>
      </c>
      <c r="CF84" s="115">
        <v>0.80200000000000005</v>
      </c>
      <c r="CG84" s="115">
        <v>0.79400000000000004</v>
      </c>
      <c r="CH84" s="117">
        <v>0.78700000000000003</v>
      </c>
      <c r="CI84" s="115">
        <v>0.78</v>
      </c>
      <c r="CJ84" s="117">
        <v>0.77200000000000002</v>
      </c>
      <c r="CK84" s="115">
        <v>0.76500000000000001</v>
      </c>
      <c r="CL84" s="115">
        <v>0.75800000000000001</v>
      </c>
      <c r="CM84" s="115">
        <v>0.751</v>
      </c>
      <c r="CN84" s="116">
        <v>0.74399999999999999</v>
      </c>
      <c r="CO84" s="115">
        <v>0.73699999999999999</v>
      </c>
      <c r="CP84" s="115">
        <v>0.73</v>
      </c>
      <c r="CQ84" s="115">
        <v>0.72399999999999998</v>
      </c>
      <c r="CR84" s="117">
        <v>0.71699999999999997</v>
      </c>
      <c r="CS84" s="115">
        <v>0.71</v>
      </c>
      <c r="CT84" s="115">
        <v>0.70399999999999996</v>
      </c>
      <c r="CU84" s="115">
        <v>0.69699999999999995</v>
      </c>
      <c r="CV84" s="117">
        <v>0.69099999999999995</v>
      </c>
      <c r="CW84" s="115">
        <v>0.68500000000000005</v>
      </c>
      <c r="CX84" s="115">
        <v>0.67900000000000005</v>
      </c>
      <c r="CY84" s="115">
        <v>0.67300000000000004</v>
      </c>
      <c r="CZ84" s="115">
        <v>0.66600000000000004</v>
      </c>
      <c r="DA84" s="115">
        <v>0.66</v>
      </c>
      <c r="DB84" s="115">
        <v>0.65500000000000003</v>
      </c>
      <c r="DC84" s="115">
        <v>0.64900000000000002</v>
      </c>
      <c r="DD84" s="115">
        <v>0.64300000000000002</v>
      </c>
      <c r="DE84" s="117">
        <v>0.63700000000000001</v>
      </c>
      <c r="DF84" s="115">
        <v>0.63200000000000001</v>
      </c>
      <c r="DG84" s="117">
        <v>0.626</v>
      </c>
      <c r="DH84" s="115">
        <v>0.621</v>
      </c>
      <c r="DI84" s="115">
        <v>0.61499999999999999</v>
      </c>
      <c r="DJ84" s="115">
        <v>0.61</v>
      </c>
      <c r="DK84" s="115">
        <v>0.60499999999999998</v>
      </c>
      <c r="DL84" s="115">
        <v>0.6</v>
      </c>
      <c r="DM84" s="117">
        <v>0.59399999999999997</v>
      </c>
      <c r="DN84" s="115">
        <v>0.58899999999999997</v>
      </c>
      <c r="DO84" s="115">
        <v>0.58399999999999996</v>
      </c>
      <c r="DP84" s="115">
        <v>0.57899999999999996</v>
      </c>
      <c r="DQ84" s="115">
        <v>0.57399999999999995</v>
      </c>
      <c r="DR84" s="115">
        <v>0.56999999999999995</v>
      </c>
      <c r="DS84" s="115">
        <v>0.56499999999999995</v>
      </c>
      <c r="DT84" s="115">
        <v>0.56000000000000005</v>
      </c>
      <c r="DU84" s="115">
        <v>0.55500000000000005</v>
      </c>
      <c r="DV84" s="117">
        <v>0.55100000000000005</v>
      </c>
      <c r="DW84" s="115">
        <v>0.54600000000000004</v>
      </c>
      <c r="DX84" s="115">
        <v>0.54200000000000004</v>
      </c>
      <c r="DY84" s="117">
        <v>0.53700000000000003</v>
      </c>
      <c r="DZ84" s="115">
        <v>0.53300000000000003</v>
      </c>
      <c r="EA84" s="115">
        <v>0.52900000000000003</v>
      </c>
      <c r="EB84" s="115">
        <v>0.52500000000000002</v>
      </c>
      <c r="EC84" s="115">
        <v>0.52</v>
      </c>
      <c r="ED84" s="115">
        <v>0.51600000000000001</v>
      </c>
      <c r="EE84" s="115">
        <v>0.51200000000000001</v>
      </c>
      <c r="EF84" s="115">
        <v>0.50800000000000001</v>
      </c>
      <c r="EG84" s="115">
        <v>0.504</v>
      </c>
      <c r="EH84" s="115">
        <v>0.5</v>
      </c>
      <c r="EI84" s="115">
        <v>0.496</v>
      </c>
      <c r="EJ84" s="115">
        <v>0.49199999999999999</v>
      </c>
      <c r="EK84" s="115">
        <v>0.48799999999999999</v>
      </c>
      <c r="EL84" s="115">
        <v>0.48499999999999999</v>
      </c>
      <c r="EM84" s="115">
        <v>0.48099999999999998</v>
      </c>
      <c r="EN84" s="115">
        <v>0.47699999999999998</v>
      </c>
      <c r="EO84" s="115">
        <v>0.47399999999999998</v>
      </c>
      <c r="EP84" s="115">
        <v>0.47</v>
      </c>
      <c r="EQ84" s="115">
        <v>0.46600000000000003</v>
      </c>
      <c r="ER84" s="115">
        <v>0.46300000000000002</v>
      </c>
      <c r="ES84" s="115">
        <v>0.45900000000000002</v>
      </c>
      <c r="ET84" s="115">
        <v>0.45600000000000002</v>
      </c>
      <c r="EU84" s="115">
        <v>0.45300000000000001</v>
      </c>
      <c r="EV84" s="115">
        <v>0.44900000000000001</v>
      </c>
      <c r="EW84" s="115">
        <v>0.44600000000000001</v>
      </c>
      <c r="EX84" s="115">
        <v>0.443</v>
      </c>
      <c r="EY84" s="115">
        <v>0.439</v>
      </c>
      <c r="EZ84" s="115">
        <v>0.436</v>
      </c>
      <c r="FA84" s="117">
        <v>0.433</v>
      </c>
      <c r="FB84" s="115">
        <v>0.43</v>
      </c>
      <c r="FC84" s="115">
        <v>0.42699999999999999</v>
      </c>
      <c r="FD84" s="115">
        <v>0.42399999999999999</v>
      </c>
      <c r="FE84" s="115">
        <v>0.42099999999999999</v>
      </c>
      <c r="FF84" s="115">
        <v>0.41799999999999998</v>
      </c>
      <c r="FG84" s="117">
        <v>0.41499999999999998</v>
      </c>
      <c r="FH84" s="115">
        <v>0.41199999999999998</v>
      </c>
      <c r="FI84" s="115">
        <v>0.40899999999999997</v>
      </c>
      <c r="FJ84" s="115">
        <v>0.40600000000000003</v>
      </c>
      <c r="FK84" s="115">
        <v>0.40300000000000002</v>
      </c>
      <c r="FL84" s="116">
        <v>0.4</v>
      </c>
      <c r="FM84" s="115">
        <v>0.39800000000000002</v>
      </c>
      <c r="FN84" s="116">
        <v>0.39500000000000002</v>
      </c>
      <c r="FO84" s="115">
        <v>0.39200000000000002</v>
      </c>
      <c r="FP84" s="115">
        <v>0.38900000000000001</v>
      </c>
    </row>
    <row r="85" spans="1:172" x14ac:dyDescent="0.25">
      <c r="A85" s="114">
        <v>84</v>
      </c>
      <c r="BD85" s="115">
        <v>1</v>
      </c>
      <c r="BE85" s="115">
        <v>0.999</v>
      </c>
      <c r="BF85" s="115">
        <v>0.997</v>
      </c>
      <c r="BG85" s="115">
        <v>0.99399999999999999</v>
      </c>
      <c r="BH85" s="115">
        <v>0.99</v>
      </c>
      <c r="BI85" s="115">
        <v>0.98399999999999999</v>
      </c>
      <c r="BJ85" s="115">
        <v>0.97899999999999998</v>
      </c>
      <c r="BK85" s="115">
        <v>0.97199999999999998</v>
      </c>
      <c r="BL85" s="115">
        <v>0.96499999999999997</v>
      </c>
      <c r="BM85" s="115">
        <v>0.95799999999999996</v>
      </c>
      <c r="BN85" s="115">
        <v>0.95099999999999996</v>
      </c>
      <c r="BO85" s="115">
        <v>0.94399999999999995</v>
      </c>
      <c r="BP85" s="115">
        <v>0.93600000000000005</v>
      </c>
      <c r="BQ85" s="115">
        <v>0.92900000000000005</v>
      </c>
      <c r="BR85" s="115">
        <v>0.92100000000000004</v>
      </c>
      <c r="BS85" s="117">
        <v>0.91300000000000003</v>
      </c>
      <c r="BT85" s="115">
        <v>0.90500000000000003</v>
      </c>
      <c r="BU85" s="115">
        <v>0.89700000000000002</v>
      </c>
      <c r="BV85" s="115">
        <v>0.89</v>
      </c>
      <c r="BW85" s="115">
        <v>0.88200000000000001</v>
      </c>
      <c r="BX85" s="115">
        <v>0.874</v>
      </c>
      <c r="BY85" s="115">
        <v>0.86599999999999999</v>
      </c>
      <c r="BZ85" s="115">
        <v>0.85799999999999998</v>
      </c>
      <c r="CA85" s="115">
        <v>0.85</v>
      </c>
      <c r="CB85" s="115">
        <v>0.84299999999999997</v>
      </c>
      <c r="CC85" s="115">
        <v>0.83499999999999996</v>
      </c>
      <c r="CD85" s="115">
        <v>0.82699999999999996</v>
      </c>
      <c r="CE85" s="115">
        <v>0.82</v>
      </c>
      <c r="CF85" s="115">
        <v>0.81200000000000006</v>
      </c>
      <c r="CG85" s="115">
        <v>0.80500000000000005</v>
      </c>
      <c r="CH85" s="117">
        <v>0.79700000000000004</v>
      </c>
      <c r="CI85" s="115">
        <v>0.79</v>
      </c>
      <c r="CJ85" s="117">
        <v>0.78200000000000003</v>
      </c>
      <c r="CK85" s="115">
        <v>0.77500000000000002</v>
      </c>
      <c r="CL85" s="115">
        <v>0.76800000000000002</v>
      </c>
      <c r="CM85" s="115">
        <v>0.76100000000000001</v>
      </c>
      <c r="CN85" s="116">
        <v>0.754</v>
      </c>
      <c r="CO85" s="115">
        <v>0.747</v>
      </c>
      <c r="CP85" s="115">
        <v>0.74</v>
      </c>
      <c r="CQ85" s="115">
        <v>0.73399999999999999</v>
      </c>
      <c r="CR85" s="117">
        <v>0.72699999999999998</v>
      </c>
      <c r="CS85" s="115">
        <v>0.72</v>
      </c>
      <c r="CT85" s="115">
        <v>0.71399999999999997</v>
      </c>
      <c r="CU85" s="115">
        <v>0.70699999999999996</v>
      </c>
      <c r="CV85" s="117">
        <v>0.70099999999999996</v>
      </c>
      <c r="CW85" s="115">
        <v>0.69499999999999995</v>
      </c>
      <c r="CX85" s="115">
        <v>0.68799999999999994</v>
      </c>
      <c r="CY85" s="115">
        <v>0.68200000000000005</v>
      </c>
      <c r="CZ85" s="115">
        <v>0.67600000000000005</v>
      </c>
      <c r="DA85" s="115">
        <v>0.67</v>
      </c>
      <c r="DB85" s="115">
        <v>0.66400000000000003</v>
      </c>
      <c r="DC85" s="115">
        <v>0.65800000000000003</v>
      </c>
      <c r="DD85" s="115">
        <v>0.65200000000000002</v>
      </c>
      <c r="DE85" s="117">
        <v>0.64700000000000002</v>
      </c>
      <c r="DF85" s="115">
        <v>0.64100000000000001</v>
      </c>
      <c r="DG85" s="117">
        <v>0.63500000000000001</v>
      </c>
      <c r="DH85" s="115">
        <v>0.63</v>
      </c>
      <c r="DI85" s="115">
        <v>0.624</v>
      </c>
      <c r="DJ85" s="115">
        <v>0.61899999999999999</v>
      </c>
      <c r="DK85" s="115">
        <v>0.61399999999999999</v>
      </c>
      <c r="DL85" s="115">
        <v>0.60799999999999998</v>
      </c>
      <c r="DM85" s="117">
        <v>0.60299999999999998</v>
      </c>
      <c r="DN85" s="115">
        <v>0.59799999999999998</v>
      </c>
      <c r="DO85" s="115">
        <v>0.59299999999999997</v>
      </c>
      <c r="DP85" s="115">
        <v>0.58799999999999997</v>
      </c>
      <c r="DQ85" s="115">
        <v>0.58299999999999996</v>
      </c>
      <c r="DR85" s="115">
        <v>0.57799999999999996</v>
      </c>
      <c r="DS85" s="115">
        <v>0.57299999999999995</v>
      </c>
      <c r="DT85" s="115">
        <v>0.56899999999999995</v>
      </c>
      <c r="DU85" s="115">
        <v>0.56399999999999995</v>
      </c>
      <c r="DV85" s="117">
        <v>0.55900000000000005</v>
      </c>
      <c r="DW85" s="115">
        <v>0.55500000000000005</v>
      </c>
      <c r="DX85" s="115">
        <v>0.55000000000000004</v>
      </c>
      <c r="DY85" s="117">
        <v>0.54600000000000004</v>
      </c>
      <c r="DZ85" s="115">
        <v>0.54100000000000004</v>
      </c>
      <c r="EA85" s="115">
        <v>0.53700000000000003</v>
      </c>
      <c r="EB85" s="115">
        <v>0.53300000000000003</v>
      </c>
      <c r="EC85" s="115">
        <v>0.52800000000000002</v>
      </c>
      <c r="ED85" s="115">
        <v>0.52400000000000002</v>
      </c>
      <c r="EE85" s="115">
        <v>0.52</v>
      </c>
      <c r="EF85" s="115">
        <v>0.51600000000000001</v>
      </c>
      <c r="EG85" s="115">
        <v>0.51200000000000001</v>
      </c>
      <c r="EH85" s="115">
        <v>0.50800000000000001</v>
      </c>
      <c r="EI85" s="115">
        <v>0.504</v>
      </c>
      <c r="EJ85" s="115">
        <v>0.5</v>
      </c>
      <c r="EK85" s="115">
        <v>0.496</v>
      </c>
      <c r="EL85" s="115">
        <v>0.49199999999999999</v>
      </c>
      <c r="EM85" s="115">
        <v>0.48899999999999999</v>
      </c>
      <c r="EN85" s="115">
        <v>0.48499999999999999</v>
      </c>
      <c r="EO85" s="115">
        <v>0.48099999999999998</v>
      </c>
      <c r="EP85" s="115">
        <v>0.47699999999999998</v>
      </c>
      <c r="EQ85" s="115">
        <v>0.47399999999999998</v>
      </c>
      <c r="ER85" s="115">
        <v>0.47</v>
      </c>
      <c r="ES85" s="115">
        <v>0.46700000000000003</v>
      </c>
      <c r="ET85" s="115">
        <v>0.46300000000000002</v>
      </c>
      <c r="EU85" s="115">
        <v>0.46</v>
      </c>
      <c r="EV85" s="115">
        <v>0.45600000000000002</v>
      </c>
      <c r="EW85" s="115">
        <v>0.45300000000000001</v>
      </c>
      <c r="EX85" s="115">
        <v>0.45</v>
      </c>
      <c r="EY85" s="115">
        <v>0.44600000000000001</v>
      </c>
      <c r="EZ85" s="115">
        <v>0.443</v>
      </c>
      <c r="FA85" s="117">
        <v>0.44</v>
      </c>
      <c r="FB85" s="115">
        <v>0.437</v>
      </c>
      <c r="FC85" s="115">
        <v>0.434</v>
      </c>
      <c r="FD85" s="115">
        <v>0.43099999999999999</v>
      </c>
      <c r="FE85" s="115">
        <v>0.42699999999999999</v>
      </c>
      <c r="FF85" s="115">
        <v>0.42399999999999999</v>
      </c>
      <c r="FG85" s="117">
        <v>0.42099999999999999</v>
      </c>
      <c r="FH85" s="115">
        <v>0.41799999999999998</v>
      </c>
      <c r="FI85" s="115">
        <v>0.41599999999999998</v>
      </c>
      <c r="FJ85" s="115">
        <v>0.41299999999999998</v>
      </c>
      <c r="FK85" s="115">
        <v>0.41</v>
      </c>
      <c r="FL85" s="116">
        <v>0.40699999999999997</v>
      </c>
      <c r="FM85" s="115">
        <v>0.40400000000000003</v>
      </c>
      <c r="FN85" s="116">
        <v>0.40100000000000002</v>
      </c>
      <c r="FO85" s="115">
        <v>0.39900000000000002</v>
      </c>
      <c r="FP85" s="115">
        <v>0.39600000000000002</v>
      </c>
    </row>
    <row r="86" spans="1:172" x14ac:dyDescent="0.25">
      <c r="A86" s="114">
        <v>85</v>
      </c>
      <c r="BE86" s="115">
        <v>1</v>
      </c>
      <c r="BF86" s="115">
        <v>0.999</v>
      </c>
      <c r="BG86" s="115">
        <v>0.997</v>
      </c>
      <c r="BH86" s="115">
        <v>0.99399999999999999</v>
      </c>
      <c r="BI86" s="115">
        <v>0.99</v>
      </c>
      <c r="BJ86" s="115">
        <v>0.98499999999999999</v>
      </c>
      <c r="BK86" s="115">
        <v>0.97899999999999998</v>
      </c>
      <c r="BL86" s="115">
        <v>0.97299999999999998</v>
      </c>
      <c r="BM86" s="115">
        <v>0.96599999999999997</v>
      </c>
      <c r="BN86" s="115">
        <v>0.95899999999999996</v>
      </c>
      <c r="BO86" s="115">
        <v>0.95199999999999996</v>
      </c>
      <c r="BP86" s="115">
        <v>0.94499999999999995</v>
      </c>
      <c r="BQ86" s="115">
        <v>0.93700000000000006</v>
      </c>
      <c r="BR86" s="115">
        <v>0.93</v>
      </c>
      <c r="BS86" s="117">
        <v>0.92200000000000004</v>
      </c>
      <c r="BT86" s="115">
        <v>0.91500000000000004</v>
      </c>
      <c r="BU86" s="115">
        <v>0.90700000000000003</v>
      </c>
      <c r="BV86" s="115">
        <v>0.89900000000000002</v>
      </c>
      <c r="BW86" s="115">
        <v>0.89100000000000001</v>
      </c>
      <c r="BX86" s="115">
        <v>0.88300000000000001</v>
      </c>
      <c r="BY86" s="115">
        <v>0.876</v>
      </c>
      <c r="BZ86" s="115">
        <v>0.86799999999999999</v>
      </c>
      <c r="CA86" s="115">
        <v>0.86</v>
      </c>
      <c r="CB86" s="115">
        <v>0.85199999999999998</v>
      </c>
      <c r="CC86" s="115">
        <v>0.84499999999999997</v>
      </c>
      <c r="CD86" s="115">
        <v>0.83699999999999997</v>
      </c>
      <c r="CE86" s="115">
        <v>0.82899999999999996</v>
      </c>
      <c r="CF86" s="115">
        <v>0.82199999999999995</v>
      </c>
      <c r="CG86" s="115">
        <v>0.81399999999999995</v>
      </c>
      <c r="CH86" s="117">
        <v>0.80700000000000005</v>
      </c>
      <c r="CI86" s="115">
        <v>0.8</v>
      </c>
      <c r="CJ86" s="117">
        <v>0.79200000000000004</v>
      </c>
      <c r="CK86" s="115">
        <v>0.78500000000000003</v>
      </c>
      <c r="CL86" s="115">
        <v>0.77800000000000002</v>
      </c>
      <c r="CM86" s="115">
        <v>0.77100000000000002</v>
      </c>
      <c r="CN86" s="116">
        <v>0.76400000000000001</v>
      </c>
      <c r="CO86" s="115">
        <v>0.75700000000000001</v>
      </c>
      <c r="CP86" s="115">
        <v>0.75</v>
      </c>
      <c r="CQ86" s="115">
        <v>0.74299999999999999</v>
      </c>
      <c r="CR86" s="117">
        <v>0.73699999999999999</v>
      </c>
      <c r="CS86" s="115">
        <v>0.73</v>
      </c>
      <c r="CT86" s="115">
        <v>0.72299999999999998</v>
      </c>
      <c r="CU86" s="115">
        <v>0.71699999999999997</v>
      </c>
      <c r="CV86" s="117">
        <v>0.71</v>
      </c>
      <c r="CW86" s="115">
        <v>0.70399999999999996</v>
      </c>
      <c r="CX86" s="115">
        <v>0.69799999999999995</v>
      </c>
      <c r="CY86" s="115">
        <v>0.69199999999999995</v>
      </c>
      <c r="CZ86" s="115">
        <v>0.68500000000000005</v>
      </c>
      <c r="DA86" s="115">
        <v>0.67900000000000005</v>
      </c>
      <c r="DB86" s="115">
        <v>0.67300000000000004</v>
      </c>
      <c r="DC86" s="115">
        <v>0.66800000000000004</v>
      </c>
      <c r="DD86" s="115">
        <v>0.66200000000000003</v>
      </c>
      <c r="DE86" s="117">
        <v>0.65600000000000003</v>
      </c>
      <c r="DF86" s="115">
        <v>0.65</v>
      </c>
      <c r="DG86" s="117">
        <v>0.64500000000000002</v>
      </c>
      <c r="DH86" s="115">
        <v>0.63900000000000001</v>
      </c>
      <c r="DI86" s="115">
        <v>0.63400000000000001</v>
      </c>
      <c r="DJ86" s="115">
        <v>0.628</v>
      </c>
      <c r="DK86" s="115">
        <v>0.623</v>
      </c>
      <c r="DL86" s="115">
        <v>0.61699999999999999</v>
      </c>
      <c r="DM86" s="117">
        <v>0.61199999999999999</v>
      </c>
      <c r="DN86" s="115">
        <v>0.60699999999999998</v>
      </c>
      <c r="DO86" s="115">
        <v>0.60199999999999998</v>
      </c>
      <c r="DP86" s="115">
        <v>0.59699999999999998</v>
      </c>
      <c r="DQ86" s="115">
        <v>0.59199999999999997</v>
      </c>
      <c r="DR86" s="115">
        <v>0.58699999999999997</v>
      </c>
      <c r="DS86" s="115">
        <v>0.58199999999999996</v>
      </c>
      <c r="DT86" s="115">
        <v>0.57699999999999996</v>
      </c>
      <c r="DU86" s="115">
        <v>0.57299999999999995</v>
      </c>
      <c r="DV86" s="117">
        <v>0.56799999999999995</v>
      </c>
      <c r="DW86" s="115">
        <v>0.56299999999999994</v>
      </c>
      <c r="DX86" s="115">
        <v>0.55900000000000005</v>
      </c>
      <c r="DY86" s="117">
        <v>0.55400000000000005</v>
      </c>
      <c r="DZ86" s="115">
        <v>0.55000000000000004</v>
      </c>
      <c r="EA86" s="115">
        <v>0.54500000000000004</v>
      </c>
      <c r="EB86" s="115">
        <v>0.54100000000000004</v>
      </c>
      <c r="EC86" s="115">
        <v>0.53600000000000003</v>
      </c>
      <c r="ED86" s="115">
        <v>0.53200000000000003</v>
      </c>
      <c r="EE86" s="115">
        <v>0.52800000000000002</v>
      </c>
      <c r="EF86" s="115">
        <v>0.52400000000000002</v>
      </c>
      <c r="EG86" s="115">
        <v>0.52</v>
      </c>
      <c r="EH86" s="115">
        <v>0.51600000000000001</v>
      </c>
      <c r="EI86" s="115">
        <v>0.51200000000000001</v>
      </c>
      <c r="EJ86" s="115">
        <v>0.50800000000000001</v>
      </c>
      <c r="EK86" s="115">
        <v>0.504</v>
      </c>
      <c r="EL86" s="115">
        <v>0.5</v>
      </c>
      <c r="EM86" s="115">
        <v>0.496</v>
      </c>
      <c r="EN86" s="115">
        <v>0.49199999999999999</v>
      </c>
      <c r="EO86" s="115">
        <v>0.48899999999999999</v>
      </c>
      <c r="EP86" s="115">
        <v>0.48499999999999999</v>
      </c>
      <c r="EQ86" s="115">
        <v>0.48099999999999998</v>
      </c>
      <c r="ER86" s="115">
        <v>0.47799999999999998</v>
      </c>
      <c r="ES86" s="115">
        <v>0.47399999999999998</v>
      </c>
      <c r="ET86" s="115">
        <v>0.47099999999999997</v>
      </c>
      <c r="EU86" s="115">
        <v>0.46700000000000003</v>
      </c>
      <c r="EV86" s="115">
        <v>0.46400000000000002</v>
      </c>
      <c r="EW86" s="115">
        <v>0.46</v>
      </c>
      <c r="EX86" s="115">
        <v>0.45700000000000002</v>
      </c>
      <c r="EY86" s="115">
        <v>0.45400000000000001</v>
      </c>
      <c r="EZ86" s="115">
        <v>0.45</v>
      </c>
      <c r="FA86" s="117">
        <v>0.44700000000000001</v>
      </c>
      <c r="FB86" s="115">
        <v>0.44400000000000001</v>
      </c>
      <c r="FC86" s="115">
        <v>0.441</v>
      </c>
      <c r="FD86" s="115">
        <v>0.437</v>
      </c>
      <c r="FE86" s="115">
        <v>0.434</v>
      </c>
      <c r="FF86" s="115">
        <v>0.43099999999999999</v>
      </c>
      <c r="FG86" s="117">
        <v>0.42799999999999999</v>
      </c>
      <c r="FH86" s="115">
        <v>0.42499999999999999</v>
      </c>
      <c r="FI86" s="115">
        <v>0.42199999999999999</v>
      </c>
      <c r="FJ86" s="115">
        <v>0.41899999999999998</v>
      </c>
      <c r="FK86" s="115">
        <v>0.41599999999999998</v>
      </c>
      <c r="FL86" s="116">
        <v>0.41399999999999998</v>
      </c>
      <c r="FM86" s="115">
        <v>0.41099999999999998</v>
      </c>
      <c r="FN86" s="116">
        <v>0.40799999999999997</v>
      </c>
      <c r="FO86" s="115">
        <v>0.40500000000000003</v>
      </c>
      <c r="FP86" s="115">
        <v>0.40200000000000002</v>
      </c>
    </row>
    <row r="87" spans="1:172" x14ac:dyDescent="0.25">
      <c r="A87" s="114">
        <v>86</v>
      </c>
      <c r="BF87" s="115">
        <v>1</v>
      </c>
      <c r="BG87" s="115">
        <v>0.999</v>
      </c>
      <c r="BH87" s="115">
        <v>0.997</v>
      </c>
      <c r="BI87" s="115">
        <v>0.99399999999999999</v>
      </c>
      <c r="BJ87" s="115">
        <v>0.99</v>
      </c>
      <c r="BK87" s="115">
        <v>0.98499999999999999</v>
      </c>
      <c r="BL87" s="115">
        <v>0.97899999999999998</v>
      </c>
      <c r="BM87" s="115">
        <v>0.97299999999999998</v>
      </c>
      <c r="BN87" s="115">
        <v>0.96699999999999997</v>
      </c>
      <c r="BO87" s="115">
        <v>0.96</v>
      </c>
      <c r="BP87" s="115">
        <v>0.95299999999999996</v>
      </c>
      <c r="BQ87" s="115">
        <v>0.94599999999999995</v>
      </c>
      <c r="BR87" s="115">
        <v>0.93799999999999994</v>
      </c>
      <c r="BS87" s="117">
        <v>0.93100000000000005</v>
      </c>
      <c r="BT87" s="115">
        <v>0.92300000000000004</v>
      </c>
      <c r="BU87" s="115">
        <v>0.91600000000000004</v>
      </c>
      <c r="BV87" s="115">
        <v>0.90800000000000003</v>
      </c>
      <c r="BW87" s="115">
        <v>0.90100000000000002</v>
      </c>
      <c r="BX87" s="115">
        <v>0.89300000000000002</v>
      </c>
      <c r="BY87" s="115">
        <v>0.88500000000000001</v>
      </c>
      <c r="BZ87" s="115">
        <v>0.877</v>
      </c>
      <c r="CA87" s="115">
        <v>0.87</v>
      </c>
      <c r="CB87" s="115">
        <v>0.86199999999999999</v>
      </c>
      <c r="CC87" s="115">
        <v>0.85399999999999998</v>
      </c>
      <c r="CD87" s="115">
        <v>0.84699999999999998</v>
      </c>
      <c r="CE87" s="115">
        <v>0.83899999999999997</v>
      </c>
      <c r="CF87" s="115">
        <v>0.83199999999999996</v>
      </c>
      <c r="CG87" s="115">
        <v>0.82399999999999995</v>
      </c>
      <c r="CH87" s="117">
        <v>0.81699999999999995</v>
      </c>
      <c r="CI87" s="115">
        <v>0.80900000000000005</v>
      </c>
      <c r="CJ87" s="117">
        <v>0.80200000000000005</v>
      </c>
      <c r="CK87" s="115">
        <v>0.79500000000000004</v>
      </c>
      <c r="CL87" s="115">
        <v>0.78800000000000003</v>
      </c>
      <c r="CM87" s="115">
        <v>0.78100000000000003</v>
      </c>
      <c r="CN87" s="116">
        <v>0.77400000000000002</v>
      </c>
      <c r="CO87" s="115">
        <v>0.76700000000000002</v>
      </c>
      <c r="CP87" s="115">
        <v>0.76</v>
      </c>
      <c r="CQ87" s="115">
        <v>0.753</v>
      </c>
      <c r="CR87" s="117">
        <v>0.746</v>
      </c>
      <c r="CS87" s="115">
        <v>0.74</v>
      </c>
      <c r="CT87" s="115">
        <v>0.73299999999999998</v>
      </c>
      <c r="CU87" s="115">
        <v>0.72699999999999998</v>
      </c>
      <c r="CV87" s="117">
        <v>0.72</v>
      </c>
      <c r="CW87" s="115">
        <v>0.71399999999999997</v>
      </c>
      <c r="CX87" s="115">
        <v>0.70699999999999996</v>
      </c>
      <c r="CY87" s="115">
        <v>0.70099999999999996</v>
      </c>
      <c r="CZ87" s="115">
        <v>0.69499999999999995</v>
      </c>
      <c r="DA87" s="115">
        <v>0.68899999999999995</v>
      </c>
      <c r="DB87" s="115">
        <v>0.68300000000000005</v>
      </c>
      <c r="DC87" s="115">
        <v>0.67700000000000005</v>
      </c>
      <c r="DD87" s="115">
        <v>0.67100000000000004</v>
      </c>
      <c r="DE87" s="117">
        <v>0.66500000000000004</v>
      </c>
      <c r="DF87" s="115">
        <v>0.65900000000000003</v>
      </c>
      <c r="DG87" s="117">
        <v>0.65400000000000003</v>
      </c>
      <c r="DH87" s="115">
        <v>0.64800000000000002</v>
      </c>
      <c r="DI87" s="115">
        <v>0.64300000000000002</v>
      </c>
      <c r="DJ87" s="115">
        <v>0.63700000000000001</v>
      </c>
      <c r="DK87" s="115">
        <v>0.63200000000000001</v>
      </c>
      <c r="DL87" s="115">
        <v>0.626</v>
      </c>
      <c r="DM87" s="117">
        <v>0.621</v>
      </c>
      <c r="DN87" s="115">
        <v>0.61599999999999999</v>
      </c>
      <c r="DO87" s="115">
        <v>0.61099999999999999</v>
      </c>
      <c r="DP87" s="115">
        <v>0.60599999999999998</v>
      </c>
      <c r="DQ87" s="115">
        <v>0.60099999999999998</v>
      </c>
      <c r="DR87" s="115">
        <v>0.59599999999999997</v>
      </c>
      <c r="DS87" s="115">
        <v>0.59099999999999997</v>
      </c>
      <c r="DT87" s="115">
        <v>0.58599999999999997</v>
      </c>
      <c r="DU87" s="115">
        <v>0.58099999999999996</v>
      </c>
      <c r="DV87" s="117">
        <v>0.57599999999999996</v>
      </c>
      <c r="DW87" s="115">
        <v>0.57199999999999995</v>
      </c>
      <c r="DX87" s="115">
        <v>0.56699999999999995</v>
      </c>
      <c r="DY87" s="117">
        <v>0.56200000000000006</v>
      </c>
      <c r="DZ87" s="115">
        <v>0.55800000000000005</v>
      </c>
      <c r="EA87" s="115">
        <v>0.55300000000000005</v>
      </c>
      <c r="EB87" s="115">
        <v>0.54900000000000004</v>
      </c>
      <c r="EC87" s="115">
        <v>0.54500000000000004</v>
      </c>
      <c r="ED87" s="115">
        <v>0.54</v>
      </c>
      <c r="EE87" s="115">
        <v>0.53600000000000003</v>
      </c>
      <c r="EF87" s="115">
        <v>0.53200000000000003</v>
      </c>
      <c r="EG87" s="115">
        <v>0.52800000000000002</v>
      </c>
      <c r="EH87" s="115">
        <v>0.52400000000000002</v>
      </c>
      <c r="EI87" s="115">
        <v>0.52</v>
      </c>
      <c r="EJ87" s="115">
        <v>0.51600000000000001</v>
      </c>
      <c r="EK87" s="115">
        <v>0.51200000000000001</v>
      </c>
      <c r="EL87" s="115">
        <v>0.50800000000000001</v>
      </c>
      <c r="EM87" s="115">
        <v>0.504</v>
      </c>
      <c r="EN87" s="115">
        <v>0.5</v>
      </c>
      <c r="EO87" s="115">
        <v>0.496</v>
      </c>
      <c r="EP87" s="115">
        <v>0.49199999999999999</v>
      </c>
      <c r="EQ87" s="115">
        <v>0.48899999999999999</v>
      </c>
      <c r="ER87" s="115">
        <v>0.48499999999999999</v>
      </c>
      <c r="ES87" s="115">
        <v>0.48199999999999998</v>
      </c>
      <c r="ET87" s="115">
        <v>0.47799999999999998</v>
      </c>
      <c r="EU87" s="115">
        <v>0.47399999999999998</v>
      </c>
      <c r="EV87" s="115">
        <v>0.47099999999999997</v>
      </c>
      <c r="EW87" s="115">
        <v>0.46700000000000003</v>
      </c>
      <c r="EX87" s="115">
        <v>0.46400000000000002</v>
      </c>
      <c r="EY87" s="115">
        <v>0.46100000000000002</v>
      </c>
      <c r="EZ87" s="115">
        <v>0.45700000000000002</v>
      </c>
      <c r="FA87" s="117">
        <v>0.45400000000000001</v>
      </c>
      <c r="FB87" s="115">
        <v>0.45100000000000001</v>
      </c>
      <c r="FC87" s="115">
        <v>0.44800000000000001</v>
      </c>
      <c r="FD87" s="115">
        <v>0.44400000000000001</v>
      </c>
      <c r="FE87" s="115">
        <v>0.441</v>
      </c>
      <c r="FF87" s="115">
        <v>0.438</v>
      </c>
      <c r="FG87" s="117">
        <v>0.435</v>
      </c>
      <c r="FH87" s="115">
        <v>0.432</v>
      </c>
      <c r="FI87" s="115">
        <v>0.42899999999999999</v>
      </c>
      <c r="FJ87" s="115">
        <v>0.42599999999999999</v>
      </c>
      <c r="FK87" s="115">
        <v>0.42299999999999999</v>
      </c>
      <c r="FL87" s="116">
        <v>0.42</v>
      </c>
      <c r="FM87" s="115">
        <v>0.41699999999999998</v>
      </c>
      <c r="FN87" s="116">
        <v>0.41399999999999998</v>
      </c>
      <c r="FO87" s="115">
        <v>0.41199999999999998</v>
      </c>
      <c r="FP87" s="115">
        <v>0.40899999999999997</v>
      </c>
    </row>
    <row r="88" spans="1:172" x14ac:dyDescent="0.25">
      <c r="A88" s="114">
        <v>87</v>
      </c>
      <c r="BG88" s="115">
        <v>1</v>
      </c>
      <c r="BH88" s="115">
        <v>0.999</v>
      </c>
      <c r="BI88" s="115">
        <v>0.997</v>
      </c>
      <c r="BJ88" s="115">
        <v>0.99399999999999999</v>
      </c>
      <c r="BK88" s="115">
        <v>0.99099999999999999</v>
      </c>
      <c r="BL88" s="115">
        <v>0.98499999999999999</v>
      </c>
      <c r="BM88" s="115">
        <v>0.98</v>
      </c>
      <c r="BN88" s="115">
        <v>0.97399999999999998</v>
      </c>
      <c r="BO88" s="115">
        <v>0.96699999999999997</v>
      </c>
      <c r="BP88" s="115">
        <v>0.96099999999999997</v>
      </c>
      <c r="BQ88" s="115">
        <v>0.95399999999999996</v>
      </c>
      <c r="BR88" s="115">
        <v>0.94699999999999995</v>
      </c>
      <c r="BS88" s="117">
        <v>0.93899999999999995</v>
      </c>
      <c r="BT88" s="115">
        <v>0.93200000000000005</v>
      </c>
      <c r="BU88" s="115">
        <v>0.92500000000000004</v>
      </c>
      <c r="BV88" s="115">
        <v>0.91700000000000004</v>
      </c>
      <c r="BW88" s="115">
        <v>0.91</v>
      </c>
      <c r="BX88" s="115">
        <v>0.90200000000000002</v>
      </c>
      <c r="BY88" s="115">
        <v>0.89400000000000002</v>
      </c>
      <c r="BZ88" s="115">
        <v>0.88700000000000001</v>
      </c>
      <c r="CA88" s="115">
        <v>0.879</v>
      </c>
      <c r="CB88" s="115">
        <v>0.872</v>
      </c>
      <c r="CC88" s="115">
        <v>0.86399999999999999</v>
      </c>
      <c r="CD88" s="115">
        <v>0.85599999999999998</v>
      </c>
      <c r="CE88" s="115">
        <v>0.84899999999999998</v>
      </c>
      <c r="CF88" s="115">
        <v>0.84099999999999997</v>
      </c>
      <c r="CG88" s="115">
        <v>0.83399999999999996</v>
      </c>
      <c r="CH88" s="117">
        <v>0.82699999999999996</v>
      </c>
      <c r="CI88" s="115">
        <v>0.81899999999999995</v>
      </c>
      <c r="CJ88" s="117">
        <v>0.81200000000000006</v>
      </c>
      <c r="CK88" s="115">
        <v>0.80500000000000005</v>
      </c>
      <c r="CL88" s="115">
        <v>0.79800000000000004</v>
      </c>
      <c r="CM88" s="115">
        <v>0.79100000000000004</v>
      </c>
      <c r="CN88" s="116">
        <v>0.78300000000000003</v>
      </c>
      <c r="CO88" s="115">
        <v>0.77600000000000002</v>
      </c>
      <c r="CP88" s="115">
        <v>0.76900000000000002</v>
      </c>
      <c r="CQ88" s="115">
        <v>0.76300000000000001</v>
      </c>
      <c r="CR88" s="117">
        <v>0.75600000000000001</v>
      </c>
      <c r="CS88" s="115">
        <v>0.749</v>
      </c>
      <c r="CT88" s="115">
        <v>0.74299999999999999</v>
      </c>
      <c r="CU88" s="115">
        <v>0.73599999999999999</v>
      </c>
      <c r="CV88" s="117">
        <v>0.73</v>
      </c>
      <c r="CW88" s="115">
        <v>0.72299999999999998</v>
      </c>
      <c r="CX88" s="115">
        <v>0.71699999999999997</v>
      </c>
      <c r="CY88" s="115">
        <v>0.71099999999999997</v>
      </c>
      <c r="CZ88" s="115">
        <v>0.70399999999999996</v>
      </c>
      <c r="DA88" s="115">
        <v>0.69799999999999995</v>
      </c>
      <c r="DB88" s="115">
        <v>0.69199999999999995</v>
      </c>
      <c r="DC88" s="115">
        <v>0.68600000000000005</v>
      </c>
      <c r="DD88" s="115">
        <v>0.68</v>
      </c>
      <c r="DE88" s="117">
        <v>0.67400000000000004</v>
      </c>
      <c r="DF88" s="115">
        <v>0.66900000000000004</v>
      </c>
      <c r="DG88" s="117">
        <v>0.66300000000000003</v>
      </c>
      <c r="DH88" s="115">
        <v>0.65700000000000003</v>
      </c>
      <c r="DI88" s="115">
        <v>0.65200000000000002</v>
      </c>
      <c r="DJ88" s="115">
        <v>0.64600000000000002</v>
      </c>
      <c r="DK88" s="115">
        <v>0.64100000000000001</v>
      </c>
      <c r="DL88" s="115">
        <v>0.63500000000000001</v>
      </c>
      <c r="DM88" s="117">
        <v>0.63</v>
      </c>
      <c r="DN88" s="115">
        <v>0.625</v>
      </c>
      <c r="DO88" s="115">
        <v>0.61899999999999999</v>
      </c>
      <c r="DP88" s="115">
        <v>0.61399999999999999</v>
      </c>
      <c r="DQ88" s="115">
        <v>0.60899999999999999</v>
      </c>
      <c r="DR88" s="115">
        <v>0.60399999999999998</v>
      </c>
      <c r="DS88" s="115">
        <v>0.59899999999999998</v>
      </c>
      <c r="DT88" s="115">
        <v>0.59399999999999997</v>
      </c>
      <c r="DU88" s="115">
        <v>0.58899999999999997</v>
      </c>
      <c r="DV88" s="117">
        <v>0.58499999999999996</v>
      </c>
      <c r="DW88" s="115">
        <v>0.57999999999999996</v>
      </c>
      <c r="DX88" s="115">
        <v>0.57499999999999996</v>
      </c>
      <c r="DY88" s="117">
        <v>0.57099999999999995</v>
      </c>
      <c r="DZ88" s="115">
        <v>0.56599999999999995</v>
      </c>
      <c r="EA88" s="115">
        <v>0.56200000000000006</v>
      </c>
      <c r="EB88" s="115">
        <v>0.55700000000000005</v>
      </c>
      <c r="EC88" s="115">
        <v>0.55300000000000005</v>
      </c>
      <c r="ED88" s="115">
        <v>0.54800000000000004</v>
      </c>
      <c r="EE88" s="115">
        <v>0.54400000000000004</v>
      </c>
      <c r="EF88" s="115">
        <v>0.54</v>
      </c>
      <c r="EG88" s="115">
        <v>0.53600000000000003</v>
      </c>
      <c r="EH88" s="115">
        <v>0.53200000000000003</v>
      </c>
      <c r="EI88" s="115">
        <v>0.52700000000000002</v>
      </c>
      <c r="EJ88" s="115">
        <v>0.52300000000000002</v>
      </c>
      <c r="EK88" s="115">
        <v>0.51900000000000002</v>
      </c>
      <c r="EL88" s="115">
        <v>0.51500000000000001</v>
      </c>
      <c r="EM88" s="115">
        <v>0.51100000000000001</v>
      </c>
      <c r="EN88" s="115">
        <v>0.50800000000000001</v>
      </c>
      <c r="EO88" s="115">
        <v>0.504</v>
      </c>
      <c r="EP88" s="115">
        <v>0.5</v>
      </c>
      <c r="EQ88" s="115">
        <v>0.496</v>
      </c>
      <c r="ER88" s="115">
        <v>0.49299999999999999</v>
      </c>
      <c r="ES88" s="115">
        <v>0.48899999999999999</v>
      </c>
      <c r="ET88" s="115">
        <v>0.48499999999999999</v>
      </c>
      <c r="EU88" s="115">
        <v>0.48199999999999998</v>
      </c>
      <c r="EV88" s="115">
        <v>0.47799999999999998</v>
      </c>
      <c r="EW88" s="115">
        <v>0.47499999999999998</v>
      </c>
      <c r="EX88" s="115">
        <v>0.47099999999999997</v>
      </c>
      <c r="EY88" s="115">
        <v>0.46800000000000003</v>
      </c>
      <c r="EZ88" s="115">
        <v>0.46400000000000002</v>
      </c>
      <c r="FA88" s="117">
        <v>0.46100000000000002</v>
      </c>
      <c r="FB88" s="115">
        <v>0.45800000000000002</v>
      </c>
      <c r="FC88" s="115">
        <v>0.45500000000000002</v>
      </c>
      <c r="FD88" s="115">
        <v>0.45100000000000001</v>
      </c>
      <c r="FE88" s="115">
        <v>0.44800000000000001</v>
      </c>
      <c r="FF88" s="115">
        <v>0.44500000000000001</v>
      </c>
      <c r="FG88" s="117">
        <v>0.442</v>
      </c>
      <c r="FH88" s="115">
        <v>0.439</v>
      </c>
      <c r="FI88" s="115">
        <v>0.436</v>
      </c>
      <c r="FJ88" s="115">
        <v>0.433</v>
      </c>
      <c r="FK88" s="115">
        <v>0.43</v>
      </c>
      <c r="FL88" s="116">
        <v>0.42699999999999999</v>
      </c>
      <c r="FM88" s="115">
        <v>0.42399999999999999</v>
      </c>
      <c r="FN88" s="116">
        <v>0.42099999999999999</v>
      </c>
      <c r="FO88" s="115">
        <v>0.41799999999999998</v>
      </c>
      <c r="FP88" s="115">
        <v>0.41499999999999998</v>
      </c>
    </row>
    <row r="89" spans="1:172" x14ac:dyDescent="0.25">
      <c r="A89" s="114">
        <v>88</v>
      </c>
      <c r="BH89" s="115">
        <v>1</v>
      </c>
      <c r="BI89" s="115">
        <v>0.999</v>
      </c>
      <c r="BJ89" s="115">
        <v>0.997</v>
      </c>
      <c r="BK89" s="115">
        <v>0.99399999999999999</v>
      </c>
      <c r="BL89" s="115">
        <v>0.99099999999999999</v>
      </c>
      <c r="BM89" s="115">
        <v>0.98599999999999999</v>
      </c>
      <c r="BN89" s="115">
        <v>0.98</v>
      </c>
      <c r="BO89" s="115">
        <v>0.97399999999999998</v>
      </c>
      <c r="BP89" s="115">
        <v>0.96799999999999997</v>
      </c>
      <c r="BQ89" s="115">
        <v>0.96099999999999997</v>
      </c>
      <c r="BR89" s="115">
        <v>0.95499999999999996</v>
      </c>
      <c r="BS89" s="117">
        <v>0.94799999999999995</v>
      </c>
      <c r="BT89" s="115">
        <v>0.94</v>
      </c>
      <c r="BU89" s="115">
        <v>0.93300000000000005</v>
      </c>
      <c r="BV89" s="115">
        <v>0.92600000000000005</v>
      </c>
      <c r="BW89" s="115">
        <v>0.91800000000000004</v>
      </c>
      <c r="BX89" s="115">
        <v>0.91100000000000003</v>
      </c>
      <c r="BY89" s="115">
        <v>0.90400000000000003</v>
      </c>
      <c r="BZ89" s="115">
        <v>0.89600000000000002</v>
      </c>
      <c r="CA89" s="115">
        <v>0.88800000000000001</v>
      </c>
      <c r="CB89" s="115">
        <v>0.88100000000000001</v>
      </c>
      <c r="CC89" s="115">
        <v>0.873</v>
      </c>
      <c r="CD89" s="115">
        <v>0.86599999999999999</v>
      </c>
      <c r="CE89" s="115">
        <v>0.85799999999999998</v>
      </c>
      <c r="CF89" s="115">
        <v>0.85099999999999998</v>
      </c>
      <c r="CG89" s="115">
        <v>0.84399999999999997</v>
      </c>
      <c r="CH89" s="117">
        <v>0.83599999999999997</v>
      </c>
      <c r="CI89" s="115">
        <v>0.82899999999999996</v>
      </c>
      <c r="CJ89" s="117">
        <v>0.82199999999999995</v>
      </c>
      <c r="CK89" s="115">
        <v>0.81399999999999995</v>
      </c>
      <c r="CL89" s="115">
        <v>0.80700000000000005</v>
      </c>
      <c r="CM89" s="115">
        <v>0.8</v>
      </c>
      <c r="CN89" s="116">
        <v>0.79300000000000004</v>
      </c>
      <c r="CO89" s="115">
        <v>0.78600000000000003</v>
      </c>
      <c r="CP89" s="115">
        <v>0.77900000000000003</v>
      </c>
      <c r="CQ89" s="115">
        <v>0.77200000000000002</v>
      </c>
      <c r="CR89" s="117">
        <v>0.76600000000000001</v>
      </c>
      <c r="CS89" s="115">
        <v>0.75900000000000001</v>
      </c>
      <c r="CT89" s="115">
        <v>0.752</v>
      </c>
      <c r="CU89" s="115">
        <v>0.746</v>
      </c>
      <c r="CV89" s="117">
        <v>0.73899999999999999</v>
      </c>
      <c r="CW89" s="115">
        <v>0.73299999999999998</v>
      </c>
      <c r="CX89" s="115">
        <v>0.72599999999999998</v>
      </c>
      <c r="CY89" s="115">
        <v>0.72</v>
      </c>
      <c r="CZ89" s="115">
        <v>0.71399999999999997</v>
      </c>
      <c r="DA89" s="115">
        <v>0.70699999999999996</v>
      </c>
      <c r="DB89" s="115">
        <v>0.70099999999999996</v>
      </c>
      <c r="DC89" s="115">
        <v>0.69499999999999995</v>
      </c>
      <c r="DD89" s="115">
        <v>0.68899999999999995</v>
      </c>
      <c r="DE89" s="117">
        <v>0.68300000000000005</v>
      </c>
      <c r="DF89" s="115">
        <v>0.67800000000000005</v>
      </c>
      <c r="DG89" s="117">
        <v>0.67200000000000004</v>
      </c>
      <c r="DH89" s="115">
        <v>0.66600000000000004</v>
      </c>
      <c r="DI89" s="115">
        <v>0.66100000000000003</v>
      </c>
      <c r="DJ89" s="115">
        <v>0.65500000000000003</v>
      </c>
      <c r="DK89" s="115">
        <v>0.64900000000000002</v>
      </c>
      <c r="DL89" s="115">
        <v>0.64400000000000002</v>
      </c>
      <c r="DM89" s="117">
        <v>0.63900000000000001</v>
      </c>
      <c r="DN89" s="115">
        <v>0.63300000000000001</v>
      </c>
      <c r="DO89" s="115">
        <v>0.628</v>
      </c>
      <c r="DP89" s="115">
        <v>0.623</v>
      </c>
      <c r="DQ89" s="115">
        <v>0.61799999999999999</v>
      </c>
      <c r="DR89" s="115">
        <v>0.61299999999999999</v>
      </c>
      <c r="DS89" s="115">
        <v>0.60799999999999998</v>
      </c>
      <c r="DT89" s="115">
        <v>0.60299999999999998</v>
      </c>
      <c r="DU89" s="115">
        <v>0.59799999999999998</v>
      </c>
      <c r="DV89" s="117">
        <v>0.59299999999999997</v>
      </c>
      <c r="DW89" s="115">
        <v>0.58799999999999997</v>
      </c>
      <c r="DX89" s="115">
        <v>0.58399999999999996</v>
      </c>
      <c r="DY89" s="117">
        <v>0.57899999999999996</v>
      </c>
      <c r="DZ89" s="115">
        <v>0.57399999999999995</v>
      </c>
      <c r="EA89" s="115">
        <v>0.56999999999999995</v>
      </c>
      <c r="EB89" s="115">
        <v>0.56499999999999995</v>
      </c>
      <c r="EC89" s="115">
        <v>0.56100000000000005</v>
      </c>
      <c r="ED89" s="115">
        <v>0.55600000000000005</v>
      </c>
      <c r="EE89" s="115">
        <v>0.55200000000000005</v>
      </c>
      <c r="EF89" s="115">
        <v>0.54800000000000004</v>
      </c>
      <c r="EG89" s="115">
        <v>0.54400000000000004</v>
      </c>
      <c r="EH89" s="115">
        <v>0.53900000000000003</v>
      </c>
      <c r="EI89" s="115">
        <v>0.53500000000000003</v>
      </c>
      <c r="EJ89" s="115">
        <v>0.53100000000000003</v>
      </c>
      <c r="EK89" s="115">
        <v>0.52700000000000002</v>
      </c>
      <c r="EL89" s="115">
        <v>0.52300000000000002</v>
      </c>
      <c r="EM89" s="115">
        <v>0.51900000000000002</v>
      </c>
      <c r="EN89" s="115">
        <v>0.51500000000000001</v>
      </c>
      <c r="EO89" s="115">
        <v>0.51100000000000001</v>
      </c>
      <c r="EP89" s="115">
        <v>0.50800000000000001</v>
      </c>
      <c r="EQ89" s="115">
        <v>0.504</v>
      </c>
      <c r="ER89" s="115">
        <v>0.5</v>
      </c>
      <c r="ES89" s="115">
        <v>0.496</v>
      </c>
      <c r="ET89" s="115">
        <v>0.49299999999999999</v>
      </c>
      <c r="EU89" s="115">
        <v>0.48899999999999999</v>
      </c>
      <c r="EV89" s="115">
        <v>0.48499999999999999</v>
      </c>
      <c r="EW89" s="115">
        <v>0.48199999999999998</v>
      </c>
      <c r="EX89" s="115">
        <v>0.47799999999999998</v>
      </c>
      <c r="EY89" s="115">
        <v>0.47499999999999998</v>
      </c>
      <c r="EZ89" s="115">
        <v>0.47199999999999998</v>
      </c>
      <c r="FA89" s="117">
        <v>0.46800000000000003</v>
      </c>
      <c r="FB89" s="115">
        <v>0.46500000000000002</v>
      </c>
      <c r="FC89" s="115">
        <v>0.46200000000000002</v>
      </c>
      <c r="FD89" s="115">
        <v>0.45800000000000002</v>
      </c>
      <c r="FE89" s="115">
        <v>0.45500000000000002</v>
      </c>
      <c r="FF89" s="115">
        <v>0.45200000000000001</v>
      </c>
      <c r="FG89" s="117">
        <v>0.44900000000000001</v>
      </c>
      <c r="FH89" s="115">
        <v>0.44600000000000001</v>
      </c>
      <c r="FI89" s="115">
        <v>0.442</v>
      </c>
      <c r="FJ89" s="115">
        <v>0.439</v>
      </c>
      <c r="FK89" s="115">
        <v>0.436</v>
      </c>
      <c r="FL89" s="116">
        <v>0.433</v>
      </c>
      <c r="FM89" s="115">
        <v>0.43</v>
      </c>
      <c r="FN89" s="116">
        <v>0.42699999999999999</v>
      </c>
      <c r="FO89" s="115">
        <v>0.42499999999999999</v>
      </c>
      <c r="FP89" s="115">
        <v>0.42199999999999999</v>
      </c>
    </row>
    <row r="90" spans="1:172" x14ac:dyDescent="0.25">
      <c r="A90" s="114">
        <v>89</v>
      </c>
      <c r="BI90" s="115">
        <v>1</v>
      </c>
      <c r="BJ90" s="115">
        <v>0.999</v>
      </c>
      <c r="BK90" s="115">
        <v>0.997</v>
      </c>
      <c r="BL90" s="115">
        <v>0.99399999999999999</v>
      </c>
      <c r="BM90" s="115">
        <v>0.99099999999999999</v>
      </c>
      <c r="BN90" s="115">
        <v>0.98599999999999999</v>
      </c>
      <c r="BO90" s="115">
        <v>0.98099999999999998</v>
      </c>
      <c r="BP90" s="115">
        <v>0.97499999999999998</v>
      </c>
      <c r="BQ90" s="115">
        <v>0.96899999999999997</v>
      </c>
      <c r="BR90" s="115">
        <v>0.96199999999999997</v>
      </c>
      <c r="BS90" s="117">
        <v>0.95499999999999996</v>
      </c>
      <c r="BT90" s="115">
        <v>0.94799999999999995</v>
      </c>
      <c r="BU90" s="115">
        <v>0.94099999999999995</v>
      </c>
      <c r="BV90" s="115">
        <v>0.93400000000000005</v>
      </c>
      <c r="BW90" s="115">
        <v>0.92700000000000005</v>
      </c>
      <c r="BX90" s="115">
        <v>0.92</v>
      </c>
      <c r="BY90" s="115">
        <v>0.91200000000000003</v>
      </c>
      <c r="BZ90" s="115">
        <v>0.90500000000000003</v>
      </c>
      <c r="CA90" s="115">
        <v>0.89800000000000002</v>
      </c>
      <c r="CB90" s="115">
        <v>0.89</v>
      </c>
      <c r="CC90" s="115">
        <v>0.88300000000000001</v>
      </c>
      <c r="CD90" s="115">
        <v>0.875</v>
      </c>
      <c r="CE90" s="115">
        <v>0.86799999999999999</v>
      </c>
      <c r="CF90" s="115">
        <v>0.86</v>
      </c>
      <c r="CG90" s="115">
        <v>0.85299999999999998</v>
      </c>
      <c r="CH90" s="117">
        <v>0.84599999999999997</v>
      </c>
      <c r="CI90" s="115">
        <v>0.83799999999999997</v>
      </c>
      <c r="CJ90" s="117">
        <v>0.83099999999999996</v>
      </c>
      <c r="CK90" s="115">
        <v>0.82399999999999995</v>
      </c>
      <c r="CL90" s="115">
        <v>0.81699999999999995</v>
      </c>
      <c r="CM90" s="115">
        <v>0.81</v>
      </c>
      <c r="CN90" s="116">
        <v>0.80300000000000005</v>
      </c>
      <c r="CO90" s="115">
        <v>0.79600000000000004</v>
      </c>
      <c r="CP90" s="115">
        <v>0.78900000000000003</v>
      </c>
      <c r="CQ90" s="115">
        <v>0.78200000000000003</v>
      </c>
      <c r="CR90" s="117">
        <v>0.77500000000000002</v>
      </c>
      <c r="CS90" s="115">
        <v>0.73799999999999999</v>
      </c>
      <c r="CT90" s="115">
        <v>0.76200000000000001</v>
      </c>
      <c r="CU90" s="115">
        <v>0.755</v>
      </c>
      <c r="CV90" s="117">
        <v>0.748</v>
      </c>
      <c r="CW90" s="115">
        <v>0.74199999999999999</v>
      </c>
      <c r="CX90" s="115">
        <v>0.73599999999999999</v>
      </c>
      <c r="CY90" s="115">
        <v>0.72899999999999998</v>
      </c>
      <c r="CZ90" s="115">
        <v>0.72299999999999998</v>
      </c>
      <c r="DA90" s="115">
        <v>0.71699999999999997</v>
      </c>
      <c r="DB90" s="115">
        <v>0.71099999999999997</v>
      </c>
      <c r="DC90" s="115">
        <v>0.70499999999999996</v>
      </c>
      <c r="DD90" s="115">
        <v>0.69899999999999995</v>
      </c>
      <c r="DE90" s="117">
        <v>0.69299999999999995</v>
      </c>
      <c r="DF90" s="115">
        <v>0.68700000000000006</v>
      </c>
      <c r="DG90" s="117">
        <v>0.68100000000000005</v>
      </c>
      <c r="DH90" s="115">
        <v>0.67500000000000004</v>
      </c>
      <c r="DI90" s="115">
        <v>0.67</v>
      </c>
      <c r="DJ90" s="115">
        <v>0.66400000000000003</v>
      </c>
      <c r="DK90" s="115">
        <v>0.65800000000000003</v>
      </c>
      <c r="DL90" s="115">
        <v>0.65300000000000002</v>
      </c>
      <c r="DM90" s="117">
        <v>0.64700000000000002</v>
      </c>
      <c r="DN90" s="115">
        <v>0.64200000000000002</v>
      </c>
      <c r="DO90" s="115">
        <v>0.63700000000000001</v>
      </c>
      <c r="DP90" s="115">
        <v>0.63200000000000001</v>
      </c>
      <c r="DQ90" s="115">
        <v>0.626</v>
      </c>
      <c r="DR90" s="115">
        <v>0.621</v>
      </c>
      <c r="DS90" s="115">
        <v>0.61599999999999999</v>
      </c>
      <c r="DT90" s="115">
        <v>0.61099999999999999</v>
      </c>
      <c r="DU90" s="115">
        <v>0.60599999999999998</v>
      </c>
      <c r="DV90" s="117">
        <v>0.60099999999999998</v>
      </c>
      <c r="DW90" s="115">
        <v>0.59699999999999998</v>
      </c>
      <c r="DX90" s="115">
        <v>0.59199999999999997</v>
      </c>
      <c r="DY90" s="117">
        <v>0.58699999999999997</v>
      </c>
      <c r="DZ90" s="115">
        <v>0.58299999999999996</v>
      </c>
      <c r="EA90" s="115">
        <v>0.57799999999999996</v>
      </c>
      <c r="EB90" s="115">
        <v>0.57299999999999995</v>
      </c>
      <c r="EC90" s="115">
        <v>0.56899999999999995</v>
      </c>
      <c r="ED90" s="115">
        <v>0.56399999999999995</v>
      </c>
      <c r="EE90" s="115">
        <v>0.56000000000000005</v>
      </c>
      <c r="EF90" s="115">
        <v>0.55600000000000005</v>
      </c>
      <c r="EG90" s="115">
        <v>0.55100000000000005</v>
      </c>
      <c r="EH90" s="115">
        <v>0.54700000000000004</v>
      </c>
      <c r="EI90" s="115">
        <v>0.54300000000000004</v>
      </c>
      <c r="EJ90" s="115">
        <v>0.53900000000000003</v>
      </c>
      <c r="EK90" s="115">
        <v>0.53500000000000003</v>
      </c>
      <c r="EL90" s="115">
        <v>0.53100000000000003</v>
      </c>
      <c r="EM90" s="115">
        <v>0.52700000000000002</v>
      </c>
      <c r="EN90" s="115">
        <v>0.52300000000000002</v>
      </c>
      <c r="EO90" s="115">
        <v>0.51900000000000002</v>
      </c>
      <c r="EP90" s="115">
        <v>0.51500000000000001</v>
      </c>
      <c r="EQ90" s="115">
        <v>0.51100000000000001</v>
      </c>
      <c r="ER90" s="115">
        <v>0.50700000000000001</v>
      </c>
      <c r="ES90" s="115">
        <v>0.504</v>
      </c>
      <c r="ET90" s="115">
        <v>0.5</v>
      </c>
      <c r="EU90" s="115">
        <v>0.496</v>
      </c>
      <c r="EV90" s="115">
        <v>0.49299999999999999</v>
      </c>
      <c r="EW90" s="115">
        <v>0.48899999999999999</v>
      </c>
      <c r="EX90" s="115">
        <v>0.48599999999999999</v>
      </c>
      <c r="EY90" s="115">
        <v>0.48199999999999998</v>
      </c>
      <c r="EZ90" s="115">
        <v>0.47899999999999998</v>
      </c>
      <c r="FA90" s="117">
        <v>0.47499999999999998</v>
      </c>
      <c r="FB90" s="115">
        <v>0.47199999999999998</v>
      </c>
      <c r="FC90" s="115">
        <v>0.46899999999999997</v>
      </c>
      <c r="FD90" s="115">
        <v>0.46500000000000002</v>
      </c>
      <c r="FE90" s="115">
        <v>0.46200000000000002</v>
      </c>
      <c r="FF90" s="115">
        <v>0.45900000000000002</v>
      </c>
      <c r="FG90" s="117">
        <v>0.45600000000000002</v>
      </c>
      <c r="FH90" s="115">
        <v>0.45200000000000001</v>
      </c>
      <c r="FI90" s="115">
        <v>0.44900000000000001</v>
      </c>
      <c r="FJ90" s="115">
        <v>0.44600000000000001</v>
      </c>
      <c r="FK90" s="115">
        <v>0.443</v>
      </c>
      <c r="FL90" s="116">
        <v>0.44</v>
      </c>
      <c r="FM90" s="115">
        <v>0.437</v>
      </c>
      <c r="FN90" s="116">
        <v>0.434</v>
      </c>
      <c r="FO90" s="115">
        <v>0.43099999999999999</v>
      </c>
      <c r="FP90" s="115">
        <v>0.42799999999999999</v>
      </c>
    </row>
    <row r="91" spans="1:172" x14ac:dyDescent="0.25">
      <c r="A91" s="114">
        <v>90</v>
      </c>
      <c r="BJ91" s="115">
        <v>1</v>
      </c>
      <c r="BK91" s="115">
        <v>0.999</v>
      </c>
      <c r="BL91" s="115">
        <v>0.997</v>
      </c>
      <c r="BM91" s="115">
        <v>0.99399999999999999</v>
      </c>
      <c r="BN91" s="115">
        <v>0.99099999999999999</v>
      </c>
      <c r="BO91" s="115">
        <v>0.98599999999999999</v>
      </c>
      <c r="BP91" s="115">
        <v>0.98099999999999998</v>
      </c>
      <c r="BQ91" s="115">
        <v>0.97499999999999998</v>
      </c>
      <c r="BR91" s="115">
        <v>0.96899999999999997</v>
      </c>
      <c r="BS91" s="117">
        <v>0.96299999999999997</v>
      </c>
      <c r="BT91" s="115">
        <v>0.95599999999999996</v>
      </c>
      <c r="BU91" s="115">
        <v>0.94899999999999995</v>
      </c>
      <c r="BV91" s="115">
        <v>0.94199999999999995</v>
      </c>
      <c r="BW91" s="115">
        <v>0.93500000000000005</v>
      </c>
      <c r="BX91" s="115">
        <v>0.92800000000000005</v>
      </c>
      <c r="BY91" s="115">
        <v>0.92100000000000004</v>
      </c>
      <c r="BZ91" s="115">
        <v>0.91400000000000003</v>
      </c>
      <c r="CA91" s="115">
        <v>0.90600000000000003</v>
      </c>
      <c r="CB91" s="115">
        <v>0.89900000000000002</v>
      </c>
      <c r="CC91" s="115">
        <v>0.89200000000000002</v>
      </c>
      <c r="CD91" s="115">
        <v>0.88400000000000001</v>
      </c>
      <c r="CE91" s="115">
        <v>0.877</v>
      </c>
      <c r="CF91" s="115">
        <v>0.87</v>
      </c>
      <c r="CG91" s="115">
        <v>0.86199999999999999</v>
      </c>
      <c r="CH91" s="117">
        <v>0.85499999999999998</v>
      </c>
      <c r="CI91" s="115">
        <v>0.84799999999999998</v>
      </c>
      <c r="CJ91" s="117">
        <v>0.84</v>
      </c>
      <c r="CK91" s="115">
        <v>0.83299999999999996</v>
      </c>
      <c r="CL91" s="115">
        <v>0.82599999999999996</v>
      </c>
      <c r="CM91" s="115">
        <v>0.81899999999999995</v>
      </c>
      <c r="CN91" s="116">
        <v>0.81200000000000006</v>
      </c>
      <c r="CO91" s="115">
        <v>0.80500000000000005</v>
      </c>
      <c r="CP91" s="115">
        <v>0.79800000000000004</v>
      </c>
      <c r="CQ91" s="115">
        <v>0.79100000000000004</v>
      </c>
      <c r="CR91" s="117">
        <v>0.78400000000000003</v>
      </c>
      <c r="CS91" s="115">
        <v>0.77800000000000002</v>
      </c>
      <c r="CT91" s="115">
        <v>0.77100000000000002</v>
      </c>
      <c r="CU91" s="115">
        <v>0.76400000000000001</v>
      </c>
      <c r="CV91" s="117">
        <v>0.75800000000000001</v>
      </c>
      <c r="CW91" s="115">
        <v>0.751</v>
      </c>
      <c r="CX91" s="115">
        <v>0.745</v>
      </c>
      <c r="CY91" s="115">
        <v>0.73799999999999999</v>
      </c>
      <c r="CZ91" s="115">
        <v>0.73199999999999998</v>
      </c>
      <c r="DA91" s="115">
        <v>0.72599999999999998</v>
      </c>
      <c r="DB91" s="115">
        <v>0.72</v>
      </c>
      <c r="DC91" s="115">
        <v>0.71399999999999997</v>
      </c>
      <c r="DD91" s="115">
        <v>0.70799999999999996</v>
      </c>
      <c r="DE91" s="117">
        <v>0.70199999999999996</v>
      </c>
      <c r="DF91" s="115">
        <v>0.69599999999999995</v>
      </c>
      <c r="DG91" s="117">
        <v>0.69</v>
      </c>
      <c r="DH91" s="115">
        <v>0.68400000000000005</v>
      </c>
      <c r="DI91" s="115">
        <v>0.67800000000000005</v>
      </c>
      <c r="DJ91" s="115">
        <v>0.67300000000000004</v>
      </c>
      <c r="DK91" s="115">
        <v>0.66700000000000004</v>
      </c>
      <c r="DL91" s="115">
        <v>0.66200000000000003</v>
      </c>
      <c r="DM91" s="117">
        <v>0.65600000000000003</v>
      </c>
      <c r="DN91" s="115">
        <v>0.65100000000000002</v>
      </c>
      <c r="DO91" s="115">
        <v>0.64600000000000002</v>
      </c>
      <c r="DP91" s="115">
        <v>0.64</v>
      </c>
      <c r="DQ91" s="115">
        <v>0.63500000000000001</v>
      </c>
      <c r="DR91" s="115">
        <v>0.63</v>
      </c>
      <c r="DS91" s="115">
        <v>0.625</v>
      </c>
      <c r="DT91" s="115">
        <v>0.62</v>
      </c>
      <c r="DU91" s="115">
        <v>0.61499999999999999</v>
      </c>
      <c r="DV91" s="117">
        <v>0.61</v>
      </c>
      <c r="DW91" s="115">
        <v>0.60499999999999998</v>
      </c>
      <c r="DX91" s="115">
        <v>0.6</v>
      </c>
      <c r="DY91" s="117">
        <v>0.59499999999999997</v>
      </c>
      <c r="DZ91" s="115">
        <v>0.59099999999999997</v>
      </c>
      <c r="EA91" s="115">
        <v>0.58599999999999997</v>
      </c>
      <c r="EB91" s="115">
        <v>0.58199999999999996</v>
      </c>
      <c r="EC91" s="115">
        <v>0.57699999999999996</v>
      </c>
      <c r="ED91" s="115">
        <v>0.57299999999999995</v>
      </c>
      <c r="EE91" s="115">
        <v>0.56799999999999995</v>
      </c>
      <c r="EF91" s="115">
        <v>0.56399999999999995</v>
      </c>
      <c r="EG91" s="115">
        <v>0.55900000000000005</v>
      </c>
      <c r="EH91" s="115">
        <v>0.55500000000000005</v>
      </c>
      <c r="EI91" s="115">
        <v>0.55100000000000005</v>
      </c>
      <c r="EJ91" s="115">
        <v>0.54700000000000004</v>
      </c>
      <c r="EK91" s="115">
        <v>0.54300000000000004</v>
      </c>
      <c r="EL91" s="115">
        <v>0.53800000000000003</v>
      </c>
      <c r="EM91" s="115">
        <v>0.53400000000000003</v>
      </c>
      <c r="EN91" s="115">
        <v>0.53</v>
      </c>
      <c r="EO91" s="115">
        <v>0.52600000000000002</v>
      </c>
      <c r="EP91" s="115">
        <v>0.52300000000000002</v>
      </c>
      <c r="EQ91" s="115">
        <v>0.51900000000000002</v>
      </c>
      <c r="ER91" s="115">
        <v>0.51500000000000001</v>
      </c>
      <c r="ES91" s="115">
        <v>0.51100000000000001</v>
      </c>
      <c r="ET91" s="115">
        <v>0.50700000000000001</v>
      </c>
      <c r="EU91" s="115">
        <v>0.504</v>
      </c>
      <c r="EV91" s="115">
        <v>0.5</v>
      </c>
      <c r="EW91" s="115">
        <v>0.496</v>
      </c>
      <c r="EX91" s="115">
        <v>0.49299999999999999</v>
      </c>
      <c r="EY91" s="115">
        <v>0.48899999999999999</v>
      </c>
      <c r="EZ91" s="115">
        <v>0.48599999999999999</v>
      </c>
      <c r="FA91" s="117">
        <v>0.48199999999999998</v>
      </c>
      <c r="FB91" s="115">
        <v>0.47899999999999998</v>
      </c>
      <c r="FC91" s="115">
        <v>0.47599999999999998</v>
      </c>
      <c r="FD91" s="115">
        <v>0.47199999999999998</v>
      </c>
      <c r="FE91" s="115">
        <v>0.46899999999999997</v>
      </c>
      <c r="FF91" s="115">
        <v>0.46600000000000003</v>
      </c>
      <c r="FG91" s="117">
        <v>0.46200000000000002</v>
      </c>
      <c r="FH91" s="115">
        <v>0.45900000000000002</v>
      </c>
      <c r="FI91" s="115">
        <v>0.45600000000000002</v>
      </c>
      <c r="FJ91" s="115">
        <v>0.45300000000000001</v>
      </c>
      <c r="FK91" s="115">
        <v>0.45</v>
      </c>
      <c r="FL91" s="116">
        <v>0.44700000000000001</v>
      </c>
      <c r="FM91" s="115">
        <v>0.44400000000000001</v>
      </c>
      <c r="FN91" s="116">
        <v>0.441</v>
      </c>
      <c r="FO91" s="115">
        <v>0.438</v>
      </c>
      <c r="FP91" s="115">
        <v>0.435</v>
      </c>
    </row>
    <row r="92" spans="1:172" x14ac:dyDescent="0.25">
      <c r="A92" s="114">
        <v>91</v>
      </c>
      <c r="BK92" s="115">
        <v>1</v>
      </c>
      <c r="BL92" s="115">
        <v>0.999</v>
      </c>
      <c r="BM92" s="115">
        <v>0.997</v>
      </c>
      <c r="BN92" s="115">
        <v>0.995</v>
      </c>
      <c r="BO92" s="115">
        <v>0.99099999999999999</v>
      </c>
      <c r="BP92" s="115">
        <v>0.98699999999999999</v>
      </c>
      <c r="BQ92" s="115">
        <v>0.98099999999999998</v>
      </c>
      <c r="BR92" s="115">
        <v>0.97599999999999998</v>
      </c>
      <c r="BS92" s="117">
        <v>0.97</v>
      </c>
      <c r="BT92" s="115">
        <v>0.96299999999999997</v>
      </c>
      <c r="BU92" s="115">
        <v>0.95699999999999996</v>
      </c>
      <c r="BV92" s="115">
        <v>0.95</v>
      </c>
      <c r="BW92" s="115">
        <v>0.94299999999999995</v>
      </c>
      <c r="BX92" s="115">
        <v>0.93600000000000005</v>
      </c>
      <c r="BY92" s="115">
        <v>0.92900000000000005</v>
      </c>
      <c r="BZ92" s="115">
        <v>0.92200000000000004</v>
      </c>
      <c r="CA92" s="115">
        <v>0.91500000000000004</v>
      </c>
      <c r="CB92" s="115">
        <v>0.90800000000000003</v>
      </c>
      <c r="CC92" s="115">
        <v>0.9</v>
      </c>
      <c r="CD92" s="115">
        <v>0.89300000000000002</v>
      </c>
      <c r="CE92" s="115">
        <v>0.88600000000000001</v>
      </c>
      <c r="CF92" s="115">
        <v>0.879</v>
      </c>
      <c r="CG92" s="115">
        <v>0.871</v>
      </c>
      <c r="CH92" s="117">
        <v>0.86399999999999999</v>
      </c>
      <c r="CI92" s="115">
        <v>0.85699999999999998</v>
      </c>
      <c r="CJ92" s="117">
        <v>0.85</v>
      </c>
      <c r="CK92" s="115">
        <v>0.84299999999999997</v>
      </c>
      <c r="CL92" s="115">
        <v>0.83499999999999996</v>
      </c>
      <c r="CM92" s="115">
        <v>0.82799999999999996</v>
      </c>
      <c r="CN92" s="116">
        <v>0.82099999999999995</v>
      </c>
      <c r="CO92" s="115">
        <v>0.81399999999999995</v>
      </c>
      <c r="CP92" s="115">
        <v>0.80700000000000005</v>
      </c>
      <c r="CQ92" s="115">
        <v>0.8</v>
      </c>
      <c r="CR92" s="117">
        <v>0.79400000000000004</v>
      </c>
      <c r="CS92" s="115">
        <v>0.78700000000000003</v>
      </c>
      <c r="CT92" s="115">
        <v>0.78</v>
      </c>
      <c r="CU92" s="115">
        <v>0.77400000000000002</v>
      </c>
      <c r="CV92" s="117">
        <v>0.76700000000000002</v>
      </c>
      <c r="CW92" s="115">
        <v>0.76</v>
      </c>
      <c r="CX92" s="115">
        <v>0.754</v>
      </c>
      <c r="CY92" s="115">
        <v>0.748</v>
      </c>
      <c r="CZ92" s="115">
        <v>0.74099999999999999</v>
      </c>
      <c r="DA92" s="115">
        <v>0.73499999999999999</v>
      </c>
      <c r="DB92" s="115">
        <v>0.72899999999999998</v>
      </c>
      <c r="DC92" s="115">
        <v>0.72299999999999998</v>
      </c>
      <c r="DD92" s="115">
        <v>0.71699999999999997</v>
      </c>
      <c r="DE92" s="117">
        <v>0.71099999999999997</v>
      </c>
      <c r="DF92" s="115">
        <v>0.70499999999999996</v>
      </c>
      <c r="DG92" s="117">
        <v>0.69899999999999995</v>
      </c>
      <c r="DH92" s="115">
        <v>0.69299999999999995</v>
      </c>
      <c r="DI92" s="115">
        <v>0.68700000000000006</v>
      </c>
      <c r="DJ92" s="115">
        <v>0.68200000000000005</v>
      </c>
      <c r="DK92" s="115">
        <v>0.67600000000000005</v>
      </c>
      <c r="DL92" s="115">
        <v>0.67</v>
      </c>
      <c r="DM92" s="117">
        <v>0.66500000000000004</v>
      </c>
      <c r="DN92" s="115">
        <v>0.66</v>
      </c>
      <c r="DO92" s="115">
        <v>0.65400000000000003</v>
      </c>
      <c r="DP92" s="115">
        <v>0.64900000000000002</v>
      </c>
      <c r="DQ92" s="115">
        <v>0.64400000000000002</v>
      </c>
      <c r="DR92" s="115">
        <v>0.63800000000000001</v>
      </c>
      <c r="DS92" s="115">
        <v>0.63300000000000001</v>
      </c>
      <c r="DT92" s="115">
        <v>0.628</v>
      </c>
      <c r="DU92" s="115">
        <v>0.623</v>
      </c>
      <c r="DV92" s="117">
        <v>0.61799999999999999</v>
      </c>
      <c r="DW92" s="115">
        <v>0.61299999999999999</v>
      </c>
      <c r="DX92" s="115">
        <v>0.60799999999999998</v>
      </c>
      <c r="DY92" s="117">
        <v>0.60399999999999998</v>
      </c>
      <c r="DZ92" s="115">
        <v>0.59899999999999998</v>
      </c>
      <c r="EA92" s="115">
        <v>0.59399999999999997</v>
      </c>
      <c r="EB92" s="115">
        <v>0.59</v>
      </c>
      <c r="EC92" s="115">
        <v>0.58499999999999996</v>
      </c>
      <c r="ED92" s="115">
        <v>0.58099999999999996</v>
      </c>
      <c r="EE92" s="115">
        <v>0.57599999999999996</v>
      </c>
      <c r="EF92" s="115">
        <v>0.57199999999999995</v>
      </c>
      <c r="EG92" s="115">
        <v>0.56699999999999995</v>
      </c>
      <c r="EH92" s="115">
        <v>0.56299999999999994</v>
      </c>
      <c r="EI92" s="115">
        <v>0.55900000000000005</v>
      </c>
      <c r="EJ92" s="115">
        <v>0.55400000000000005</v>
      </c>
      <c r="EK92" s="115">
        <v>0.55000000000000004</v>
      </c>
      <c r="EL92" s="115">
        <v>0.54600000000000004</v>
      </c>
      <c r="EM92" s="115">
        <v>0.54200000000000004</v>
      </c>
      <c r="EN92" s="115">
        <v>0.53800000000000003</v>
      </c>
      <c r="EO92" s="115">
        <v>0.53400000000000003</v>
      </c>
      <c r="EP92" s="115">
        <v>0.53</v>
      </c>
      <c r="EQ92" s="115">
        <v>0.52600000000000002</v>
      </c>
      <c r="ER92" s="115">
        <v>0.52200000000000002</v>
      </c>
      <c r="ES92" s="115">
        <v>0.51800000000000002</v>
      </c>
      <c r="ET92" s="115">
        <v>0.51500000000000001</v>
      </c>
      <c r="EU92" s="115">
        <v>0.51100000000000001</v>
      </c>
      <c r="EV92" s="115">
        <v>0.50700000000000001</v>
      </c>
      <c r="EW92" s="115">
        <v>0.504</v>
      </c>
      <c r="EX92" s="115">
        <v>0.5</v>
      </c>
      <c r="EY92" s="115">
        <v>0.496</v>
      </c>
      <c r="EZ92" s="115">
        <v>0.49299999999999999</v>
      </c>
      <c r="FA92" s="117">
        <v>0.48899999999999999</v>
      </c>
      <c r="FB92" s="115">
        <v>0.48599999999999999</v>
      </c>
      <c r="FC92" s="115">
        <v>0.48299999999999998</v>
      </c>
      <c r="FD92" s="115">
        <v>0.47899999999999998</v>
      </c>
      <c r="FE92" s="115">
        <v>0.47599999999999998</v>
      </c>
      <c r="FF92" s="115">
        <v>0.47199999999999998</v>
      </c>
      <c r="FG92" s="117">
        <v>0.46899999999999997</v>
      </c>
      <c r="FH92" s="115">
        <v>0.46600000000000003</v>
      </c>
      <c r="FI92" s="115">
        <v>0.46300000000000002</v>
      </c>
      <c r="FJ92" s="115">
        <v>0.46</v>
      </c>
      <c r="FK92" s="115">
        <v>0.45600000000000002</v>
      </c>
      <c r="FL92" s="116">
        <v>0.45300000000000001</v>
      </c>
      <c r="FM92" s="115">
        <v>0.45</v>
      </c>
      <c r="FN92" s="116">
        <v>0.44700000000000001</v>
      </c>
      <c r="FO92" s="115">
        <v>0.44400000000000001</v>
      </c>
      <c r="FP92" s="115">
        <v>0.441</v>
      </c>
    </row>
    <row r="93" spans="1:172" x14ac:dyDescent="0.25">
      <c r="A93" s="114">
        <v>92</v>
      </c>
      <c r="BL93" s="115">
        <v>1</v>
      </c>
      <c r="BM93" s="115">
        <v>0.999</v>
      </c>
      <c r="BN93" s="115">
        <v>0.997</v>
      </c>
      <c r="BO93" s="115">
        <v>0.995</v>
      </c>
      <c r="BP93" s="115">
        <v>0.99199999999999999</v>
      </c>
      <c r="BQ93" s="115">
        <v>0.98699999999999999</v>
      </c>
      <c r="BR93" s="115">
        <v>0.98199999999999998</v>
      </c>
      <c r="BS93" s="117">
        <v>0.97599999999999998</v>
      </c>
      <c r="BT93" s="115">
        <v>0.97</v>
      </c>
      <c r="BU93" s="115">
        <v>0.96399999999999997</v>
      </c>
      <c r="BV93" s="115">
        <v>0.95799999999999996</v>
      </c>
      <c r="BW93" s="115">
        <v>0.95099999999999996</v>
      </c>
      <c r="BX93" s="115">
        <v>0.94399999999999995</v>
      </c>
      <c r="BY93" s="115">
        <v>0.93700000000000006</v>
      </c>
      <c r="BZ93" s="115">
        <v>0.93</v>
      </c>
      <c r="CA93" s="115">
        <v>0.92300000000000004</v>
      </c>
      <c r="CB93" s="115">
        <v>0.91600000000000004</v>
      </c>
      <c r="CC93" s="115">
        <v>0.90900000000000003</v>
      </c>
      <c r="CD93" s="115">
        <v>0.90200000000000002</v>
      </c>
      <c r="CE93" s="115">
        <v>0.89500000000000002</v>
      </c>
      <c r="CF93" s="115">
        <v>0.88700000000000001</v>
      </c>
      <c r="CG93" s="115">
        <v>0.88</v>
      </c>
      <c r="CH93" s="117">
        <v>0.873</v>
      </c>
      <c r="CI93" s="115">
        <v>0.86599999999999999</v>
      </c>
      <c r="CJ93" s="117">
        <v>0.85899999999999999</v>
      </c>
      <c r="CK93" s="115">
        <v>0.85199999999999998</v>
      </c>
      <c r="CL93" s="115">
        <v>0.84499999999999997</v>
      </c>
      <c r="CM93" s="115">
        <v>0.83699999999999997</v>
      </c>
      <c r="CN93" s="116">
        <v>0.83</v>
      </c>
      <c r="CO93" s="115">
        <v>0.82399999999999995</v>
      </c>
      <c r="CP93" s="115">
        <v>0.81699999999999995</v>
      </c>
      <c r="CQ93" s="115">
        <v>0.81</v>
      </c>
      <c r="CR93" s="117">
        <v>0.80300000000000005</v>
      </c>
      <c r="CS93" s="115">
        <v>0.79600000000000004</v>
      </c>
      <c r="CT93" s="115">
        <v>0.78900000000000003</v>
      </c>
      <c r="CU93" s="115">
        <v>0.78300000000000003</v>
      </c>
      <c r="CV93" s="117">
        <v>0.77600000000000002</v>
      </c>
      <c r="CW93" s="115">
        <v>0.77</v>
      </c>
      <c r="CX93" s="115">
        <v>0.76300000000000001</v>
      </c>
      <c r="CY93" s="115">
        <v>0.75700000000000001</v>
      </c>
      <c r="CZ93" s="115">
        <v>0.75</v>
      </c>
      <c r="DA93" s="115">
        <v>0.74399999999999999</v>
      </c>
      <c r="DB93" s="115">
        <v>0.73799999999999999</v>
      </c>
      <c r="DC93" s="115">
        <v>0.73199999999999998</v>
      </c>
      <c r="DD93" s="115">
        <v>0.72599999999999998</v>
      </c>
      <c r="DE93" s="117">
        <v>0.72</v>
      </c>
      <c r="DF93" s="115">
        <v>0.71399999999999997</v>
      </c>
      <c r="DG93" s="117">
        <v>0.70799999999999996</v>
      </c>
      <c r="DH93" s="115">
        <v>0.70199999999999996</v>
      </c>
      <c r="DI93" s="115">
        <v>0.69599999999999995</v>
      </c>
      <c r="DJ93" s="115">
        <v>0.69</v>
      </c>
      <c r="DK93" s="115">
        <v>0.68500000000000005</v>
      </c>
      <c r="DL93" s="115">
        <v>0.67900000000000005</v>
      </c>
      <c r="DM93" s="117">
        <v>0.67400000000000004</v>
      </c>
      <c r="DN93" s="115">
        <v>0.66800000000000004</v>
      </c>
      <c r="DO93" s="115">
        <v>0.66300000000000003</v>
      </c>
      <c r="DP93" s="115">
        <v>0.65700000000000003</v>
      </c>
      <c r="DQ93" s="115">
        <v>0.65200000000000002</v>
      </c>
      <c r="DR93" s="115">
        <v>0.64700000000000002</v>
      </c>
      <c r="DS93" s="115">
        <v>0.64200000000000002</v>
      </c>
      <c r="DT93" s="115">
        <v>0.63700000000000001</v>
      </c>
      <c r="DU93" s="115">
        <v>0.63200000000000001</v>
      </c>
      <c r="DV93" s="117">
        <v>0.627</v>
      </c>
      <c r="DW93" s="115">
        <v>0.622</v>
      </c>
      <c r="DX93" s="115">
        <v>0.61699999999999999</v>
      </c>
      <c r="DY93" s="117">
        <v>0.61199999999999999</v>
      </c>
      <c r="DZ93" s="115">
        <v>0.60699999999999998</v>
      </c>
      <c r="EA93" s="115">
        <v>0.60199999999999998</v>
      </c>
      <c r="EB93" s="115">
        <v>0.59799999999999998</v>
      </c>
      <c r="EC93" s="115">
        <v>0.59299999999999997</v>
      </c>
      <c r="ED93" s="115">
        <v>0.58899999999999997</v>
      </c>
      <c r="EE93" s="115">
        <v>0.58399999999999996</v>
      </c>
      <c r="EF93" s="115">
        <v>0.57999999999999996</v>
      </c>
      <c r="EG93" s="115">
        <v>0.57499999999999996</v>
      </c>
      <c r="EH93" s="115">
        <v>0.57099999999999995</v>
      </c>
      <c r="EI93" s="115">
        <v>0.56599999999999995</v>
      </c>
      <c r="EJ93" s="115">
        <v>0.56200000000000006</v>
      </c>
      <c r="EK93" s="115">
        <v>0.55800000000000005</v>
      </c>
      <c r="EL93" s="115">
        <v>0.55400000000000005</v>
      </c>
      <c r="EM93" s="115">
        <v>0.55000000000000004</v>
      </c>
      <c r="EN93" s="115">
        <v>0.54600000000000004</v>
      </c>
      <c r="EO93" s="115">
        <v>0.54200000000000004</v>
      </c>
      <c r="EP93" s="115">
        <v>0.53800000000000003</v>
      </c>
      <c r="EQ93" s="115">
        <v>0.53400000000000003</v>
      </c>
      <c r="ER93" s="115">
        <v>0.53</v>
      </c>
      <c r="ES93" s="115">
        <v>0.52600000000000002</v>
      </c>
      <c r="ET93" s="115">
        <v>0.52200000000000002</v>
      </c>
      <c r="EU93" s="115">
        <v>0.51800000000000002</v>
      </c>
      <c r="EV93" s="115">
        <v>0.51500000000000001</v>
      </c>
      <c r="EW93" s="115">
        <v>0.51100000000000001</v>
      </c>
      <c r="EX93" s="115">
        <v>0.50700000000000001</v>
      </c>
      <c r="EY93" s="115">
        <v>0.504</v>
      </c>
      <c r="EZ93" s="115">
        <v>0.5</v>
      </c>
      <c r="FA93" s="117">
        <v>0.496</v>
      </c>
      <c r="FB93" s="115">
        <v>0.49299999999999999</v>
      </c>
      <c r="FC93" s="115">
        <v>0.49</v>
      </c>
      <c r="FD93" s="115">
        <v>0.48599999999999999</v>
      </c>
      <c r="FE93" s="115">
        <v>0.48299999999999998</v>
      </c>
      <c r="FF93" s="115">
        <v>0.47899999999999998</v>
      </c>
      <c r="FG93" s="117">
        <v>0.47599999999999998</v>
      </c>
      <c r="FH93" s="115">
        <v>0.47299999999999998</v>
      </c>
      <c r="FI93" s="115">
        <v>0.47</v>
      </c>
      <c r="FJ93" s="115">
        <v>0.46600000000000003</v>
      </c>
      <c r="FK93" s="115">
        <v>0.46300000000000002</v>
      </c>
      <c r="FL93" s="116">
        <v>0.46</v>
      </c>
      <c r="FM93" s="115">
        <v>0.45700000000000002</v>
      </c>
      <c r="FN93" s="116">
        <v>0.45400000000000001</v>
      </c>
      <c r="FO93" s="115">
        <v>0.45100000000000001</v>
      </c>
      <c r="FP93" s="115">
        <v>0.44800000000000001</v>
      </c>
    </row>
    <row r="94" spans="1:172" x14ac:dyDescent="0.25">
      <c r="A94" s="114">
        <v>93</v>
      </c>
      <c r="BM94" s="115">
        <v>1</v>
      </c>
      <c r="BN94" s="115">
        <v>0.999</v>
      </c>
      <c r="BO94" s="115">
        <v>0.997</v>
      </c>
      <c r="BP94" s="115">
        <v>0.995</v>
      </c>
      <c r="BQ94" s="115">
        <v>0.99199999999999999</v>
      </c>
      <c r="BR94" s="115">
        <v>0.98699999999999999</v>
      </c>
      <c r="BS94" s="117">
        <v>0.98199999999999998</v>
      </c>
      <c r="BT94" s="115">
        <v>0.97699999999999998</v>
      </c>
      <c r="BU94" s="115">
        <v>0.97099999999999997</v>
      </c>
      <c r="BV94" s="115">
        <v>0.96499999999999997</v>
      </c>
      <c r="BW94" s="115">
        <v>0.95799999999999996</v>
      </c>
      <c r="BX94" s="115">
        <v>0.95199999999999996</v>
      </c>
      <c r="BY94" s="115">
        <v>0.94499999999999995</v>
      </c>
      <c r="BZ94" s="115">
        <v>0.93799999999999994</v>
      </c>
      <c r="CA94" s="115">
        <v>0.93100000000000005</v>
      </c>
      <c r="CB94" s="115">
        <v>0.92400000000000004</v>
      </c>
      <c r="CC94" s="115">
        <v>0.91700000000000004</v>
      </c>
      <c r="CD94" s="115">
        <v>0.91</v>
      </c>
      <c r="CE94" s="115">
        <v>0.90300000000000002</v>
      </c>
      <c r="CF94" s="115">
        <v>0.89600000000000002</v>
      </c>
      <c r="CG94" s="115">
        <v>0.88900000000000001</v>
      </c>
      <c r="CH94" s="117">
        <v>0.88200000000000001</v>
      </c>
      <c r="CI94" s="115">
        <v>0.875</v>
      </c>
      <c r="CJ94" s="117">
        <v>0.86799999999999999</v>
      </c>
      <c r="CK94" s="115">
        <v>0.86099999999999999</v>
      </c>
      <c r="CL94" s="115">
        <v>0.85399999999999998</v>
      </c>
      <c r="CM94" s="115">
        <v>0.84699999999999998</v>
      </c>
      <c r="CN94" s="116">
        <v>0.84</v>
      </c>
      <c r="CO94" s="115">
        <v>0.83299999999999996</v>
      </c>
      <c r="CP94" s="115">
        <v>0.82599999999999996</v>
      </c>
      <c r="CQ94" s="115">
        <v>0.81899999999999995</v>
      </c>
      <c r="CR94" s="117">
        <v>0.81200000000000006</v>
      </c>
      <c r="CS94" s="115">
        <v>0.80500000000000005</v>
      </c>
      <c r="CT94" s="115">
        <v>0.79900000000000004</v>
      </c>
      <c r="CU94" s="115">
        <v>0.79200000000000004</v>
      </c>
      <c r="CV94" s="117">
        <v>0.78500000000000003</v>
      </c>
      <c r="CW94" s="115">
        <v>0.77900000000000003</v>
      </c>
      <c r="CX94" s="115">
        <v>0.77200000000000002</v>
      </c>
      <c r="CY94" s="115">
        <v>0.76600000000000001</v>
      </c>
      <c r="CZ94" s="115">
        <v>0.75900000000000001</v>
      </c>
      <c r="DA94" s="115">
        <v>0.753</v>
      </c>
      <c r="DB94" s="115">
        <v>0.747</v>
      </c>
      <c r="DC94" s="115">
        <v>0.74099999999999999</v>
      </c>
      <c r="DD94" s="115">
        <v>0.73499999999999999</v>
      </c>
      <c r="DE94" s="117">
        <v>0.72899999999999998</v>
      </c>
      <c r="DF94" s="115">
        <v>0.72299999999999998</v>
      </c>
      <c r="DG94" s="117">
        <v>0.71699999999999997</v>
      </c>
      <c r="DH94" s="115">
        <v>0.71099999999999997</v>
      </c>
      <c r="DI94" s="115">
        <v>0.70499999999999996</v>
      </c>
      <c r="DJ94" s="115">
        <v>0.69899999999999995</v>
      </c>
      <c r="DK94" s="115">
        <v>0.69399999999999995</v>
      </c>
      <c r="DL94" s="115">
        <v>0.68799999999999994</v>
      </c>
      <c r="DM94" s="117">
        <v>0.68200000000000005</v>
      </c>
      <c r="DN94" s="115">
        <v>0.67700000000000005</v>
      </c>
      <c r="DO94" s="115">
        <v>0.67100000000000004</v>
      </c>
      <c r="DP94" s="115">
        <v>0.66600000000000004</v>
      </c>
      <c r="DQ94" s="115">
        <v>0.66100000000000003</v>
      </c>
      <c r="DR94" s="115">
        <v>0.65500000000000003</v>
      </c>
      <c r="DS94" s="115">
        <v>0.65</v>
      </c>
      <c r="DT94" s="115">
        <v>0.64500000000000002</v>
      </c>
      <c r="DU94" s="115">
        <v>0.64</v>
      </c>
      <c r="DV94" s="117">
        <v>0.63500000000000001</v>
      </c>
      <c r="DW94" s="115">
        <v>0.63</v>
      </c>
      <c r="DX94" s="115">
        <v>0.625</v>
      </c>
      <c r="DY94" s="117">
        <v>0.62</v>
      </c>
      <c r="DZ94" s="115">
        <v>0.61499999999999999</v>
      </c>
      <c r="EA94" s="115">
        <v>0.61</v>
      </c>
      <c r="EB94" s="115">
        <v>0.60599999999999998</v>
      </c>
      <c r="EC94" s="115">
        <v>0.60099999999999998</v>
      </c>
      <c r="ED94" s="115">
        <v>0.59699999999999998</v>
      </c>
      <c r="EE94" s="115">
        <v>0.59199999999999997</v>
      </c>
      <c r="EF94" s="115">
        <v>0.58699999999999997</v>
      </c>
      <c r="EG94" s="115">
        <v>0.58299999999999996</v>
      </c>
      <c r="EH94" s="115">
        <v>0.57899999999999996</v>
      </c>
      <c r="EI94" s="115">
        <v>0.57399999999999995</v>
      </c>
      <c r="EJ94" s="115">
        <v>0.56999999999999995</v>
      </c>
      <c r="EK94" s="115">
        <v>0.56599999999999995</v>
      </c>
      <c r="EL94" s="115">
        <v>0.56100000000000005</v>
      </c>
      <c r="EM94" s="115">
        <v>0.55700000000000005</v>
      </c>
      <c r="EN94" s="115">
        <v>0.55300000000000005</v>
      </c>
      <c r="EO94" s="115">
        <v>0.54900000000000004</v>
      </c>
      <c r="EP94" s="115">
        <v>0.54500000000000004</v>
      </c>
      <c r="EQ94" s="115">
        <v>0.54100000000000004</v>
      </c>
      <c r="ER94" s="115">
        <v>0.53700000000000003</v>
      </c>
      <c r="ES94" s="115">
        <v>0.53300000000000003</v>
      </c>
      <c r="ET94" s="115">
        <v>0.52900000000000003</v>
      </c>
      <c r="EU94" s="115">
        <v>0.52600000000000002</v>
      </c>
      <c r="EV94" s="115">
        <v>0.52200000000000002</v>
      </c>
      <c r="EW94" s="115">
        <v>0.51800000000000002</v>
      </c>
      <c r="EX94" s="115">
        <v>0.51400000000000001</v>
      </c>
      <c r="EY94" s="115">
        <v>0.51100000000000001</v>
      </c>
      <c r="EZ94" s="115">
        <v>0.50700000000000001</v>
      </c>
      <c r="FA94" s="117">
        <v>0.504</v>
      </c>
      <c r="FB94" s="115">
        <v>0.5</v>
      </c>
      <c r="FC94" s="115">
        <v>0.497</v>
      </c>
      <c r="FD94" s="115">
        <v>0.49299999999999999</v>
      </c>
      <c r="FE94" s="115">
        <v>0.49</v>
      </c>
      <c r="FF94" s="115">
        <v>0.48599999999999999</v>
      </c>
      <c r="FG94" s="117">
        <v>0.48299999999999998</v>
      </c>
      <c r="FH94" s="115">
        <v>0.48</v>
      </c>
      <c r="FI94" s="115">
        <v>0.47599999999999998</v>
      </c>
      <c r="FJ94" s="115">
        <v>0.47299999999999998</v>
      </c>
      <c r="FK94" s="115">
        <v>0.47</v>
      </c>
      <c r="FL94" s="116">
        <v>0.46700000000000003</v>
      </c>
      <c r="FM94" s="115">
        <v>0.46300000000000002</v>
      </c>
      <c r="FN94" s="116">
        <v>0.46</v>
      </c>
      <c r="FO94" s="115">
        <v>0.45700000000000002</v>
      </c>
      <c r="FP94" s="115">
        <v>0.45400000000000001</v>
      </c>
    </row>
    <row r="95" spans="1:172" x14ac:dyDescent="0.25">
      <c r="A95" s="114">
        <v>94</v>
      </c>
      <c r="BN95" s="115">
        <v>1</v>
      </c>
      <c r="BO95" s="115">
        <v>0.999</v>
      </c>
      <c r="BP95" s="115">
        <v>0.997</v>
      </c>
      <c r="BQ95" s="115">
        <v>0.995</v>
      </c>
      <c r="BR95" s="115">
        <v>0.99199999999999999</v>
      </c>
      <c r="BS95" s="117">
        <v>0.98699999999999999</v>
      </c>
      <c r="BT95" s="115">
        <v>0.98199999999999998</v>
      </c>
      <c r="BU95" s="115">
        <v>0.97699999999999998</v>
      </c>
      <c r="BV95" s="115">
        <v>0.97099999999999997</v>
      </c>
      <c r="BW95" s="115">
        <v>0.96499999999999997</v>
      </c>
      <c r="BX95" s="115">
        <v>0.95899999999999996</v>
      </c>
      <c r="BY95" s="115">
        <v>0.95199999999999996</v>
      </c>
      <c r="BZ95" s="115">
        <v>0.94599999999999995</v>
      </c>
      <c r="CA95" s="115">
        <v>0.93899999999999995</v>
      </c>
      <c r="CB95" s="115">
        <v>0.93200000000000005</v>
      </c>
      <c r="CC95" s="115">
        <v>0.92600000000000005</v>
      </c>
      <c r="CD95" s="115">
        <v>0.91900000000000004</v>
      </c>
      <c r="CE95" s="115">
        <v>0.91200000000000003</v>
      </c>
      <c r="CF95" s="115">
        <v>0.90500000000000003</v>
      </c>
      <c r="CG95" s="115">
        <v>0.89700000000000002</v>
      </c>
      <c r="CH95" s="117">
        <v>0.89100000000000001</v>
      </c>
      <c r="CI95" s="115">
        <v>0.88300000000000001</v>
      </c>
      <c r="CJ95" s="117">
        <v>0.876</v>
      </c>
      <c r="CK95" s="115">
        <v>0.86899999999999999</v>
      </c>
      <c r="CL95" s="115">
        <v>0.86199999999999999</v>
      </c>
      <c r="CM95" s="115">
        <v>0.85499999999999998</v>
      </c>
      <c r="CN95" s="116">
        <v>0.84799999999999998</v>
      </c>
      <c r="CO95" s="115">
        <v>0.84199999999999997</v>
      </c>
      <c r="CP95" s="115">
        <v>0.83499999999999996</v>
      </c>
      <c r="CQ95" s="115">
        <v>0.82799999999999996</v>
      </c>
      <c r="CR95" s="117">
        <v>0.82099999999999995</v>
      </c>
      <c r="CS95" s="115">
        <v>0.81399999999999995</v>
      </c>
      <c r="CT95" s="115">
        <v>0.80700000000000005</v>
      </c>
      <c r="CU95" s="115">
        <v>0.80100000000000005</v>
      </c>
      <c r="CV95" s="117">
        <v>0.79400000000000004</v>
      </c>
      <c r="CW95" s="115">
        <v>0.78800000000000003</v>
      </c>
      <c r="CX95" s="115">
        <v>0.78100000000000003</v>
      </c>
      <c r="CY95" s="115">
        <v>0.77500000000000002</v>
      </c>
      <c r="CZ95" s="115">
        <v>0.76800000000000002</v>
      </c>
      <c r="DA95" s="115">
        <v>0.76200000000000001</v>
      </c>
      <c r="DB95" s="115">
        <v>0.75600000000000001</v>
      </c>
      <c r="DC95" s="115">
        <v>0.75</v>
      </c>
      <c r="DD95" s="115">
        <v>0.74299999999999999</v>
      </c>
      <c r="DE95" s="117">
        <v>0.73699999999999999</v>
      </c>
      <c r="DF95" s="115">
        <v>0.73099999999999998</v>
      </c>
      <c r="DG95" s="117">
        <v>0.72499999999999998</v>
      </c>
      <c r="DH95" s="115">
        <v>0.71899999999999997</v>
      </c>
      <c r="DI95" s="115">
        <v>0.71399999999999997</v>
      </c>
      <c r="DJ95" s="115">
        <v>0.70799999999999996</v>
      </c>
      <c r="DK95" s="115">
        <v>0.70199999999999996</v>
      </c>
      <c r="DL95" s="115">
        <v>0.69699999999999995</v>
      </c>
      <c r="DM95" s="117">
        <v>0.69099999999999995</v>
      </c>
      <c r="DN95" s="115">
        <v>0.68500000000000005</v>
      </c>
      <c r="DO95" s="115">
        <v>0.68</v>
      </c>
      <c r="DP95" s="115">
        <v>0.67400000000000004</v>
      </c>
      <c r="DQ95" s="115">
        <v>0.66900000000000004</v>
      </c>
      <c r="DR95" s="115">
        <v>0.66400000000000003</v>
      </c>
      <c r="DS95" s="115">
        <v>0.65900000000000003</v>
      </c>
      <c r="DT95" s="115">
        <v>0.65300000000000002</v>
      </c>
      <c r="DU95" s="115">
        <v>0.64800000000000002</v>
      </c>
      <c r="DV95" s="117">
        <v>0.64300000000000002</v>
      </c>
      <c r="DW95" s="115">
        <v>0.63800000000000001</v>
      </c>
      <c r="DX95" s="115">
        <v>0.63300000000000001</v>
      </c>
      <c r="DY95" s="117">
        <v>0.628</v>
      </c>
      <c r="DZ95" s="115">
        <v>0.623</v>
      </c>
      <c r="EA95" s="115">
        <v>0.61899999999999999</v>
      </c>
      <c r="EB95" s="115">
        <v>0.61399999999999999</v>
      </c>
      <c r="EC95" s="115">
        <v>0.60899999999999999</v>
      </c>
      <c r="ED95" s="115">
        <v>0.60399999999999998</v>
      </c>
      <c r="EE95" s="115">
        <v>0.6</v>
      </c>
      <c r="EF95" s="115">
        <v>0.59499999999999997</v>
      </c>
      <c r="EG95" s="115">
        <v>0.59099999999999997</v>
      </c>
      <c r="EH95" s="115">
        <v>0.58599999999999997</v>
      </c>
      <c r="EI95" s="115">
        <v>0.58199999999999996</v>
      </c>
      <c r="EJ95" s="115">
        <v>0.57799999999999996</v>
      </c>
      <c r="EK95" s="115">
        <v>0.57299999999999995</v>
      </c>
      <c r="EL95" s="115">
        <v>0.56899999999999995</v>
      </c>
      <c r="EM95" s="115">
        <v>0.56499999999999995</v>
      </c>
      <c r="EN95" s="115">
        <v>0.56100000000000005</v>
      </c>
      <c r="EO95" s="115">
        <v>0.55700000000000005</v>
      </c>
      <c r="EP95" s="115">
        <v>0.55300000000000005</v>
      </c>
      <c r="EQ95" s="115">
        <v>0.54800000000000004</v>
      </c>
      <c r="ER95" s="115">
        <v>0.54500000000000004</v>
      </c>
      <c r="ES95" s="115">
        <v>0.54100000000000004</v>
      </c>
      <c r="ET95" s="115">
        <v>0.53700000000000003</v>
      </c>
      <c r="EU95" s="115">
        <v>0.53300000000000003</v>
      </c>
      <c r="EV95" s="115">
        <v>0.52900000000000003</v>
      </c>
      <c r="EW95" s="115">
        <v>0.52500000000000002</v>
      </c>
      <c r="EX95" s="115">
        <v>0.52200000000000002</v>
      </c>
      <c r="EY95" s="115">
        <v>0.51800000000000002</v>
      </c>
      <c r="EZ95" s="115">
        <v>0.51400000000000001</v>
      </c>
      <c r="FA95" s="117">
        <v>0.51100000000000001</v>
      </c>
      <c r="FB95" s="115">
        <v>0.50700000000000001</v>
      </c>
      <c r="FC95" s="115">
        <v>0.503</v>
      </c>
      <c r="FD95" s="115">
        <v>0.5</v>
      </c>
      <c r="FE95" s="115">
        <v>0.497</v>
      </c>
      <c r="FF95" s="115">
        <v>0.49299999999999999</v>
      </c>
      <c r="FG95" s="117">
        <v>0.49</v>
      </c>
      <c r="FH95" s="115">
        <v>0.48599999999999999</v>
      </c>
      <c r="FI95" s="115">
        <v>0.48299999999999998</v>
      </c>
      <c r="FJ95" s="115">
        <v>0.48</v>
      </c>
      <c r="FK95" s="115">
        <v>0.47699999999999998</v>
      </c>
      <c r="FL95" s="116">
        <v>0.47299999999999998</v>
      </c>
      <c r="FM95" s="115">
        <v>0.47</v>
      </c>
      <c r="FN95" s="116">
        <v>0.46700000000000003</v>
      </c>
      <c r="FO95" s="115">
        <v>0.46400000000000002</v>
      </c>
      <c r="FP95" s="115">
        <v>0.46100000000000002</v>
      </c>
    </row>
    <row r="96" spans="1:172" x14ac:dyDescent="0.25">
      <c r="A96" s="114">
        <v>95</v>
      </c>
      <c r="BO96" s="115">
        <v>1</v>
      </c>
      <c r="BP96" s="115">
        <v>0.999</v>
      </c>
      <c r="BQ96" s="115">
        <v>0.997</v>
      </c>
      <c r="BR96" s="115">
        <v>0.995</v>
      </c>
      <c r="BS96" s="117">
        <v>0.99199999999999999</v>
      </c>
      <c r="BT96" s="115">
        <v>0.98799999999999999</v>
      </c>
      <c r="BU96" s="115">
        <v>0.98299999999999998</v>
      </c>
      <c r="BV96" s="115">
        <v>0.97699999999999998</v>
      </c>
      <c r="BW96" s="115">
        <v>0.97199999999999998</v>
      </c>
      <c r="BX96" s="115">
        <v>0.96599999999999997</v>
      </c>
      <c r="BY96" s="115">
        <v>0.96</v>
      </c>
      <c r="BZ96" s="115">
        <v>0.95299999999999996</v>
      </c>
      <c r="CA96" s="115">
        <v>0.94699999999999995</v>
      </c>
      <c r="CB96" s="115">
        <v>0.94</v>
      </c>
      <c r="CC96" s="115">
        <v>0.93300000000000005</v>
      </c>
      <c r="CD96" s="115">
        <v>0.92700000000000005</v>
      </c>
      <c r="CE96" s="115">
        <v>0.92</v>
      </c>
      <c r="CF96" s="115">
        <v>0.91300000000000003</v>
      </c>
      <c r="CG96" s="115">
        <v>0.90600000000000003</v>
      </c>
      <c r="CH96" s="117">
        <v>0.89900000000000002</v>
      </c>
      <c r="CI96" s="115">
        <v>0.89200000000000002</v>
      </c>
      <c r="CJ96" s="117">
        <v>0.88500000000000001</v>
      </c>
      <c r="CK96" s="115">
        <v>0.878</v>
      </c>
      <c r="CL96" s="115">
        <v>0.871</v>
      </c>
      <c r="CM96" s="115">
        <v>0.86399999999999999</v>
      </c>
      <c r="CN96" s="116">
        <v>0.85699999999999998</v>
      </c>
      <c r="CO96" s="115">
        <v>0.85</v>
      </c>
      <c r="CP96" s="115">
        <v>0.84299999999999997</v>
      </c>
      <c r="CQ96" s="115">
        <v>0.83699999999999997</v>
      </c>
      <c r="CR96" s="117">
        <v>0.83</v>
      </c>
      <c r="CS96" s="115">
        <v>0.82299999999999995</v>
      </c>
      <c r="CT96" s="115">
        <v>0.81599999999999995</v>
      </c>
      <c r="CU96" s="115">
        <v>0.81</v>
      </c>
      <c r="CV96" s="117">
        <v>0.80300000000000005</v>
      </c>
      <c r="CW96" s="115">
        <v>0.79700000000000004</v>
      </c>
      <c r="CX96" s="115">
        <v>0.79</v>
      </c>
      <c r="CY96" s="115">
        <v>0.78400000000000003</v>
      </c>
      <c r="CZ96" s="115">
        <v>0.77700000000000002</v>
      </c>
      <c r="DA96" s="115">
        <v>0.77100000000000002</v>
      </c>
      <c r="DB96" s="115">
        <v>0.76500000000000001</v>
      </c>
      <c r="DC96" s="115">
        <v>0.75800000000000001</v>
      </c>
      <c r="DD96" s="115">
        <v>0.752</v>
      </c>
      <c r="DE96" s="117">
        <v>0.746</v>
      </c>
      <c r="DF96" s="115">
        <v>0.74</v>
      </c>
      <c r="DG96" s="117">
        <v>0.73399999999999999</v>
      </c>
      <c r="DH96" s="115">
        <v>0.72799999999999998</v>
      </c>
      <c r="DI96" s="115">
        <v>0.72199999999999998</v>
      </c>
      <c r="DJ96" s="115">
        <v>0.71699999999999997</v>
      </c>
      <c r="DK96" s="115">
        <v>0.71099999999999997</v>
      </c>
      <c r="DL96" s="115">
        <v>0.70499999999999996</v>
      </c>
      <c r="DM96" s="117">
        <v>0.69899999999999995</v>
      </c>
      <c r="DN96" s="115">
        <v>0.69399999999999995</v>
      </c>
      <c r="DO96" s="115">
        <v>0.68799999999999994</v>
      </c>
      <c r="DP96" s="115">
        <v>0.68300000000000005</v>
      </c>
      <c r="DQ96" s="115">
        <v>0.67800000000000005</v>
      </c>
      <c r="DR96" s="115">
        <v>0.67200000000000004</v>
      </c>
      <c r="DS96" s="115">
        <v>0.66700000000000004</v>
      </c>
      <c r="DT96" s="115">
        <v>0.66200000000000003</v>
      </c>
      <c r="DU96" s="115">
        <v>0.65600000000000003</v>
      </c>
      <c r="DV96" s="117">
        <v>0.65100000000000002</v>
      </c>
      <c r="DW96" s="115">
        <v>0.64600000000000002</v>
      </c>
      <c r="DX96" s="115">
        <v>0.64100000000000001</v>
      </c>
      <c r="DY96" s="117">
        <v>0.63600000000000001</v>
      </c>
      <c r="DZ96" s="115">
        <v>0.63200000000000001</v>
      </c>
      <c r="EA96" s="115">
        <v>0.627</v>
      </c>
      <c r="EB96" s="115">
        <v>0.622</v>
      </c>
      <c r="EC96" s="115">
        <v>0.61699999999999999</v>
      </c>
      <c r="ED96" s="115">
        <v>0.61199999999999999</v>
      </c>
      <c r="EE96" s="115">
        <v>0.60799999999999998</v>
      </c>
      <c r="EF96" s="115">
        <v>0.60299999999999998</v>
      </c>
      <c r="EG96" s="115">
        <v>0.59899999999999998</v>
      </c>
      <c r="EH96" s="115">
        <v>0.59399999999999997</v>
      </c>
      <c r="EI96" s="115">
        <v>0.59</v>
      </c>
      <c r="EJ96" s="115">
        <v>0.58499999999999996</v>
      </c>
      <c r="EK96" s="115">
        <v>0.58099999999999996</v>
      </c>
      <c r="EL96" s="115">
        <v>0.57699999999999996</v>
      </c>
      <c r="EM96" s="115">
        <v>0.57299999999999995</v>
      </c>
      <c r="EN96" s="115">
        <v>0.56799999999999995</v>
      </c>
      <c r="EO96" s="115">
        <v>0.56399999999999995</v>
      </c>
      <c r="EP96" s="115">
        <v>0.56000000000000005</v>
      </c>
      <c r="EQ96" s="115">
        <v>0.55600000000000005</v>
      </c>
      <c r="ER96" s="115">
        <v>0.55200000000000005</v>
      </c>
      <c r="ES96" s="115">
        <v>0.54800000000000004</v>
      </c>
      <c r="ET96" s="115">
        <v>0.54400000000000004</v>
      </c>
      <c r="EU96" s="115">
        <v>0.54</v>
      </c>
      <c r="EV96" s="115">
        <v>0.53600000000000003</v>
      </c>
      <c r="EW96" s="115">
        <v>0.53300000000000003</v>
      </c>
      <c r="EX96" s="115">
        <v>0.52900000000000003</v>
      </c>
      <c r="EY96" s="115">
        <v>0.52500000000000002</v>
      </c>
      <c r="EZ96" s="115">
        <v>0.52100000000000002</v>
      </c>
      <c r="FA96" s="117">
        <v>0.51800000000000002</v>
      </c>
      <c r="FB96" s="115">
        <v>0.51400000000000001</v>
      </c>
      <c r="FC96" s="115">
        <v>0.51</v>
      </c>
      <c r="FD96" s="115">
        <v>0.50700000000000001</v>
      </c>
      <c r="FE96" s="115">
        <v>0.503</v>
      </c>
      <c r="FF96" s="115">
        <v>0.5</v>
      </c>
      <c r="FG96" s="117">
        <v>0.497</v>
      </c>
      <c r="FH96" s="115">
        <v>0.49299999999999999</v>
      </c>
      <c r="FI96" s="115">
        <v>0.49</v>
      </c>
      <c r="FJ96" s="115">
        <v>0.48699999999999999</v>
      </c>
      <c r="FK96" s="115">
        <v>0.48299999999999998</v>
      </c>
      <c r="FL96" s="116">
        <v>0.48</v>
      </c>
      <c r="FM96" s="115">
        <v>0.47699999999999998</v>
      </c>
      <c r="FN96" s="116">
        <v>0.47399999999999998</v>
      </c>
      <c r="FO96" s="115">
        <v>0.47</v>
      </c>
      <c r="FP96" s="115">
        <v>0.46700000000000003</v>
      </c>
    </row>
    <row r="97" spans="1:172" x14ac:dyDescent="0.25">
      <c r="A97" s="114">
        <v>96</v>
      </c>
      <c r="BP97" s="115">
        <v>1</v>
      </c>
      <c r="BQ97" s="115">
        <v>0.999</v>
      </c>
      <c r="BR97" s="115">
        <v>0.997</v>
      </c>
      <c r="BS97" s="117">
        <v>0.995</v>
      </c>
      <c r="BT97" s="115">
        <v>0.99199999999999999</v>
      </c>
      <c r="BU97" s="115">
        <v>0.98799999999999999</v>
      </c>
      <c r="BV97" s="115">
        <v>0.98299999999999998</v>
      </c>
      <c r="BW97" s="115">
        <v>0.97799999999999998</v>
      </c>
      <c r="BX97" s="115">
        <v>0.97199999999999998</v>
      </c>
      <c r="BY97" s="115">
        <v>0.96599999999999997</v>
      </c>
      <c r="BZ97" s="115">
        <v>0.96</v>
      </c>
      <c r="CA97" s="115">
        <v>0.95399999999999996</v>
      </c>
      <c r="CB97" s="115">
        <v>0.94799999999999995</v>
      </c>
      <c r="CC97" s="115">
        <v>0.94099999999999995</v>
      </c>
      <c r="CD97" s="115">
        <v>0.93400000000000005</v>
      </c>
      <c r="CE97" s="115">
        <v>0.92800000000000005</v>
      </c>
      <c r="CF97" s="115">
        <v>0.92100000000000004</v>
      </c>
      <c r="CG97" s="115">
        <v>0.91400000000000003</v>
      </c>
      <c r="CH97" s="117">
        <v>0.90700000000000003</v>
      </c>
      <c r="CI97" s="115">
        <v>0.9</v>
      </c>
      <c r="CJ97" s="117">
        <v>0.89300000000000002</v>
      </c>
      <c r="CK97" s="115">
        <v>0.88700000000000001</v>
      </c>
      <c r="CL97" s="115">
        <v>0.88</v>
      </c>
      <c r="CM97" s="115">
        <v>0.873</v>
      </c>
      <c r="CN97" s="116">
        <v>0.86599999999999999</v>
      </c>
      <c r="CO97" s="115">
        <v>0.85899999999999999</v>
      </c>
      <c r="CP97" s="115">
        <v>0.85199999999999998</v>
      </c>
      <c r="CQ97" s="115">
        <v>0.84499999999999997</v>
      </c>
      <c r="CR97" s="117">
        <v>0.83899999999999997</v>
      </c>
      <c r="CS97" s="115">
        <v>0.83199999999999996</v>
      </c>
      <c r="CT97" s="115">
        <v>0.82499999999999996</v>
      </c>
      <c r="CU97" s="115">
        <v>0.81899999999999995</v>
      </c>
      <c r="CV97" s="117">
        <v>0.81200000000000006</v>
      </c>
      <c r="CW97" s="115">
        <v>0.80500000000000005</v>
      </c>
      <c r="CX97" s="115">
        <v>0.79900000000000004</v>
      </c>
      <c r="CY97" s="115">
        <v>0.79200000000000004</v>
      </c>
      <c r="CZ97" s="115">
        <v>0.78600000000000003</v>
      </c>
      <c r="DA97" s="115">
        <v>0.78</v>
      </c>
      <c r="DB97" s="115">
        <v>0.77300000000000002</v>
      </c>
      <c r="DC97" s="115">
        <v>0.76700000000000002</v>
      </c>
      <c r="DD97" s="115">
        <v>0.76100000000000001</v>
      </c>
      <c r="DE97" s="117">
        <v>0.755</v>
      </c>
      <c r="DF97" s="115">
        <v>0.749</v>
      </c>
      <c r="DG97" s="117">
        <v>0.74299999999999999</v>
      </c>
      <c r="DH97" s="115">
        <v>0.73699999999999999</v>
      </c>
      <c r="DI97" s="115">
        <v>0.73099999999999998</v>
      </c>
      <c r="DJ97" s="115">
        <v>0.72499999999999998</v>
      </c>
      <c r="DK97" s="115">
        <v>0.71899999999999997</v>
      </c>
      <c r="DL97" s="115">
        <v>0.71399999999999997</v>
      </c>
      <c r="DM97" s="117">
        <v>0.70799999999999996</v>
      </c>
      <c r="DN97" s="115">
        <v>0.70199999999999996</v>
      </c>
      <c r="DO97" s="115">
        <v>0.69699999999999995</v>
      </c>
      <c r="DP97" s="115">
        <v>0.69099999999999995</v>
      </c>
      <c r="DQ97" s="115">
        <v>0.68600000000000005</v>
      </c>
      <c r="DR97" s="115">
        <v>0.68100000000000005</v>
      </c>
      <c r="DS97" s="115">
        <v>0.67500000000000004</v>
      </c>
      <c r="DT97" s="115">
        <v>0.67</v>
      </c>
      <c r="DU97" s="115">
        <v>0.66500000000000004</v>
      </c>
      <c r="DV97" s="117">
        <v>0.66</v>
      </c>
      <c r="DW97" s="115">
        <v>0.65500000000000003</v>
      </c>
      <c r="DX97" s="115">
        <v>0.65</v>
      </c>
      <c r="DY97" s="117">
        <v>0.64500000000000002</v>
      </c>
      <c r="DZ97" s="115">
        <v>0.64</v>
      </c>
      <c r="EA97" s="115">
        <v>0.63500000000000001</v>
      </c>
      <c r="EB97" s="115">
        <v>0.63</v>
      </c>
      <c r="EC97" s="115">
        <v>0.625</v>
      </c>
      <c r="ED97" s="115">
        <v>0.62</v>
      </c>
      <c r="EE97" s="115">
        <v>0.61599999999999999</v>
      </c>
      <c r="EF97" s="115">
        <v>0.61099999999999999</v>
      </c>
      <c r="EG97" s="115">
        <v>0.60699999999999998</v>
      </c>
      <c r="EH97" s="115">
        <v>0.60199999999999998</v>
      </c>
      <c r="EI97" s="115">
        <v>0.59799999999999998</v>
      </c>
      <c r="EJ97" s="115">
        <v>0.59299999999999997</v>
      </c>
      <c r="EK97" s="115">
        <v>0.58899999999999997</v>
      </c>
      <c r="EL97" s="115">
        <v>0.58399999999999996</v>
      </c>
      <c r="EM97" s="115">
        <v>0.57999999999999996</v>
      </c>
      <c r="EN97" s="115">
        <v>0.57599999999999996</v>
      </c>
      <c r="EO97" s="115">
        <v>0.57199999999999995</v>
      </c>
      <c r="EP97" s="115">
        <v>0.56799999999999995</v>
      </c>
      <c r="EQ97" s="115">
        <v>0.56299999999999994</v>
      </c>
      <c r="ER97" s="115">
        <v>0.55900000000000005</v>
      </c>
      <c r="ES97" s="115">
        <v>0.55500000000000005</v>
      </c>
      <c r="ET97" s="115">
        <v>0.55100000000000005</v>
      </c>
      <c r="EU97" s="115">
        <v>0.54700000000000004</v>
      </c>
      <c r="EV97" s="115">
        <v>0.54400000000000004</v>
      </c>
      <c r="EW97" s="115">
        <v>0.54</v>
      </c>
      <c r="EX97" s="115">
        <v>0.53600000000000003</v>
      </c>
      <c r="EY97" s="115">
        <v>0.53200000000000003</v>
      </c>
      <c r="EZ97" s="115">
        <v>0.52800000000000002</v>
      </c>
      <c r="FA97" s="117">
        <v>0.52500000000000002</v>
      </c>
      <c r="FB97" s="115">
        <v>0.52100000000000002</v>
      </c>
      <c r="FC97" s="115">
        <v>0.51700000000000002</v>
      </c>
      <c r="FD97" s="115">
        <v>0.51400000000000001</v>
      </c>
      <c r="FE97" s="115">
        <v>0.51</v>
      </c>
      <c r="FF97" s="115">
        <v>0.50700000000000001</v>
      </c>
      <c r="FG97" s="117">
        <v>0.503</v>
      </c>
      <c r="FH97" s="115">
        <v>0.5</v>
      </c>
      <c r="FI97" s="115">
        <v>0.497</v>
      </c>
      <c r="FJ97" s="115">
        <v>0.49299999999999999</v>
      </c>
      <c r="FK97" s="115">
        <v>0.49</v>
      </c>
      <c r="FL97" s="116">
        <v>0.48699999999999999</v>
      </c>
      <c r="FM97" s="115">
        <v>0.48299999999999998</v>
      </c>
      <c r="FN97" s="116">
        <v>0.48</v>
      </c>
      <c r="FO97" s="115">
        <v>0.47699999999999998</v>
      </c>
      <c r="FP97" s="115">
        <v>0.47399999999999998</v>
      </c>
    </row>
    <row r="98" spans="1:172" x14ac:dyDescent="0.25">
      <c r="A98" s="114">
        <v>97</v>
      </c>
      <c r="BQ98" s="115">
        <v>1</v>
      </c>
      <c r="BR98" s="115">
        <v>0.999</v>
      </c>
      <c r="BS98" s="117">
        <v>0.997</v>
      </c>
      <c r="BT98" s="115">
        <v>0.995</v>
      </c>
      <c r="BU98" s="115">
        <v>0.99199999999999999</v>
      </c>
      <c r="BV98" s="115">
        <v>0.98799999999999999</v>
      </c>
      <c r="BW98" s="115">
        <v>0.98299999999999998</v>
      </c>
      <c r="BX98" s="115">
        <v>0.97799999999999998</v>
      </c>
      <c r="BY98" s="115">
        <v>0.97299999999999998</v>
      </c>
      <c r="BZ98" s="115">
        <v>0.96699999999999997</v>
      </c>
      <c r="CA98" s="115">
        <v>0.96099999999999997</v>
      </c>
      <c r="CB98" s="115">
        <v>0.95499999999999996</v>
      </c>
      <c r="CC98" s="115">
        <v>0.94799999999999995</v>
      </c>
      <c r="CD98" s="115">
        <v>0.94199999999999995</v>
      </c>
      <c r="CE98" s="115">
        <v>0.93500000000000005</v>
      </c>
      <c r="CF98" s="115">
        <v>0.92900000000000005</v>
      </c>
      <c r="CG98" s="115">
        <v>0.92200000000000004</v>
      </c>
      <c r="CH98" s="117">
        <v>0.91500000000000004</v>
      </c>
      <c r="CI98" s="115">
        <v>0.90900000000000003</v>
      </c>
      <c r="CJ98" s="117">
        <v>0.90200000000000002</v>
      </c>
      <c r="CK98" s="115">
        <v>0.89500000000000002</v>
      </c>
      <c r="CL98" s="115">
        <v>0.88800000000000001</v>
      </c>
      <c r="CM98" s="115">
        <v>0.88100000000000001</v>
      </c>
      <c r="CN98" s="116">
        <v>0.874</v>
      </c>
      <c r="CO98" s="115">
        <v>0.86799999999999999</v>
      </c>
      <c r="CP98" s="115">
        <v>0.86099999999999999</v>
      </c>
      <c r="CQ98" s="115">
        <v>0.85399999999999998</v>
      </c>
      <c r="CR98" s="117">
        <v>0.84699999999999998</v>
      </c>
      <c r="CS98" s="115">
        <v>0.84099999999999997</v>
      </c>
      <c r="CT98" s="115">
        <v>0.83399999999999996</v>
      </c>
      <c r="CU98" s="115">
        <v>0.82699999999999996</v>
      </c>
      <c r="CV98" s="117">
        <v>0.82099999999999995</v>
      </c>
      <c r="CW98" s="115">
        <v>0.81399999999999995</v>
      </c>
      <c r="CX98" s="115">
        <v>0.80800000000000005</v>
      </c>
      <c r="CY98" s="115">
        <v>0.80100000000000005</v>
      </c>
      <c r="CZ98" s="115">
        <v>0.79500000000000004</v>
      </c>
      <c r="DA98" s="115">
        <v>0.78800000000000003</v>
      </c>
      <c r="DB98" s="115">
        <v>0.78200000000000003</v>
      </c>
      <c r="DC98" s="115">
        <v>0.77600000000000002</v>
      </c>
      <c r="DD98" s="115">
        <v>0.77</v>
      </c>
      <c r="DE98" s="117">
        <v>0.76400000000000001</v>
      </c>
      <c r="DF98" s="115">
        <v>0.75700000000000001</v>
      </c>
      <c r="DG98" s="117">
        <v>0.751</v>
      </c>
      <c r="DH98" s="115">
        <v>0.746</v>
      </c>
      <c r="DI98" s="115">
        <v>0.74</v>
      </c>
      <c r="DJ98" s="115">
        <v>0.73399999999999999</v>
      </c>
      <c r="DK98" s="115">
        <v>0.72799999999999998</v>
      </c>
      <c r="DL98" s="115">
        <v>0.72199999999999998</v>
      </c>
      <c r="DM98" s="117">
        <v>0.71699999999999997</v>
      </c>
      <c r="DN98" s="115">
        <v>0.71099999999999997</v>
      </c>
      <c r="DO98" s="115">
        <v>0.70499999999999996</v>
      </c>
      <c r="DP98" s="115">
        <v>0.7</v>
      </c>
      <c r="DQ98" s="115">
        <v>0.69399999999999995</v>
      </c>
      <c r="DR98" s="115">
        <v>0.68899999999999995</v>
      </c>
      <c r="DS98" s="115">
        <v>0.68400000000000005</v>
      </c>
      <c r="DT98" s="115">
        <v>0.67800000000000005</v>
      </c>
      <c r="DU98" s="115">
        <v>0.67300000000000004</v>
      </c>
      <c r="DV98" s="117">
        <v>0.66800000000000004</v>
      </c>
      <c r="DW98" s="115">
        <v>0.66300000000000003</v>
      </c>
      <c r="DX98" s="115">
        <v>0.65800000000000003</v>
      </c>
      <c r="DY98" s="117">
        <v>0.65300000000000002</v>
      </c>
      <c r="DZ98" s="115">
        <v>0.64800000000000002</v>
      </c>
      <c r="EA98" s="115">
        <v>0.64300000000000002</v>
      </c>
      <c r="EB98" s="115">
        <v>0.63800000000000001</v>
      </c>
      <c r="EC98" s="115">
        <v>0.63300000000000001</v>
      </c>
      <c r="ED98" s="115">
        <v>0.628</v>
      </c>
      <c r="EE98" s="115">
        <v>0.624</v>
      </c>
      <c r="EF98" s="115">
        <v>0.61899999999999999</v>
      </c>
      <c r="EG98" s="115">
        <v>0.61399999999999999</v>
      </c>
      <c r="EH98" s="115">
        <v>0.61</v>
      </c>
      <c r="EI98" s="115">
        <v>0.60499999999999998</v>
      </c>
      <c r="EJ98" s="115">
        <v>0.60099999999999998</v>
      </c>
      <c r="EK98" s="115">
        <v>0.59599999999999997</v>
      </c>
      <c r="EL98" s="115">
        <v>0.59199999999999997</v>
      </c>
      <c r="EM98" s="115">
        <v>0.58799999999999997</v>
      </c>
      <c r="EN98" s="115">
        <v>0.58299999999999996</v>
      </c>
      <c r="EO98" s="115">
        <v>0.57899999999999996</v>
      </c>
      <c r="EP98" s="115">
        <v>0.57499999999999996</v>
      </c>
      <c r="EQ98" s="115">
        <v>0.57099999999999995</v>
      </c>
      <c r="ER98" s="115">
        <v>0.56699999999999995</v>
      </c>
      <c r="ES98" s="115">
        <v>0.56299999999999994</v>
      </c>
      <c r="ET98" s="115">
        <v>0.55900000000000005</v>
      </c>
      <c r="EU98" s="115">
        <v>0.55500000000000005</v>
      </c>
      <c r="EV98" s="115">
        <v>0.55100000000000005</v>
      </c>
      <c r="EW98" s="115">
        <v>0.54700000000000004</v>
      </c>
      <c r="EX98" s="115">
        <v>0.54300000000000004</v>
      </c>
      <c r="EY98" s="115">
        <v>0.53900000000000003</v>
      </c>
      <c r="EZ98" s="115">
        <v>0.53600000000000003</v>
      </c>
      <c r="FA98" s="117">
        <v>0.53200000000000003</v>
      </c>
      <c r="FB98" s="115">
        <v>0.52800000000000002</v>
      </c>
      <c r="FC98" s="115">
        <v>0.52400000000000002</v>
      </c>
      <c r="FD98" s="115">
        <v>0.52100000000000002</v>
      </c>
      <c r="FE98" s="115">
        <v>0.51700000000000002</v>
      </c>
      <c r="FF98" s="115">
        <v>0.51400000000000001</v>
      </c>
      <c r="FG98" s="117">
        <v>0.51</v>
      </c>
      <c r="FH98" s="115">
        <v>0.50700000000000001</v>
      </c>
      <c r="FI98" s="115">
        <v>0.503</v>
      </c>
      <c r="FJ98" s="115">
        <v>0.5</v>
      </c>
      <c r="FK98" s="115">
        <v>0.497</v>
      </c>
      <c r="FL98" s="116">
        <v>0.49299999999999999</v>
      </c>
      <c r="FM98" s="115">
        <v>0.49</v>
      </c>
      <c r="FN98" s="116">
        <v>0.48699999999999999</v>
      </c>
      <c r="FO98" s="115">
        <v>0.48399999999999999</v>
      </c>
      <c r="FP98" s="115">
        <v>0.48</v>
      </c>
    </row>
    <row r="99" spans="1:172" x14ac:dyDescent="0.25">
      <c r="A99" s="114">
        <v>98</v>
      </c>
      <c r="BR99" s="115">
        <v>1</v>
      </c>
      <c r="BS99" s="117">
        <v>0.999</v>
      </c>
      <c r="BT99" s="115">
        <v>0.997</v>
      </c>
      <c r="BU99" s="115">
        <v>0.995</v>
      </c>
      <c r="BV99" s="115">
        <v>0.99299999999999999</v>
      </c>
      <c r="BW99" s="115">
        <v>0.98799999999999999</v>
      </c>
      <c r="BX99" s="115">
        <v>0.98399999999999999</v>
      </c>
      <c r="BY99" s="115">
        <v>0.97899999999999998</v>
      </c>
      <c r="BZ99" s="115">
        <v>0.97299999999999998</v>
      </c>
      <c r="CA99" s="115">
        <v>0.96699999999999997</v>
      </c>
      <c r="CB99" s="115">
        <v>0.96099999999999997</v>
      </c>
      <c r="CC99" s="115">
        <v>0.95499999999999996</v>
      </c>
      <c r="CD99" s="115">
        <v>0.94899999999999995</v>
      </c>
      <c r="CE99" s="115">
        <v>0.94299999999999995</v>
      </c>
      <c r="CF99" s="115">
        <v>0.93600000000000005</v>
      </c>
      <c r="CG99" s="115">
        <v>0.93</v>
      </c>
      <c r="CH99" s="117">
        <v>0.92300000000000004</v>
      </c>
      <c r="CI99" s="115">
        <v>0.91600000000000004</v>
      </c>
      <c r="CJ99" s="117">
        <v>0.91</v>
      </c>
      <c r="CK99" s="115">
        <v>0.90300000000000002</v>
      </c>
      <c r="CL99" s="115">
        <v>0.89600000000000002</v>
      </c>
      <c r="CM99" s="115">
        <v>0.89</v>
      </c>
      <c r="CN99" s="116">
        <v>0.88300000000000001</v>
      </c>
      <c r="CO99" s="115">
        <v>0.876</v>
      </c>
      <c r="CP99" s="115">
        <v>0.86899999999999999</v>
      </c>
      <c r="CQ99" s="115">
        <v>0.86299999999999999</v>
      </c>
      <c r="CR99" s="117">
        <v>0.85599999999999998</v>
      </c>
      <c r="CS99" s="115">
        <v>0.84899999999999998</v>
      </c>
      <c r="CT99" s="115">
        <v>0.84299999999999997</v>
      </c>
      <c r="CU99" s="115">
        <v>0.83599999999999997</v>
      </c>
      <c r="CV99" s="117">
        <v>0.82899999999999996</v>
      </c>
      <c r="CW99" s="115">
        <v>0.82299999999999995</v>
      </c>
      <c r="CX99" s="115">
        <v>0.81599999999999995</v>
      </c>
      <c r="CY99" s="115">
        <v>0.81</v>
      </c>
      <c r="CZ99" s="115">
        <v>0.80300000000000005</v>
      </c>
      <c r="DA99" s="115">
        <v>0.79700000000000004</v>
      </c>
      <c r="DB99" s="115">
        <v>0.79100000000000004</v>
      </c>
      <c r="DC99" s="115">
        <v>0.78500000000000003</v>
      </c>
      <c r="DD99" s="115">
        <v>0.77800000000000002</v>
      </c>
      <c r="DE99" s="117">
        <v>0.77200000000000002</v>
      </c>
      <c r="DF99" s="115">
        <v>0.76600000000000001</v>
      </c>
      <c r="DG99" s="117">
        <v>0.76</v>
      </c>
      <c r="DH99" s="115">
        <v>0.754</v>
      </c>
      <c r="DI99" s="115">
        <v>0.748</v>
      </c>
      <c r="DJ99" s="115">
        <v>0.74199999999999999</v>
      </c>
      <c r="DK99" s="115">
        <v>0.73599999999999999</v>
      </c>
      <c r="DL99" s="115">
        <v>0.73099999999999998</v>
      </c>
      <c r="DM99" s="117">
        <v>0.72499999999999998</v>
      </c>
      <c r="DN99" s="115">
        <v>0.71899999999999997</v>
      </c>
      <c r="DO99" s="115">
        <v>0.71399999999999997</v>
      </c>
      <c r="DP99" s="115">
        <v>0.70799999999999996</v>
      </c>
      <c r="DQ99" s="115">
        <v>0.70299999999999996</v>
      </c>
      <c r="DR99" s="115">
        <v>0.69699999999999995</v>
      </c>
      <c r="DS99" s="115">
        <v>0.69199999999999995</v>
      </c>
      <c r="DT99" s="115">
        <v>0.68600000000000005</v>
      </c>
      <c r="DU99" s="115">
        <v>0.68100000000000005</v>
      </c>
      <c r="DV99" s="117">
        <v>0.67600000000000005</v>
      </c>
      <c r="DW99" s="115">
        <v>0.67100000000000004</v>
      </c>
      <c r="DX99" s="115">
        <v>0.66600000000000004</v>
      </c>
      <c r="DY99" s="117">
        <v>0.66100000000000003</v>
      </c>
      <c r="DZ99" s="115">
        <v>0.65600000000000003</v>
      </c>
      <c r="EA99" s="115">
        <v>0.65100000000000002</v>
      </c>
      <c r="EB99" s="115">
        <v>0.64600000000000002</v>
      </c>
      <c r="EC99" s="115">
        <v>0.64100000000000001</v>
      </c>
      <c r="ED99" s="115">
        <v>0.63600000000000001</v>
      </c>
      <c r="EE99" s="115">
        <v>0.63100000000000001</v>
      </c>
      <c r="EF99" s="115">
        <v>0.627</v>
      </c>
      <c r="EG99" s="115">
        <v>0.622</v>
      </c>
      <c r="EH99" s="115">
        <v>0.61799999999999999</v>
      </c>
      <c r="EI99" s="115">
        <v>0.61299999999999999</v>
      </c>
      <c r="EJ99" s="115">
        <v>0.60799999999999998</v>
      </c>
      <c r="EK99" s="115">
        <v>0.60399999999999998</v>
      </c>
      <c r="EL99" s="115">
        <v>0.6</v>
      </c>
      <c r="EM99" s="115">
        <v>0.59499999999999997</v>
      </c>
      <c r="EN99" s="115">
        <v>0.59099999999999997</v>
      </c>
      <c r="EO99" s="115">
        <v>0.58699999999999997</v>
      </c>
      <c r="EP99" s="115">
        <v>0.58199999999999996</v>
      </c>
      <c r="EQ99" s="115">
        <v>0.57799999999999996</v>
      </c>
      <c r="ER99" s="115">
        <v>0.57399999999999995</v>
      </c>
      <c r="ES99" s="115">
        <v>0.56999999999999995</v>
      </c>
      <c r="ET99" s="115">
        <v>0.56599999999999995</v>
      </c>
      <c r="EU99" s="115">
        <v>0.56200000000000006</v>
      </c>
      <c r="EV99" s="115">
        <v>0.55800000000000005</v>
      </c>
      <c r="EW99" s="115">
        <v>0.55400000000000005</v>
      </c>
      <c r="EX99" s="115">
        <v>0.55000000000000004</v>
      </c>
      <c r="EY99" s="115">
        <v>0.54600000000000004</v>
      </c>
      <c r="EZ99" s="115">
        <v>0.54300000000000004</v>
      </c>
      <c r="FA99" s="117">
        <v>0.53900000000000003</v>
      </c>
      <c r="FB99" s="115">
        <v>0.53500000000000003</v>
      </c>
      <c r="FC99" s="115">
        <v>0.53100000000000003</v>
      </c>
      <c r="FD99" s="115">
        <v>0.52800000000000002</v>
      </c>
      <c r="FE99" s="115">
        <v>0.52400000000000002</v>
      </c>
      <c r="FF99" s="115">
        <v>0.52100000000000002</v>
      </c>
      <c r="FG99" s="117">
        <v>0.51700000000000002</v>
      </c>
      <c r="FH99" s="115">
        <v>0.51400000000000001</v>
      </c>
      <c r="FI99" s="115">
        <v>0.51</v>
      </c>
      <c r="FJ99" s="115">
        <v>0.50700000000000001</v>
      </c>
      <c r="FK99" s="115">
        <v>0.503</v>
      </c>
      <c r="FL99" s="116">
        <v>0.5</v>
      </c>
      <c r="FM99" s="115">
        <v>0.497</v>
      </c>
      <c r="FN99" s="116">
        <v>0.49299999999999999</v>
      </c>
      <c r="FO99" s="115">
        <v>0.49</v>
      </c>
      <c r="FP99" s="115">
        <v>0.48699999999999999</v>
      </c>
    </row>
    <row r="100" spans="1:172" x14ac:dyDescent="0.25">
      <c r="A100" s="114">
        <v>99</v>
      </c>
      <c r="BS100" s="117">
        <v>1</v>
      </c>
      <c r="BT100" s="115">
        <v>0.999</v>
      </c>
      <c r="BU100" s="115">
        <v>0.997</v>
      </c>
      <c r="BV100" s="115">
        <v>0.995</v>
      </c>
      <c r="BW100" s="115">
        <v>0.99299999999999999</v>
      </c>
      <c r="BX100" s="115">
        <v>0.98899999999999999</v>
      </c>
      <c r="BY100" s="115">
        <v>0.98399999999999999</v>
      </c>
      <c r="BZ100" s="115">
        <v>0.97899999999999998</v>
      </c>
      <c r="CA100" s="115">
        <v>0.97399999999999998</v>
      </c>
      <c r="CB100" s="115">
        <v>0.96799999999999997</v>
      </c>
      <c r="CC100" s="115">
        <v>0.96199999999999997</v>
      </c>
      <c r="CD100" s="115">
        <v>0.95599999999999996</v>
      </c>
      <c r="CE100" s="115">
        <v>0.95</v>
      </c>
      <c r="CF100" s="115">
        <v>0.94399999999999995</v>
      </c>
      <c r="CG100" s="115">
        <v>0.93700000000000006</v>
      </c>
      <c r="CH100" s="117">
        <v>0.93100000000000005</v>
      </c>
      <c r="CI100" s="115">
        <v>0.92400000000000004</v>
      </c>
      <c r="CJ100" s="117">
        <v>0.91800000000000004</v>
      </c>
      <c r="CK100" s="115">
        <v>0.91100000000000003</v>
      </c>
      <c r="CL100" s="115">
        <v>0.90400000000000003</v>
      </c>
      <c r="CM100" s="115">
        <v>0.89800000000000002</v>
      </c>
      <c r="CN100" s="116">
        <v>0.89100000000000001</v>
      </c>
      <c r="CO100" s="115">
        <v>0.88400000000000001</v>
      </c>
      <c r="CP100" s="115">
        <v>0.878</v>
      </c>
      <c r="CQ100" s="115">
        <v>0.871</v>
      </c>
      <c r="CR100" s="117">
        <v>0.86399999999999999</v>
      </c>
      <c r="CS100" s="115">
        <v>0.85799999999999998</v>
      </c>
      <c r="CT100" s="115">
        <v>0.85099999999999998</v>
      </c>
      <c r="CU100" s="115">
        <v>0.84399999999999997</v>
      </c>
      <c r="CV100" s="117">
        <v>0.83799999999999997</v>
      </c>
      <c r="CW100" s="115">
        <v>0.83099999999999996</v>
      </c>
      <c r="CX100" s="115">
        <v>0.82499999999999996</v>
      </c>
      <c r="CY100" s="115">
        <v>0.81799999999999995</v>
      </c>
      <c r="CZ100" s="115">
        <v>0.81200000000000006</v>
      </c>
      <c r="DA100" s="115">
        <v>0.80600000000000005</v>
      </c>
      <c r="DB100" s="115">
        <v>0.79900000000000004</v>
      </c>
      <c r="DC100" s="115">
        <v>0.79300000000000004</v>
      </c>
      <c r="DD100" s="115">
        <v>0.78700000000000003</v>
      </c>
      <c r="DE100" s="117">
        <v>0.78100000000000003</v>
      </c>
      <c r="DF100" s="115">
        <v>0.77500000000000002</v>
      </c>
      <c r="DG100" s="117">
        <v>0.76900000000000002</v>
      </c>
      <c r="DH100" s="115">
        <v>0.76200000000000001</v>
      </c>
      <c r="DI100" s="115">
        <v>0.75700000000000001</v>
      </c>
      <c r="DJ100" s="115">
        <v>0.751</v>
      </c>
      <c r="DK100" s="115">
        <v>0.745</v>
      </c>
      <c r="DL100" s="115">
        <v>0.73899999999999999</v>
      </c>
      <c r="DM100" s="117">
        <v>0.73299999999999998</v>
      </c>
      <c r="DN100" s="115">
        <v>0.72799999999999998</v>
      </c>
      <c r="DO100" s="115">
        <v>0.72199999999999998</v>
      </c>
      <c r="DP100" s="115">
        <v>0.71599999999999997</v>
      </c>
      <c r="DQ100" s="115">
        <v>0.71099999999999997</v>
      </c>
      <c r="DR100" s="115">
        <v>0.70499999999999996</v>
      </c>
      <c r="DS100" s="115">
        <v>0.7</v>
      </c>
      <c r="DT100" s="115">
        <v>0.69499999999999995</v>
      </c>
      <c r="DU100" s="115">
        <v>0.68899999999999995</v>
      </c>
      <c r="DV100" s="117">
        <v>0.68400000000000005</v>
      </c>
      <c r="DW100" s="115">
        <v>0.67900000000000005</v>
      </c>
      <c r="DX100" s="115">
        <v>0.67400000000000004</v>
      </c>
      <c r="DY100" s="117">
        <v>0.66900000000000004</v>
      </c>
      <c r="DZ100" s="115">
        <v>0.66400000000000003</v>
      </c>
      <c r="EA100" s="115">
        <v>0.65900000000000003</v>
      </c>
      <c r="EB100" s="115">
        <v>0.65400000000000003</v>
      </c>
      <c r="EC100" s="115">
        <v>0.64900000000000002</v>
      </c>
      <c r="ED100" s="115">
        <v>0.64400000000000002</v>
      </c>
      <c r="EE100" s="115">
        <v>0.63900000000000001</v>
      </c>
      <c r="EF100" s="115">
        <v>0.63500000000000001</v>
      </c>
      <c r="EG100" s="115">
        <v>0.63</v>
      </c>
      <c r="EH100" s="115">
        <v>0.625</v>
      </c>
      <c r="EI100" s="115">
        <v>0.621</v>
      </c>
      <c r="EJ100" s="115">
        <v>0.61599999999999999</v>
      </c>
      <c r="EK100" s="115">
        <v>0.61199999999999999</v>
      </c>
      <c r="EL100" s="115">
        <v>0.60699999999999998</v>
      </c>
      <c r="EM100" s="115">
        <v>0.60299999999999998</v>
      </c>
      <c r="EN100" s="115">
        <v>0.59799999999999998</v>
      </c>
      <c r="EO100" s="115">
        <v>0.59399999999999997</v>
      </c>
      <c r="EP100" s="115">
        <v>0.59</v>
      </c>
      <c r="EQ100" s="115">
        <v>0.58599999999999997</v>
      </c>
      <c r="ER100" s="115">
        <v>0.58199999999999996</v>
      </c>
      <c r="ES100" s="115">
        <v>0.57699999999999996</v>
      </c>
      <c r="ET100" s="115">
        <v>0.57299999999999995</v>
      </c>
      <c r="EU100" s="115">
        <v>0.56899999999999995</v>
      </c>
      <c r="EV100" s="115">
        <v>0.56499999999999995</v>
      </c>
      <c r="EW100" s="115">
        <v>0.56100000000000005</v>
      </c>
      <c r="EX100" s="115">
        <v>0.55700000000000005</v>
      </c>
      <c r="EY100" s="115">
        <v>0.55400000000000005</v>
      </c>
      <c r="EZ100" s="115">
        <v>0.55000000000000004</v>
      </c>
      <c r="FA100" s="117">
        <v>0.54600000000000004</v>
      </c>
      <c r="FB100" s="115">
        <v>0.54200000000000004</v>
      </c>
      <c r="FC100" s="115">
        <v>0.53800000000000003</v>
      </c>
      <c r="FD100" s="115">
        <v>0.53500000000000003</v>
      </c>
      <c r="FE100" s="115">
        <v>0.53100000000000003</v>
      </c>
      <c r="FF100" s="115">
        <v>0.52800000000000002</v>
      </c>
      <c r="FG100" s="117">
        <v>0.52400000000000002</v>
      </c>
      <c r="FH100" s="115">
        <v>0.52</v>
      </c>
      <c r="FI100" s="115">
        <v>0.51700000000000002</v>
      </c>
      <c r="FJ100" s="115">
        <v>0.51300000000000001</v>
      </c>
      <c r="FK100" s="115">
        <v>0.51</v>
      </c>
      <c r="FL100" s="116">
        <v>0.50700000000000001</v>
      </c>
      <c r="FM100" s="115">
        <v>0.503</v>
      </c>
      <c r="FN100" s="116">
        <v>0.5</v>
      </c>
      <c r="FO100" s="115">
        <v>0.497</v>
      </c>
      <c r="FP100" s="115">
        <v>0.49299999999999999</v>
      </c>
    </row>
    <row r="101" spans="1:172" ht="14.25" customHeight="1" x14ac:dyDescent="0.25">
      <c r="A101" s="114">
        <v>100</v>
      </c>
      <c r="BS101" s="117"/>
      <c r="BT101" s="115">
        <v>1</v>
      </c>
      <c r="BU101" s="115">
        <v>0.999</v>
      </c>
      <c r="BV101" s="115">
        <v>0.997</v>
      </c>
      <c r="BW101" s="115">
        <v>0.995</v>
      </c>
      <c r="BX101" s="115">
        <v>0.99299999999999999</v>
      </c>
      <c r="BY101" s="115">
        <v>0.98899999999999999</v>
      </c>
      <c r="BZ101" s="115">
        <v>0.98399999999999999</v>
      </c>
      <c r="CA101" s="115">
        <v>0.97899999999999998</v>
      </c>
      <c r="CB101" s="115">
        <v>0.97399999999999998</v>
      </c>
      <c r="CC101" s="115">
        <v>0.96799999999999997</v>
      </c>
      <c r="CD101" s="115">
        <v>0.96299999999999997</v>
      </c>
      <c r="CE101" s="115">
        <v>0.95699999999999996</v>
      </c>
      <c r="CF101" s="115">
        <v>0.95099999999999996</v>
      </c>
      <c r="CG101" s="115">
        <v>0.94399999999999995</v>
      </c>
      <c r="CH101" s="117">
        <v>0.93799999999999994</v>
      </c>
      <c r="CI101" s="115">
        <v>0.93200000000000005</v>
      </c>
      <c r="CJ101" s="117">
        <v>0.92500000000000004</v>
      </c>
      <c r="CK101" s="115">
        <v>0.91900000000000004</v>
      </c>
      <c r="CL101" s="115">
        <v>0.91200000000000003</v>
      </c>
      <c r="CM101" s="115">
        <v>0.90600000000000003</v>
      </c>
      <c r="CN101" s="116">
        <v>0.89900000000000002</v>
      </c>
      <c r="CO101" s="115">
        <v>0.89200000000000002</v>
      </c>
      <c r="CP101" s="115">
        <v>0.88600000000000001</v>
      </c>
      <c r="CQ101" s="115">
        <v>0.879</v>
      </c>
      <c r="CR101" s="117">
        <v>0.873</v>
      </c>
      <c r="CS101" s="115">
        <v>0.86599999999999999</v>
      </c>
      <c r="CT101" s="115">
        <v>0.85899999999999999</v>
      </c>
      <c r="CU101" s="115">
        <v>0.85299999999999998</v>
      </c>
      <c r="CV101" s="117">
        <v>0.84599999999999997</v>
      </c>
      <c r="CW101" s="115">
        <v>0.84</v>
      </c>
      <c r="CX101" s="115">
        <v>0.83299999999999996</v>
      </c>
      <c r="CY101" s="115">
        <v>0.82699999999999996</v>
      </c>
      <c r="CZ101" s="115">
        <v>0.82</v>
      </c>
      <c r="DA101" s="115">
        <v>0.81399999999999995</v>
      </c>
      <c r="DB101" s="115">
        <v>0.80800000000000005</v>
      </c>
      <c r="DC101" s="115">
        <v>0.80200000000000005</v>
      </c>
      <c r="DD101" s="115">
        <v>0.79500000000000004</v>
      </c>
      <c r="DE101" s="117">
        <v>0.78900000000000003</v>
      </c>
      <c r="DF101" s="115">
        <v>0.78300000000000003</v>
      </c>
      <c r="DG101" s="117">
        <v>0.77700000000000002</v>
      </c>
      <c r="DH101" s="115">
        <v>0.77100000000000002</v>
      </c>
      <c r="DI101" s="115">
        <v>0.76500000000000001</v>
      </c>
      <c r="DJ101" s="115">
        <v>0.75900000000000001</v>
      </c>
      <c r="DK101" s="115">
        <v>0.753</v>
      </c>
      <c r="DL101" s="115">
        <v>0.747</v>
      </c>
      <c r="DM101" s="117">
        <v>0.74199999999999999</v>
      </c>
      <c r="DN101" s="115">
        <v>0.73599999999999999</v>
      </c>
      <c r="DO101" s="115">
        <v>0.73</v>
      </c>
      <c r="DP101" s="115">
        <v>0.72499999999999998</v>
      </c>
      <c r="DQ101" s="115">
        <v>0.71899999999999997</v>
      </c>
      <c r="DR101" s="115">
        <v>0.71399999999999997</v>
      </c>
      <c r="DS101" s="115">
        <v>0.70799999999999996</v>
      </c>
      <c r="DT101" s="115">
        <v>0.70299999999999996</v>
      </c>
      <c r="DU101" s="115">
        <v>0.69799999999999995</v>
      </c>
      <c r="DV101" s="117">
        <v>0.69199999999999995</v>
      </c>
      <c r="DW101" s="115">
        <v>0.68700000000000006</v>
      </c>
      <c r="DX101" s="115">
        <v>0.68200000000000005</v>
      </c>
      <c r="DY101" s="117">
        <v>0.67700000000000005</v>
      </c>
      <c r="DZ101" s="115">
        <v>0.67200000000000004</v>
      </c>
      <c r="EA101" s="115">
        <v>0.66700000000000004</v>
      </c>
      <c r="EB101" s="115">
        <v>0.66200000000000003</v>
      </c>
      <c r="EC101" s="115">
        <v>0.65700000000000003</v>
      </c>
      <c r="ED101" s="115">
        <v>0.65200000000000002</v>
      </c>
      <c r="EE101" s="115">
        <v>0.64700000000000002</v>
      </c>
      <c r="EF101" s="115">
        <v>0.64200000000000002</v>
      </c>
      <c r="EG101" s="115">
        <v>0.63800000000000001</v>
      </c>
      <c r="EH101" s="115">
        <v>0.63300000000000001</v>
      </c>
      <c r="EI101" s="115">
        <v>0.628</v>
      </c>
      <c r="EJ101" s="115">
        <v>0.624</v>
      </c>
      <c r="EK101" s="115">
        <v>0.61899999999999999</v>
      </c>
      <c r="EL101" s="115">
        <v>0.61499999999999999</v>
      </c>
      <c r="EM101" s="115">
        <v>0.61</v>
      </c>
      <c r="EN101" s="115">
        <v>0.60599999999999998</v>
      </c>
      <c r="EO101" s="115">
        <v>0.60199999999999998</v>
      </c>
      <c r="EP101" s="115">
        <v>0.59699999999999998</v>
      </c>
      <c r="EQ101" s="115">
        <v>0.59299999999999997</v>
      </c>
      <c r="ER101" s="115">
        <v>0.58899999999999997</v>
      </c>
      <c r="ES101" s="115">
        <v>0.58499999999999996</v>
      </c>
      <c r="ET101" s="115">
        <v>0.58099999999999996</v>
      </c>
      <c r="EU101" s="115">
        <v>0.57699999999999996</v>
      </c>
      <c r="EV101" s="115">
        <v>0.57299999999999995</v>
      </c>
      <c r="EW101" s="115">
        <v>0.56899999999999995</v>
      </c>
      <c r="EX101" s="115">
        <v>0.56499999999999995</v>
      </c>
      <c r="EY101" s="115">
        <v>0.56100000000000005</v>
      </c>
      <c r="EZ101" s="115">
        <v>0.55700000000000005</v>
      </c>
      <c r="FA101" s="117">
        <v>0.55300000000000005</v>
      </c>
      <c r="FB101" s="115">
        <v>0.54900000000000004</v>
      </c>
      <c r="FC101" s="115">
        <v>0.54500000000000004</v>
      </c>
      <c r="FD101" s="115">
        <v>0.54200000000000004</v>
      </c>
      <c r="FE101" s="115">
        <v>0.53800000000000003</v>
      </c>
      <c r="FF101" s="115">
        <v>0.53400000000000003</v>
      </c>
      <c r="FG101" s="117">
        <v>0.53100000000000003</v>
      </c>
      <c r="FH101" s="115">
        <v>0.52700000000000002</v>
      </c>
      <c r="FI101" s="115">
        <v>0.52400000000000002</v>
      </c>
      <c r="FJ101" s="115">
        <v>0.52</v>
      </c>
      <c r="FK101" s="115">
        <v>0.51700000000000002</v>
      </c>
      <c r="FL101" s="116">
        <v>0.51300000000000001</v>
      </c>
      <c r="FM101" s="115">
        <v>0.51</v>
      </c>
      <c r="FN101" s="116">
        <v>0.50700000000000001</v>
      </c>
      <c r="FO101" s="115">
        <v>0.503</v>
      </c>
      <c r="FP101" s="115">
        <v>0.5</v>
      </c>
    </row>
    <row r="102" spans="1:172" x14ac:dyDescent="0.25">
      <c r="A102" s="114">
        <v>101</v>
      </c>
      <c r="BS102" s="117"/>
      <c r="BU102" s="115">
        <v>1</v>
      </c>
      <c r="BV102" s="115">
        <v>0.999</v>
      </c>
      <c r="BW102" s="115">
        <v>0.997</v>
      </c>
      <c r="BX102" s="115">
        <v>0.995</v>
      </c>
      <c r="BY102" s="115">
        <v>0.99299999999999999</v>
      </c>
      <c r="BZ102" s="115">
        <v>0.98899999999999999</v>
      </c>
      <c r="CA102" s="115">
        <v>0.98399999999999999</v>
      </c>
      <c r="CB102" s="115">
        <v>0.98</v>
      </c>
      <c r="CC102" s="115">
        <v>0.97399999999999998</v>
      </c>
      <c r="CD102" s="115">
        <v>0.96899999999999997</v>
      </c>
      <c r="CE102" s="115">
        <v>0.96299999999999997</v>
      </c>
      <c r="CF102" s="115">
        <v>0.95699999999999996</v>
      </c>
      <c r="CG102" s="115">
        <v>0.95099999999999996</v>
      </c>
      <c r="CH102" s="117">
        <v>0.94499999999999995</v>
      </c>
      <c r="CI102" s="115">
        <v>0.93899999999999995</v>
      </c>
      <c r="CJ102" s="117">
        <v>0.93300000000000005</v>
      </c>
      <c r="CK102" s="115">
        <v>0.92600000000000005</v>
      </c>
      <c r="CL102" s="115">
        <v>0.92</v>
      </c>
      <c r="CM102" s="115">
        <v>0.91300000000000003</v>
      </c>
      <c r="CN102" s="116">
        <v>0.90700000000000003</v>
      </c>
      <c r="CO102" s="115">
        <v>0.9</v>
      </c>
      <c r="CP102" s="115">
        <v>0.89400000000000002</v>
      </c>
      <c r="CQ102" s="115">
        <v>0.88700000000000001</v>
      </c>
      <c r="CR102" s="117">
        <v>0.88100000000000001</v>
      </c>
      <c r="CS102" s="115">
        <v>0.874</v>
      </c>
      <c r="CT102" s="115">
        <v>0.86799999999999999</v>
      </c>
      <c r="CU102" s="115">
        <v>0.86099999999999999</v>
      </c>
      <c r="CV102" s="117">
        <v>0.85499999999999998</v>
      </c>
      <c r="CW102" s="115">
        <v>0.84799999999999998</v>
      </c>
      <c r="CX102" s="115">
        <v>0.84199999999999997</v>
      </c>
      <c r="CY102" s="115">
        <v>0.83499999999999996</v>
      </c>
      <c r="CZ102" s="115">
        <v>0.82899999999999996</v>
      </c>
      <c r="DA102" s="115">
        <v>0.82199999999999995</v>
      </c>
      <c r="DB102" s="115">
        <v>0.81599999999999995</v>
      </c>
      <c r="DC102" s="115">
        <v>0.81</v>
      </c>
      <c r="DD102" s="115">
        <v>0.80400000000000005</v>
      </c>
      <c r="DE102" s="117">
        <v>0.79800000000000004</v>
      </c>
      <c r="DF102" s="115">
        <v>0.79100000000000004</v>
      </c>
      <c r="DG102" s="117">
        <v>0.78500000000000003</v>
      </c>
      <c r="DH102" s="115">
        <v>0.77900000000000003</v>
      </c>
      <c r="DI102" s="115">
        <v>0.77300000000000002</v>
      </c>
      <c r="DJ102" s="115">
        <v>0.76700000000000002</v>
      </c>
      <c r="DK102" s="115">
        <v>0.76200000000000001</v>
      </c>
      <c r="DL102" s="115">
        <v>0.75600000000000001</v>
      </c>
      <c r="DM102" s="117">
        <v>0.75</v>
      </c>
      <c r="DN102" s="115">
        <v>0.74399999999999999</v>
      </c>
      <c r="DO102" s="115">
        <v>0.73899999999999999</v>
      </c>
      <c r="DP102" s="115">
        <v>0.73299999999999998</v>
      </c>
      <c r="DQ102" s="115">
        <v>0.72699999999999998</v>
      </c>
      <c r="DR102" s="115">
        <v>0.72199999999999998</v>
      </c>
      <c r="DS102" s="115">
        <v>0.71599999999999997</v>
      </c>
      <c r="DT102" s="115">
        <v>0.71099999999999997</v>
      </c>
      <c r="DU102" s="115">
        <v>0.70599999999999996</v>
      </c>
      <c r="DV102" s="117">
        <v>0.7</v>
      </c>
      <c r="DW102" s="115">
        <v>0.69499999999999995</v>
      </c>
      <c r="DX102" s="115">
        <v>0.69</v>
      </c>
      <c r="DY102" s="117">
        <v>0.68500000000000005</v>
      </c>
      <c r="DZ102" s="115">
        <v>0.68</v>
      </c>
      <c r="EA102" s="115">
        <v>0.67500000000000004</v>
      </c>
      <c r="EB102" s="115">
        <v>0.67</v>
      </c>
      <c r="EC102" s="115">
        <v>0.66500000000000004</v>
      </c>
      <c r="ED102" s="115">
        <v>0.66</v>
      </c>
      <c r="EE102" s="115">
        <v>0.65500000000000003</v>
      </c>
      <c r="EF102" s="115">
        <v>0.65</v>
      </c>
      <c r="EG102" s="115">
        <v>0.64500000000000002</v>
      </c>
      <c r="EH102" s="115">
        <v>0.64100000000000001</v>
      </c>
      <c r="EI102" s="115">
        <v>0.63600000000000001</v>
      </c>
      <c r="EJ102" s="115">
        <v>0.63100000000000001</v>
      </c>
      <c r="EK102" s="115">
        <v>0.627</v>
      </c>
      <c r="EL102" s="115">
        <v>0.622</v>
      </c>
      <c r="EM102" s="115">
        <v>0.61799999999999999</v>
      </c>
      <c r="EN102" s="115">
        <v>0.61299999999999999</v>
      </c>
      <c r="EO102" s="115">
        <v>0.60899999999999999</v>
      </c>
      <c r="EP102" s="115">
        <v>0.60499999999999998</v>
      </c>
      <c r="EQ102" s="115">
        <v>0.6</v>
      </c>
      <c r="ER102" s="115">
        <v>0.59599999999999997</v>
      </c>
      <c r="ES102" s="115">
        <v>0.59199999999999997</v>
      </c>
      <c r="ET102" s="115">
        <v>0.58799999999999997</v>
      </c>
      <c r="EU102" s="115">
        <v>0.58399999999999996</v>
      </c>
      <c r="EV102" s="115">
        <v>0.57999999999999996</v>
      </c>
      <c r="EW102" s="115">
        <v>0.57599999999999996</v>
      </c>
      <c r="EX102" s="115">
        <v>0.57199999999999995</v>
      </c>
      <c r="EY102" s="115">
        <v>0.56799999999999995</v>
      </c>
      <c r="EZ102" s="115">
        <v>0.56399999999999995</v>
      </c>
      <c r="FA102" s="117">
        <v>0.56000000000000005</v>
      </c>
      <c r="FB102" s="115">
        <v>0.55600000000000005</v>
      </c>
      <c r="FC102" s="115">
        <v>0.55200000000000005</v>
      </c>
      <c r="FD102" s="115">
        <v>0.54900000000000004</v>
      </c>
      <c r="FE102" s="115">
        <v>0.54500000000000004</v>
      </c>
      <c r="FF102" s="115">
        <v>0.54100000000000004</v>
      </c>
      <c r="FG102" s="117">
        <v>0.53800000000000003</v>
      </c>
      <c r="FH102" s="115">
        <v>0.53400000000000003</v>
      </c>
      <c r="FI102" s="115">
        <v>0.53</v>
      </c>
      <c r="FJ102" s="115">
        <v>0.52700000000000002</v>
      </c>
      <c r="FK102" s="115">
        <v>0.52300000000000002</v>
      </c>
      <c r="FL102" s="116">
        <v>0.52</v>
      </c>
      <c r="FM102" s="115">
        <v>0.51700000000000002</v>
      </c>
      <c r="FN102" s="116">
        <v>0.51300000000000001</v>
      </c>
      <c r="FO102" s="115">
        <v>0.51</v>
      </c>
      <c r="FP102" s="115">
        <v>0.50700000000000001</v>
      </c>
    </row>
    <row r="103" spans="1:172" x14ac:dyDescent="0.25">
      <c r="A103" s="114">
        <v>102</v>
      </c>
      <c r="BS103" s="117"/>
      <c r="BV103" s="115">
        <v>1</v>
      </c>
      <c r="BW103" s="115">
        <v>0.999</v>
      </c>
      <c r="BX103" s="115">
        <v>0.997</v>
      </c>
      <c r="BY103" s="115">
        <v>0.995</v>
      </c>
      <c r="BZ103" s="115">
        <v>0.99299999999999999</v>
      </c>
      <c r="CA103" s="115">
        <v>0.98899999999999999</v>
      </c>
      <c r="CB103" s="115">
        <v>0.98499999999999999</v>
      </c>
      <c r="CC103" s="115">
        <v>0.98</v>
      </c>
      <c r="CD103" s="115">
        <v>0.97499999999999998</v>
      </c>
      <c r="CE103" s="115">
        <v>0.96899999999999997</v>
      </c>
      <c r="CF103" s="115">
        <v>0.96399999999999997</v>
      </c>
      <c r="CG103" s="115">
        <v>0.95799999999999996</v>
      </c>
      <c r="CH103" s="117">
        <v>0.95199999999999996</v>
      </c>
      <c r="CI103" s="115">
        <v>0.94599999999999995</v>
      </c>
      <c r="CJ103" s="117">
        <v>0.94</v>
      </c>
      <c r="CK103" s="115">
        <v>0.93400000000000005</v>
      </c>
      <c r="CL103" s="115">
        <v>0.92700000000000005</v>
      </c>
      <c r="CM103" s="115">
        <v>0.92100000000000004</v>
      </c>
      <c r="CN103" s="116">
        <v>0.91500000000000004</v>
      </c>
      <c r="CO103" s="115">
        <v>0.90800000000000003</v>
      </c>
      <c r="CP103" s="115">
        <v>0.90200000000000002</v>
      </c>
      <c r="CQ103" s="115">
        <v>0.89500000000000002</v>
      </c>
      <c r="CR103" s="117">
        <v>0.88900000000000001</v>
      </c>
      <c r="CS103" s="115">
        <v>0.88200000000000001</v>
      </c>
      <c r="CT103" s="115">
        <v>0.876</v>
      </c>
      <c r="CU103" s="115">
        <v>0.86899999999999999</v>
      </c>
      <c r="CV103" s="117">
        <v>0.86299999999999999</v>
      </c>
      <c r="CW103" s="115">
        <v>0.85599999999999998</v>
      </c>
      <c r="CX103" s="115">
        <v>0.85</v>
      </c>
      <c r="CY103" s="115">
        <v>0.84299999999999997</v>
      </c>
      <c r="CZ103" s="115">
        <v>0.83699999999999997</v>
      </c>
      <c r="DA103" s="115">
        <v>0.83099999999999996</v>
      </c>
      <c r="DB103" s="115">
        <v>0.82399999999999995</v>
      </c>
      <c r="DC103" s="115">
        <v>0.81799999999999995</v>
      </c>
      <c r="DD103" s="115">
        <v>0.81200000000000006</v>
      </c>
      <c r="DE103" s="117">
        <v>0.80600000000000005</v>
      </c>
      <c r="DF103" s="115">
        <v>0.8</v>
      </c>
      <c r="DG103" s="117">
        <v>0.79400000000000004</v>
      </c>
      <c r="DH103" s="115">
        <v>0.78800000000000003</v>
      </c>
      <c r="DI103" s="115">
        <v>0.78200000000000003</v>
      </c>
      <c r="DJ103" s="115">
        <v>0.77600000000000002</v>
      </c>
      <c r="DK103" s="115">
        <v>0.77</v>
      </c>
      <c r="DL103" s="115">
        <v>0.76400000000000001</v>
      </c>
      <c r="DM103" s="117">
        <v>0.75800000000000001</v>
      </c>
      <c r="DN103" s="115">
        <v>0.752</v>
      </c>
      <c r="DO103" s="115">
        <v>0.747</v>
      </c>
      <c r="DP103" s="115">
        <v>0.74099999999999999</v>
      </c>
      <c r="DQ103" s="115">
        <v>0.73499999999999999</v>
      </c>
      <c r="DR103" s="115">
        <v>0.73</v>
      </c>
      <c r="DS103" s="115">
        <v>0.72399999999999998</v>
      </c>
      <c r="DT103" s="115">
        <v>0.71899999999999997</v>
      </c>
      <c r="DU103" s="115">
        <v>0.71399999999999997</v>
      </c>
      <c r="DV103" s="117">
        <v>0.70799999999999996</v>
      </c>
      <c r="DW103" s="115">
        <v>0.70299999999999996</v>
      </c>
      <c r="DX103" s="115">
        <v>0.69799999999999995</v>
      </c>
      <c r="DY103" s="117">
        <v>0.69299999999999995</v>
      </c>
      <c r="DZ103" s="115">
        <v>0.68799999999999994</v>
      </c>
      <c r="EA103" s="115">
        <v>0.68200000000000005</v>
      </c>
      <c r="EB103" s="115">
        <v>0.67700000000000005</v>
      </c>
      <c r="EC103" s="115">
        <v>0.67200000000000004</v>
      </c>
      <c r="ED103" s="115">
        <v>0.66800000000000004</v>
      </c>
      <c r="EE103" s="115">
        <v>0.66300000000000003</v>
      </c>
      <c r="EF103" s="115">
        <v>0.65800000000000003</v>
      </c>
      <c r="EG103" s="115">
        <v>0.65300000000000002</v>
      </c>
      <c r="EH103" s="115">
        <v>0.64800000000000002</v>
      </c>
      <c r="EI103" s="115">
        <v>0.64400000000000002</v>
      </c>
      <c r="EJ103" s="115">
        <v>0.63900000000000001</v>
      </c>
      <c r="EK103" s="115">
        <v>0.63400000000000001</v>
      </c>
      <c r="EL103" s="115">
        <v>0.63</v>
      </c>
      <c r="EM103" s="115">
        <v>0.625</v>
      </c>
      <c r="EN103" s="115">
        <v>0.621</v>
      </c>
      <c r="EO103" s="115">
        <v>0.61699999999999999</v>
      </c>
      <c r="EP103" s="115">
        <v>0.61199999999999999</v>
      </c>
      <c r="EQ103" s="115">
        <v>0.60799999999999998</v>
      </c>
      <c r="ER103" s="115">
        <v>0.60399999999999998</v>
      </c>
      <c r="ES103" s="115">
        <v>0.59899999999999998</v>
      </c>
      <c r="ET103" s="115">
        <v>0.59499999999999997</v>
      </c>
      <c r="EU103" s="115">
        <v>0.59099999999999997</v>
      </c>
      <c r="EV103" s="115">
        <v>0.58699999999999997</v>
      </c>
      <c r="EW103" s="115">
        <v>0.58299999999999996</v>
      </c>
      <c r="EX103" s="115">
        <v>0.57899999999999996</v>
      </c>
      <c r="EY103" s="115">
        <v>0.57499999999999996</v>
      </c>
      <c r="EZ103" s="115">
        <v>0.57099999999999995</v>
      </c>
      <c r="FA103" s="117">
        <v>0.56699999999999995</v>
      </c>
      <c r="FB103" s="115">
        <v>0.56299999999999994</v>
      </c>
      <c r="FC103" s="115">
        <v>0.55900000000000005</v>
      </c>
      <c r="FD103" s="115">
        <v>0.55600000000000005</v>
      </c>
      <c r="FE103" s="115">
        <v>0.55200000000000005</v>
      </c>
      <c r="FF103" s="115">
        <v>0.54800000000000004</v>
      </c>
      <c r="FG103" s="117">
        <v>0.54400000000000004</v>
      </c>
      <c r="FH103" s="115">
        <v>0.54100000000000004</v>
      </c>
      <c r="FI103" s="115">
        <v>0.53700000000000003</v>
      </c>
      <c r="FJ103" s="115">
        <v>0.53400000000000003</v>
      </c>
      <c r="FK103" s="115">
        <v>0.53</v>
      </c>
      <c r="FL103" s="116">
        <v>0.52700000000000002</v>
      </c>
      <c r="FM103" s="115">
        <v>0.52300000000000002</v>
      </c>
      <c r="FN103" s="116">
        <v>0.52</v>
      </c>
      <c r="FO103" s="115">
        <v>0.51600000000000001</v>
      </c>
      <c r="FP103" s="115">
        <v>0.51300000000000001</v>
      </c>
    </row>
    <row r="104" spans="1:172" x14ac:dyDescent="0.25">
      <c r="A104" s="114">
        <v>103</v>
      </c>
      <c r="BS104" s="117"/>
      <c r="BW104" s="115">
        <v>1</v>
      </c>
      <c r="BX104" s="115">
        <v>0.999</v>
      </c>
      <c r="BY104" s="115">
        <v>0.997</v>
      </c>
      <c r="BZ104" s="115">
        <v>0.995</v>
      </c>
      <c r="CA104" s="115">
        <v>0.99299999999999999</v>
      </c>
      <c r="CB104" s="115">
        <v>0.98899999999999999</v>
      </c>
      <c r="CC104" s="115">
        <v>0.98499999999999999</v>
      </c>
      <c r="CD104" s="115">
        <v>0.98</v>
      </c>
      <c r="CE104" s="115">
        <v>0.97499999999999998</v>
      </c>
      <c r="CF104" s="115">
        <v>0.97</v>
      </c>
      <c r="CG104" s="115">
        <v>0.96399999999999997</v>
      </c>
      <c r="CH104" s="117">
        <v>0.95899999999999996</v>
      </c>
      <c r="CI104" s="115">
        <v>0.95299999999999996</v>
      </c>
      <c r="CJ104" s="117">
        <v>0.94699999999999995</v>
      </c>
      <c r="CK104" s="115">
        <v>0.94099999999999995</v>
      </c>
      <c r="CL104" s="115">
        <v>0.93500000000000005</v>
      </c>
      <c r="CM104" s="115">
        <v>0.92800000000000005</v>
      </c>
      <c r="CN104" s="116">
        <v>0.92200000000000004</v>
      </c>
      <c r="CO104" s="115">
        <v>0.91600000000000004</v>
      </c>
      <c r="CP104" s="115">
        <v>0.90900000000000003</v>
      </c>
      <c r="CQ104" s="115">
        <v>0.90300000000000002</v>
      </c>
      <c r="CR104" s="117">
        <v>0.89600000000000002</v>
      </c>
      <c r="CS104" s="115">
        <v>0.89</v>
      </c>
      <c r="CT104" s="115">
        <v>0.88400000000000001</v>
      </c>
      <c r="CU104" s="115">
        <v>0.877</v>
      </c>
      <c r="CV104" s="117">
        <v>0.871</v>
      </c>
      <c r="CW104" s="115">
        <v>0.86399999999999999</v>
      </c>
      <c r="CX104" s="115">
        <v>0.85799999999999998</v>
      </c>
      <c r="CY104" s="115">
        <v>0.85199999999999998</v>
      </c>
      <c r="CZ104" s="115">
        <v>0.84499999999999997</v>
      </c>
      <c r="DA104" s="115">
        <v>0.83899999999999997</v>
      </c>
      <c r="DB104" s="115">
        <v>0.83299999999999996</v>
      </c>
      <c r="DC104" s="115">
        <v>0.82599999999999996</v>
      </c>
      <c r="DD104" s="115">
        <v>0.82</v>
      </c>
      <c r="DE104" s="117">
        <v>0.81399999999999995</v>
      </c>
      <c r="DF104" s="115">
        <v>0.80800000000000005</v>
      </c>
      <c r="DG104" s="117">
        <v>0.80200000000000005</v>
      </c>
      <c r="DH104" s="115">
        <v>0.79600000000000004</v>
      </c>
      <c r="DI104" s="115">
        <v>0.79</v>
      </c>
      <c r="DJ104" s="115">
        <v>0.78400000000000003</v>
      </c>
      <c r="DK104" s="115">
        <v>0.77800000000000002</v>
      </c>
      <c r="DL104" s="115">
        <v>0.77200000000000002</v>
      </c>
      <c r="DM104" s="117">
        <v>0.76600000000000001</v>
      </c>
      <c r="DN104" s="115">
        <v>0.76100000000000001</v>
      </c>
      <c r="DO104" s="115">
        <v>0.755</v>
      </c>
      <c r="DP104" s="115">
        <v>0.749</v>
      </c>
      <c r="DQ104" s="115">
        <v>0.74399999999999999</v>
      </c>
      <c r="DR104" s="115">
        <v>0.73799999999999999</v>
      </c>
      <c r="DS104" s="115">
        <v>0.73299999999999998</v>
      </c>
      <c r="DT104" s="115">
        <v>0.72699999999999998</v>
      </c>
      <c r="DU104" s="115">
        <v>0.72199999999999998</v>
      </c>
      <c r="DV104" s="117">
        <v>0.71599999999999997</v>
      </c>
      <c r="DW104" s="115">
        <v>0.71099999999999997</v>
      </c>
      <c r="DX104" s="115">
        <v>0.70599999999999996</v>
      </c>
      <c r="DY104" s="117">
        <v>0.70099999999999996</v>
      </c>
      <c r="DZ104" s="115">
        <v>0.69499999999999995</v>
      </c>
      <c r="EA104" s="115">
        <v>0.69</v>
      </c>
      <c r="EB104" s="115">
        <v>0.68500000000000005</v>
      </c>
      <c r="EC104" s="115">
        <v>0.68</v>
      </c>
      <c r="ED104" s="115">
        <v>0.67500000000000004</v>
      </c>
      <c r="EE104" s="115">
        <v>0.67</v>
      </c>
      <c r="EF104" s="115">
        <v>0.66600000000000004</v>
      </c>
      <c r="EG104" s="115">
        <v>0.66100000000000003</v>
      </c>
      <c r="EH104" s="115">
        <v>0.65600000000000003</v>
      </c>
      <c r="EI104" s="115">
        <v>0.65100000000000002</v>
      </c>
      <c r="EJ104" s="115">
        <v>0.64700000000000002</v>
      </c>
      <c r="EK104" s="115">
        <v>0.64200000000000002</v>
      </c>
      <c r="EL104" s="115">
        <v>0.63700000000000001</v>
      </c>
      <c r="EM104" s="115">
        <v>0.63300000000000001</v>
      </c>
      <c r="EN104" s="115">
        <v>0.628</v>
      </c>
      <c r="EO104" s="115">
        <v>0.624</v>
      </c>
      <c r="EP104" s="115">
        <v>0.62</v>
      </c>
      <c r="EQ104" s="115">
        <v>0.61499999999999999</v>
      </c>
      <c r="ER104" s="115">
        <v>0.61099999999999999</v>
      </c>
      <c r="ES104" s="115">
        <v>0.60699999999999998</v>
      </c>
      <c r="ET104" s="115">
        <v>0.60199999999999998</v>
      </c>
      <c r="EU104" s="115">
        <v>0.59799999999999998</v>
      </c>
      <c r="EV104" s="115">
        <v>0.59399999999999997</v>
      </c>
      <c r="EW104" s="115">
        <v>0.59</v>
      </c>
      <c r="EX104" s="115">
        <v>0.58599999999999997</v>
      </c>
      <c r="EY104" s="115">
        <v>0.58199999999999996</v>
      </c>
      <c r="EZ104" s="115">
        <v>0.57799999999999996</v>
      </c>
      <c r="FA104" s="117">
        <v>0.57399999999999995</v>
      </c>
      <c r="FB104" s="115">
        <v>0.56999999999999995</v>
      </c>
      <c r="FC104" s="115">
        <v>0.56599999999999995</v>
      </c>
      <c r="FD104" s="115">
        <v>0.56299999999999994</v>
      </c>
      <c r="FE104" s="115">
        <v>0.55900000000000005</v>
      </c>
      <c r="FF104" s="115">
        <v>0.55500000000000005</v>
      </c>
      <c r="FG104" s="117">
        <v>0.55100000000000005</v>
      </c>
      <c r="FH104" s="115">
        <v>0.54800000000000004</v>
      </c>
      <c r="FI104" s="115">
        <v>0.54400000000000004</v>
      </c>
      <c r="FJ104" s="115">
        <v>0.54</v>
      </c>
      <c r="FK104" s="115">
        <v>0.53700000000000003</v>
      </c>
      <c r="FL104" s="116">
        <v>0.53300000000000003</v>
      </c>
      <c r="FM104" s="115">
        <v>0.53</v>
      </c>
      <c r="FN104" s="116">
        <v>0.52600000000000002</v>
      </c>
      <c r="FO104" s="115">
        <v>0.52300000000000002</v>
      </c>
      <c r="FP104" s="115">
        <v>0.52</v>
      </c>
    </row>
    <row r="105" spans="1:172" x14ac:dyDescent="0.25">
      <c r="A105" s="114">
        <v>104</v>
      </c>
      <c r="BS105" s="117"/>
      <c r="BX105" s="115">
        <v>1</v>
      </c>
      <c r="BY105" s="115">
        <v>0.999</v>
      </c>
      <c r="BZ105" s="115">
        <v>0.997</v>
      </c>
      <c r="CA105" s="115">
        <v>0.995</v>
      </c>
      <c r="CB105" s="115">
        <v>0.99299999999999999</v>
      </c>
      <c r="CC105" s="115">
        <v>0.99</v>
      </c>
      <c r="CD105" s="115">
        <v>0.98499999999999999</v>
      </c>
      <c r="CE105" s="115">
        <v>0.98099999999999998</v>
      </c>
      <c r="CF105" s="115">
        <v>0.97599999999999998</v>
      </c>
      <c r="CG105" s="115">
        <v>0.97</v>
      </c>
      <c r="CH105" s="117">
        <v>0.96499999999999997</v>
      </c>
      <c r="CI105" s="115">
        <v>0.95899999999999996</v>
      </c>
      <c r="CJ105" s="117">
        <v>0.95299999999999996</v>
      </c>
      <c r="CK105" s="115">
        <v>0.94799999999999995</v>
      </c>
      <c r="CL105" s="115">
        <v>0.94199999999999995</v>
      </c>
      <c r="CM105" s="115">
        <v>0.93500000000000005</v>
      </c>
      <c r="CN105" s="116">
        <v>0.92900000000000005</v>
      </c>
      <c r="CO105" s="115">
        <v>0.92300000000000004</v>
      </c>
      <c r="CP105" s="115">
        <v>0.91700000000000004</v>
      </c>
      <c r="CQ105" s="115">
        <v>0.91</v>
      </c>
      <c r="CR105" s="117">
        <v>0.90400000000000003</v>
      </c>
      <c r="CS105" s="115">
        <v>0.89800000000000002</v>
      </c>
      <c r="CT105" s="115">
        <v>0.89100000000000001</v>
      </c>
      <c r="CU105" s="115">
        <v>0.88500000000000001</v>
      </c>
      <c r="CV105" s="117">
        <v>0.879</v>
      </c>
      <c r="CW105" s="115">
        <v>0.872</v>
      </c>
      <c r="CX105" s="115">
        <v>0.86599999999999999</v>
      </c>
      <c r="CY105" s="115">
        <v>0.86</v>
      </c>
      <c r="CZ105" s="115">
        <v>0.85299999999999998</v>
      </c>
      <c r="DA105" s="115">
        <v>0.84699999999999998</v>
      </c>
      <c r="DB105" s="115">
        <v>0.84099999999999997</v>
      </c>
      <c r="DC105" s="115">
        <v>0.83499999999999996</v>
      </c>
      <c r="DD105" s="115">
        <v>0.82799999999999996</v>
      </c>
      <c r="DE105" s="117">
        <v>0.82199999999999995</v>
      </c>
      <c r="DF105" s="115">
        <v>0.81599999999999995</v>
      </c>
      <c r="DG105" s="117">
        <v>0.81</v>
      </c>
      <c r="DH105" s="115">
        <v>0.80400000000000005</v>
      </c>
      <c r="DI105" s="115">
        <v>0.79800000000000004</v>
      </c>
      <c r="DJ105" s="115">
        <v>0.79200000000000004</v>
      </c>
      <c r="DK105" s="115">
        <v>0.78600000000000003</v>
      </c>
      <c r="DL105" s="115">
        <v>0.78</v>
      </c>
      <c r="DM105" s="117">
        <v>0.77400000000000002</v>
      </c>
      <c r="DN105" s="115">
        <v>0.76900000000000002</v>
      </c>
      <c r="DO105" s="115">
        <v>0.76300000000000001</v>
      </c>
      <c r="DP105" s="115">
        <v>0.75700000000000001</v>
      </c>
      <c r="DQ105" s="115">
        <v>0.752</v>
      </c>
      <c r="DR105" s="115">
        <v>0.746</v>
      </c>
      <c r="DS105" s="115">
        <v>0.74099999999999999</v>
      </c>
      <c r="DT105" s="115">
        <v>0.73499999999999999</v>
      </c>
      <c r="DU105" s="115">
        <v>0.73</v>
      </c>
      <c r="DV105" s="117">
        <v>0.72399999999999998</v>
      </c>
      <c r="DW105" s="115">
        <v>0.71899999999999997</v>
      </c>
      <c r="DX105" s="115">
        <v>0.71399999999999997</v>
      </c>
      <c r="DY105" s="117">
        <v>0.70799999999999996</v>
      </c>
      <c r="DZ105" s="115">
        <v>0.70299999999999996</v>
      </c>
      <c r="EA105" s="115">
        <v>0.69799999999999995</v>
      </c>
      <c r="EB105" s="115">
        <v>0.69299999999999995</v>
      </c>
      <c r="EC105" s="115">
        <v>0.68799999999999994</v>
      </c>
      <c r="ED105" s="115">
        <v>0.68300000000000005</v>
      </c>
      <c r="EE105" s="115">
        <v>0.67800000000000005</v>
      </c>
      <c r="EF105" s="115">
        <v>0.67300000000000004</v>
      </c>
      <c r="EG105" s="115">
        <v>0.66800000000000004</v>
      </c>
      <c r="EH105" s="115">
        <v>0.66400000000000003</v>
      </c>
      <c r="EI105" s="115">
        <v>0.65900000000000003</v>
      </c>
      <c r="EJ105" s="115">
        <v>0.65400000000000003</v>
      </c>
      <c r="EK105" s="115">
        <v>0.64900000000000002</v>
      </c>
      <c r="EL105" s="115">
        <v>0.64500000000000002</v>
      </c>
      <c r="EM105" s="115">
        <v>0.64</v>
      </c>
      <c r="EN105" s="115">
        <v>0.63600000000000001</v>
      </c>
      <c r="EO105" s="115">
        <v>0.63100000000000001</v>
      </c>
      <c r="EP105" s="115">
        <v>0.627</v>
      </c>
      <c r="EQ105" s="115">
        <v>0.623</v>
      </c>
      <c r="ER105" s="115">
        <v>0.61799999999999999</v>
      </c>
      <c r="ES105" s="115">
        <v>0.61399999999999999</v>
      </c>
      <c r="ET105" s="115">
        <v>0.61</v>
      </c>
      <c r="EU105" s="115">
        <v>0.60499999999999998</v>
      </c>
      <c r="EV105" s="115">
        <v>0.60099999999999998</v>
      </c>
      <c r="EW105" s="115">
        <v>0.59699999999999998</v>
      </c>
      <c r="EX105" s="115">
        <v>0.59299999999999997</v>
      </c>
      <c r="EY105" s="115">
        <v>0.58899999999999997</v>
      </c>
      <c r="EZ105" s="115">
        <v>0.58499999999999996</v>
      </c>
      <c r="FA105" s="117">
        <v>0.58099999999999996</v>
      </c>
      <c r="FB105" s="115">
        <v>0.57699999999999996</v>
      </c>
      <c r="FC105" s="115">
        <v>0.57299999999999995</v>
      </c>
      <c r="FD105" s="115">
        <v>0.56899999999999995</v>
      </c>
      <c r="FE105" s="115">
        <v>0.56599999999999995</v>
      </c>
      <c r="FF105" s="115">
        <v>0.56200000000000006</v>
      </c>
      <c r="FG105" s="117">
        <v>0.55800000000000005</v>
      </c>
      <c r="FH105" s="115">
        <v>0.55400000000000005</v>
      </c>
      <c r="FI105" s="115">
        <v>0.55100000000000005</v>
      </c>
      <c r="FJ105" s="115">
        <v>0.54700000000000004</v>
      </c>
      <c r="FK105" s="115">
        <v>0.54400000000000004</v>
      </c>
      <c r="FL105" s="116">
        <v>0.54</v>
      </c>
      <c r="FM105" s="115">
        <v>0.53700000000000003</v>
      </c>
      <c r="FN105" s="116">
        <v>0.53300000000000003</v>
      </c>
      <c r="FO105" s="115">
        <v>0.53</v>
      </c>
      <c r="FP105" s="115">
        <v>0.52600000000000002</v>
      </c>
    </row>
    <row r="106" spans="1:172" x14ac:dyDescent="0.25">
      <c r="A106" s="114">
        <v>105</v>
      </c>
      <c r="BS106" s="117"/>
      <c r="BY106" s="115">
        <v>1</v>
      </c>
      <c r="BZ106" s="115">
        <v>0.999</v>
      </c>
      <c r="CA106" s="115">
        <v>0.998</v>
      </c>
      <c r="CB106" s="115">
        <v>0.996</v>
      </c>
      <c r="CC106" s="115">
        <v>0.99299999999999999</v>
      </c>
      <c r="CD106" s="115">
        <v>0.99</v>
      </c>
      <c r="CE106" s="115">
        <v>0.98599999999999999</v>
      </c>
      <c r="CF106" s="115">
        <v>0.98099999999999998</v>
      </c>
      <c r="CG106" s="115">
        <v>0.97599999999999998</v>
      </c>
      <c r="CH106" s="117">
        <v>0.97099999999999997</v>
      </c>
      <c r="CI106" s="115">
        <v>0.96499999999999997</v>
      </c>
      <c r="CJ106" s="117">
        <v>0.96</v>
      </c>
      <c r="CK106" s="115">
        <v>0.95399999999999996</v>
      </c>
      <c r="CL106" s="115">
        <v>0.94799999999999995</v>
      </c>
      <c r="CM106" s="115">
        <v>0.94199999999999995</v>
      </c>
      <c r="CN106" s="116">
        <v>0.93600000000000005</v>
      </c>
      <c r="CO106" s="115">
        <v>0.93</v>
      </c>
      <c r="CP106" s="115">
        <v>0.92400000000000004</v>
      </c>
      <c r="CQ106" s="115">
        <v>0.91800000000000004</v>
      </c>
      <c r="CR106" s="117">
        <v>0.91100000000000003</v>
      </c>
      <c r="CS106" s="115">
        <v>0.90500000000000003</v>
      </c>
      <c r="CT106" s="115">
        <v>0.89900000000000002</v>
      </c>
      <c r="CU106" s="115">
        <v>0.89300000000000002</v>
      </c>
      <c r="CV106" s="117">
        <v>0.88600000000000001</v>
      </c>
      <c r="CW106" s="115">
        <v>0.88</v>
      </c>
      <c r="CX106" s="115">
        <v>0.874</v>
      </c>
      <c r="CY106" s="115">
        <v>0.86699999999999999</v>
      </c>
      <c r="CZ106" s="115">
        <v>0.86099999999999999</v>
      </c>
      <c r="DA106" s="115">
        <v>0.85499999999999998</v>
      </c>
      <c r="DB106" s="115">
        <v>0.84899999999999998</v>
      </c>
      <c r="DC106" s="115">
        <v>0.84299999999999997</v>
      </c>
      <c r="DD106" s="115">
        <v>0.83599999999999997</v>
      </c>
      <c r="DE106" s="117">
        <v>0.83</v>
      </c>
      <c r="DF106" s="115">
        <v>0.82399999999999995</v>
      </c>
      <c r="DG106" s="117">
        <v>0.81799999999999995</v>
      </c>
      <c r="DH106" s="115">
        <v>0.81200000000000006</v>
      </c>
      <c r="DI106" s="115">
        <v>0.80600000000000005</v>
      </c>
      <c r="DJ106" s="115">
        <v>0.8</v>
      </c>
      <c r="DK106" s="115">
        <v>0.79400000000000004</v>
      </c>
      <c r="DL106" s="115">
        <v>0.78800000000000003</v>
      </c>
      <c r="DM106" s="117">
        <v>0.78200000000000003</v>
      </c>
      <c r="DN106" s="115">
        <v>0.77700000000000002</v>
      </c>
      <c r="DO106" s="115">
        <v>0.77100000000000002</v>
      </c>
      <c r="DP106" s="115">
        <v>0.76500000000000001</v>
      </c>
      <c r="DQ106" s="115">
        <v>0.76</v>
      </c>
      <c r="DR106" s="115">
        <v>0.754</v>
      </c>
      <c r="DS106" s="115">
        <v>0.749</v>
      </c>
      <c r="DT106" s="115">
        <v>0.74299999999999999</v>
      </c>
      <c r="DU106" s="115">
        <v>0.73799999999999999</v>
      </c>
      <c r="DV106" s="117">
        <v>0.73199999999999998</v>
      </c>
      <c r="DW106" s="115">
        <v>0.72699999999999998</v>
      </c>
      <c r="DX106" s="115">
        <v>0.72199999999999998</v>
      </c>
      <c r="DY106" s="117">
        <v>0.71599999999999997</v>
      </c>
      <c r="DZ106" s="115">
        <v>0.71099999999999997</v>
      </c>
      <c r="EA106" s="115">
        <v>0.70599999999999996</v>
      </c>
      <c r="EB106" s="115">
        <v>0.70099999999999996</v>
      </c>
      <c r="EC106" s="115">
        <v>0.69599999999999995</v>
      </c>
      <c r="ED106" s="115">
        <v>0.69099999999999995</v>
      </c>
      <c r="EE106" s="115">
        <v>0.68600000000000005</v>
      </c>
      <c r="EF106" s="115">
        <v>0.68100000000000005</v>
      </c>
      <c r="EG106" s="115">
        <v>0.67600000000000005</v>
      </c>
      <c r="EH106" s="115">
        <v>0.67100000000000004</v>
      </c>
      <c r="EI106" s="115">
        <v>0.66600000000000004</v>
      </c>
      <c r="EJ106" s="115">
        <v>0.66200000000000003</v>
      </c>
      <c r="EK106" s="115">
        <v>0.65700000000000003</v>
      </c>
      <c r="EL106" s="115">
        <v>0.65200000000000002</v>
      </c>
      <c r="EM106" s="115">
        <v>0.64800000000000002</v>
      </c>
      <c r="EN106" s="115">
        <v>0.64300000000000002</v>
      </c>
      <c r="EO106" s="115">
        <v>0.63900000000000001</v>
      </c>
      <c r="EP106" s="115">
        <v>0.63400000000000001</v>
      </c>
      <c r="EQ106" s="115">
        <v>0.63</v>
      </c>
      <c r="ER106" s="115">
        <v>0.626</v>
      </c>
      <c r="ES106" s="115">
        <v>0.621</v>
      </c>
      <c r="ET106" s="115">
        <v>0.61699999999999999</v>
      </c>
      <c r="EU106" s="115">
        <v>0.61299999999999999</v>
      </c>
      <c r="EV106" s="115">
        <v>0.60799999999999998</v>
      </c>
      <c r="EW106" s="115">
        <v>0.60399999999999998</v>
      </c>
      <c r="EX106" s="115">
        <v>0.6</v>
      </c>
      <c r="EY106" s="115">
        <v>0.59599999999999997</v>
      </c>
      <c r="EZ106" s="115">
        <v>0.59199999999999997</v>
      </c>
      <c r="FA106" s="117">
        <v>0.58799999999999997</v>
      </c>
      <c r="FB106" s="115">
        <v>0.58399999999999996</v>
      </c>
      <c r="FC106" s="115">
        <v>0.57999999999999996</v>
      </c>
      <c r="FD106" s="115">
        <v>0.57599999999999996</v>
      </c>
      <c r="FE106" s="115">
        <v>0.57299999999999995</v>
      </c>
      <c r="FF106" s="115">
        <v>0.56899999999999995</v>
      </c>
      <c r="FG106" s="117">
        <v>0.56499999999999995</v>
      </c>
      <c r="FH106" s="115">
        <v>0.56100000000000005</v>
      </c>
      <c r="FI106" s="115">
        <v>0.55800000000000005</v>
      </c>
      <c r="FJ106" s="115">
        <v>0.55400000000000005</v>
      </c>
      <c r="FK106" s="115">
        <v>0.55000000000000004</v>
      </c>
      <c r="FL106" s="116">
        <v>0.54700000000000004</v>
      </c>
      <c r="FM106" s="115">
        <v>0.54300000000000004</v>
      </c>
      <c r="FN106" s="116">
        <v>0.54</v>
      </c>
      <c r="FO106" s="115">
        <v>0.53600000000000003</v>
      </c>
      <c r="FP106" s="115">
        <v>0.53300000000000003</v>
      </c>
    </row>
    <row r="107" spans="1:172" x14ac:dyDescent="0.25">
      <c r="A107" s="114">
        <v>106</v>
      </c>
      <c r="BS107" s="117"/>
      <c r="BZ107" s="115">
        <v>1</v>
      </c>
      <c r="CA107" s="115">
        <v>0.999</v>
      </c>
      <c r="CB107" s="115">
        <v>0.998</v>
      </c>
      <c r="CC107" s="115">
        <v>0.996</v>
      </c>
      <c r="CD107" s="115">
        <v>0.99299999999999999</v>
      </c>
      <c r="CE107" s="115">
        <v>0.99</v>
      </c>
      <c r="CF107" s="115">
        <v>0.98599999999999999</v>
      </c>
      <c r="CG107" s="115">
        <v>0.98099999999999998</v>
      </c>
      <c r="CH107" s="117">
        <v>0.97599999999999998</v>
      </c>
      <c r="CI107" s="115">
        <v>0.97099999999999997</v>
      </c>
      <c r="CJ107" s="117">
        <v>0.96599999999999997</v>
      </c>
      <c r="CK107" s="115">
        <v>0.96</v>
      </c>
      <c r="CL107" s="115">
        <v>0.95499999999999996</v>
      </c>
      <c r="CM107" s="115">
        <v>0.94899999999999995</v>
      </c>
      <c r="CN107" s="116">
        <v>0.94299999999999995</v>
      </c>
      <c r="CO107" s="115">
        <v>0.93700000000000006</v>
      </c>
      <c r="CP107" s="115">
        <v>0.93100000000000005</v>
      </c>
      <c r="CQ107" s="115">
        <v>0.92500000000000004</v>
      </c>
      <c r="CR107" s="117">
        <v>0.91900000000000004</v>
      </c>
      <c r="CS107" s="115">
        <v>0.94299999999999995</v>
      </c>
      <c r="CT107" s="115">
        <v>0.90700000000000003</v>
      </c>
      <c r="CU107" s="115">
        <v>0.9</v>
      </c>
      <c r="CV107" s="117">
        <v>0.89400000000000002</v>
      </c>
      <c r="CW107" s="115">
        <v>0.88800000000000001</v>
      </c>
      <c r="CX107" s="115">
        <v>0.88100000000000001</v>
      </c>
      <c r="CY107" s="115">
        <v>0.875</v>
      </c>
      <c r="CZ107" s="115">
        <v>0.86899999999999999</v>
      </c>
      <c r="DA107" s="115">
        <v>0.86299999999999999</v>
      </c>
      <c r="DB107" s="115">
        <v>0.85699999999999998</v>
      </c>
      <c r="DC107" s="115">
        <v>0.85</v>
      </c>
      <c r="DD107" s="115">
        <v>0.84399999999999997</v>
      </c>
      <c r="DE107" s="117">
        <v>0.83799999999999997</v>
      </c>
      <c r="DF107" s="115">
        <v>0.83199999999999996</v>
      </c>
      <c r="DG107" s="117">
        <v>0.82599999999999996</v>
      </c>
      <c r="DH107" s="115">
        <v>0.82</v>
      </c>
      <c r="DI107" s="115">
        <v>0.81399999999999995</v>
      </c>
      <c r="DJ107" s="115">
        <v>0.80800000000000005</v>
      </c>
      <c r="DK107" s="115">
        <v>0.80200000000000005</v>
      </c>
      <c r="DL107" s="115">
        <v>0.79600000000000004</v>
      </c>
      <c r="DM107" s="117">
        <v>0.79</v>
      </c>
      <c r="DN107" s="115">
        <v>0.78500000000000003</v>
      </c>
      <c r="DO107" s="115">
        <v>0.77900000000000003</v>
      </c>
      <c r="DP107" s="115">
        <v>0.77300000000000002</v>
      </c>
      <c r="DQ107" s="115">
        <v>0.76800000000000002</v>
      </c>
      <c r="DR107" s="115">
        <v>0.76200000000000001</v>
      </c>
      <c r="DS107" s="115">
        <v>0.75600000000000001</v>
      </c>
      <c r="DT107" s="115">
        <v>0.751</v>
      </c>
      <c r="DU107" s="115">
        <v>0.745</v>
      </c>
      <c r="DV107" s="117">
        <v>0.74</v>
      </c>
      <c r="DW107" s="115">
        <v>0.73499999999999999</v>
      </c>
      <c r="DX107" s="115">
        <v>0.72899999999999998</v>
      </c>
      <c r="DY107" s="117">
        <v>0.72399999999999998</v>
      </c>
      <c r="DZ107" s="115">
        <v>0.71899999999999997</v>
      </c>
      <c r="EA107" s="115">
        <v>0.71399999999999997</v>
      </c>
      <c r="EB107" s="115">
        <v>0.70899999999999996</v>
      </c>
      <c r="EC107" s="115">
        <v>0.70299999999999996</v>
      </c>
      <c r="ED107" s="115">
        <v>0.69799999999999995</v>
      </c>
      <c r="EE107" s="115">
        <v>0.69299999999999995</v>
      </c>
      <c r="EF107" s="115">
        <v>0.68899999999999995</v>
      </c>
      <c r="EG107" s="115">
        <v>0.68400000000000005</v>
      </c>
      <c r="EH107" s="115">
        <v>0.67900000000000005</v>
      </c>
      <c r="EI107" s="115">
        <v>0.67400000000000004</v>
      </c>
      <c r="EJ107" s="115">
        <v>0.66900000000000004</v>
      </c>
      <c r="EK107" s="115">
        <v>0.66400000000000003</v>
      </c>
      <c r="EL107" s="115">
        <v>0.66</v>
      </c>
      <c r="EM107" s="115">
        <v>0.65500000000000003</v>
      </c>
      <c r="EN107" s="115">
        <v>0.65100000000000002</v>
      </c>
      <c r="EO107" s="115">
        <v>0.64600000000000002</v>
      </c>
      <c r="EP107" s="115">
        <v>0.64200000000000002</v>
      </c>
      <c r="EQ107" s="115">
        <v>0.63700000000000001</v>
      </c>
      <c r="ER107" s="115">
        <v>0.63300000000000001</v>
      </c>
      <c r="ES107" s="115">
        <v>0.628</v>
      </c>
      <c r="ET107" s="115">
        <v>0.624</v>
      </c>
      <c r="EU107" s="115">
        <v>0.62</v>
      </c>
      <c r="EV107" s="115">
        <v>0.61599999999999999</v>
      </c>
      <c r="EW107" s="115">
        <v>0.61099999999999999</v>
      </c>
      <c r="EX107" s="115">
        <v>0.60699999999999998</v>
      </c>
      <c r="EY107" s="115">
        <v>0.60299999999999998</v>
      </c>
      <c r="EZ107" s="115">
        <v>0.59899999999999998</v>
      </c>
      <c r="FA107" s="117">
        <v>0.59499999999999997</v>
      </c>
      <c r="FB107" s="115">
        <v>0.59099999999999997</v>
      </c>
      <c r="FC107" s="115">
        <v>0.58699999999999997</v>
      </c>
      <c r="FD107" s="115">
        <v>0.58299999999999996</v>
      </c>
      <c r="FE107" s="115">
        <v>0.57899999999999996</v>
      </c>
      <c r="FF107" s="115">
        <v>0.57599999999999996</v>
      </c>
      <c r="FG107" s="117">
        <v>0.57199999999999995</v>
      </c>
      <c r="FH107" s="115">
        <v>0.56799999999999995</v>
      </c>
      <c r="FI107" s="115">
        <v>0.56399999999999995</v>
      </c>
      <c r="FJ107" s="115">
        <v>0.56100000000000005</v>
      </c>
      <c r="FK107" s="115">
        <v>0.55700000000000005</v>
      </c>
      <c r="FL107" s="116">
        <v>0.55300000000000005</v>
      </c>
      <c r="FM107" s="115">
        <v>0.55000000000000004</v>
      </c>
      <c r="FN107" s="116">
        <v>0.54600000000000004</v>
      </c>
      <c r="FO107" s="115">
        <v>0.54300000000000004</v>
      </c>
      <c r="FP107" s="115">
        <v>0.53900000000000003</v>
      </c>
    </row>
    <row r="108" spans="1:172" x14ac:dyDescent="0.25">
      <c r="A108" s="114">
        <v>107</v>
      </c>
      <c r="BS108" s="117"/>
      <c r="CA108" s="115">
        <v>1</v>
      </c>
      <c r="CB108" s="115">
        <v>0.999</v>
      </c>
      <c r="CC108" s="115">
        <v>0.998</v>
      </c>
      <c r="CD108" s="115">
        <v>0.996</v>
      </c>
      <c r="CE108" s="115">
        <v>0.99299999999999999</v>
      </c>
      <c r="CF108" s="115">
        <v>0.99</v>
      </c>
      <c r="CG108" s="115">
        <v>0.98599999999999999</v>
      </c>
      <c r="CH108" s="117">
        <v>0.98199999999999998</v>
      </c>
      <c r="CI108" s="115">
        <v>0.97699999999999998</v>
      </c>
      <c r="CJ108" s="117">
        <v>0.97199999999999998</v>
      </c>
      <c r="CK108" s="115">
        <v>0.96599999999999997</v>
      </c>
      <c r="CL108" s="115">
        <v>0.96099999999999997</v>
      </c>
      <c r="CM108" s="115">
        <v>0.95499999999999996</v>
      </c>
      <c r="CN108" s="116">
        <v>0.95</v>
      </c>
      <c r="CO108" s="115">
        <v>0.94399999999999995</v>
      </c>
      <c r="CP108" s="115">
        <v>0.93799999999999994</v>
      </c>
      <c r="CQ108" s="115">
        <v>0.93200000000000005</v>
      </c>
      <c r="CR108" s="117">
        <v>0.92600000000000005</v>
      </c>
      <c r="CS108" s="115">
        <v>0.92</v>
      </c>
      <c r="CT108" s="115">
        <v>0.91400000000000003</v>
      </c>
      <c r="CU108" s="115">
        <v>0.90800000000000003</v>
      </c>
      <c r="CV108" s="117">
        <v>0.90100000000000002</v>
      </c>
      <c r="CW108" s="115">
        <v>0.89500000000000002</v>
      </c>
      <c r="CX108" s="115">
        <v>0.88900000000000001</v>
      </c>
      <c r="CY108" s="115">
        <v>0.88300000000000001</v>
      </c>
      <c r="CZ108" s="115">
        <v>0.877</v>
      </c>
      <c r="DA108" s="115">
        <v>0.871</v>
      </c>
      <c r="DB108" s="115">
        <v>0.86399999999999999</v>
      </c>
      <c r="DC108" s="115">
        <v>0.85799999999999998</v>
      </c>
      <c r="DD108" s="115">
        <v>0.85199999999999998</v>
      </c>
      <c r="DE108" s="117">
        <v>0.84599999999999997</v>
      </c>
      <c r="DF108" s="115">
        <v>0.84</v>
      </c>
      <c r="DG108" s="117">
        <v>0.83399999999999996</v>
      </c>
      <c r="DH108" s="115">
        <v>0.82799999999999996</v>
      </c>
      <c r="DI108" s="115">
        <v>0.82199999999999995</v>
      </c>
      <c r="DJ108" s="115">
        <v>0.81599999999999995</v>
      </c>
      <c r="DK108" s="115">
        <v>0.81</v>
      </c>
      <c r="DL108" s="115">
        <v>0.80400000000000005</v>
      </c>
      <c r="DM108" s="117">
        <v>0.79800000000000004</v>
      </c>
      <c r="DN108" s="115">
        <v>0.79300000000000004</v>
      </c>
      <c r="DO108" s="115">
        <v>0.78700000000000003</v>
      </c>
      <c r="DP108" s="115">
        <v>0.78100000000000003</v>
      </c>
      <c r="DQ108" s="115">
        <v>0.77500000000000002</v>
      </c>
      <c r="DR108" s="115">
        <v>0.77</v>
      </c>
      <c r="DS108" s="115">
        <v>0.76400000000000001</v>
      </c>
      <c r="DT108" s="115">
        <v>0.75900000000000001</v>
      </c>
      <c r="DU108" s="115">
        <v>0.753</v>
      </c>
      <c r="DV108" s="117">
        <v>0.748</v>
      </c>
      <c r="DW108" s="115">
        <v>0.74199999999999999</v>
      </c>
      <c r="DX108" s="115">
        <v>0.73699999999999999</v>
      </c>
      <c r="DY108" s="117">
        <v>0.73199999999999998</v>
      </c>
      <c r="DZ108" s="115">
        <v>0.72699999999999998</v>
      </c>
      <c r="EA108" s="115">
        <v>0.72099999999999997</v>
      </c>
      <c r="EB108" s="115">
        <v>0.71599999999999997</v>
      </c>
      <c r="EC108" s="115">
        <v>0.71099999999999997</v>
      </c>
      <c r="ED108" s="115">
        <v>0.70599999999999996</v>
      </c>
      <c r="EE108" s="115">
        <v>0.70099999999999996</v>
      </c>
      <c r="EF108" s="115">
        <v>0.69599999999999995</v>
      </c>
      <c r="EG108" s="115">
        <v>0.69099999999999995</v>
      </c>
      <c r="EH108" s="115">
        <v>0.68600000000000005</v>
      </c>
      <c r="EI108" s="115">
        <v>0.68100000000000005</v>
      </c>
      <c r="EJ108" s="115">
        <v>0.67700000000000005</v>
      </c>
      <c r="EK108" s="115">
        <v>0.67200000000000004</v>
      </c>
      <c r="EL108" s="115">
        <v>0.66700000000000004</v>
      </c>
      <c r="EM108" s="115">
        <v>0.66300000000000003</v>
      </c>
      <c r="EN108" s="115">
        <v>0.65800000000000003</v>
      </c>
      <c r="EO108" s="115">
        <v>0.65300000000000002</v>
      </c>
      <c r="EP108" s="115">
        <v>0.64900000000000002</v>
      </c>
      <c r="EQ108" s="115">
        <v>0.64400000000000002</v>
      </c>
      <c r="ER108" s="115">
        <v>0.64</v>
      </c>
      <c r="ES108" s="115">
        <v>0.63600000000000001</v>
      </c>
      <c r="ET108" s="115">
        <v>0.63100000000000001</v>
      </c>
      <c r="EU108" s="115">
        <v>0.627</v>
      </c>
      <c r="EV108" s="115">
        <v>0.623</v>
      </c>
      <c r="EW108" s="115">
        <v>0.61899999999999999</v>
      </c>
      <c r="EX108" s="115">
        <v>0.61399999999999999</v>
      </c>
      <c r="EY108" s="115">
        <v>0.61</v>
      </c>
      <c r="EZ108" s="115">
        <v>0.60599999999999998</v>
      </c>
      <c r="FA108" s="117">
        <v>0.60199999999999998</v>
      </c>
      <c r="FB108" s="115">
        <v>0.59799999999999998</v>
      </c>
      <c r="FC108" s="115">
        <v>0.59399999999999997</v>
      </c>
      <c r="FD108" s="115">
        <v>0.59</v>
      </c>
      <c r="FE108" s="115">
        <v>0.58599999999999997</v>
      </c>
      <c r="FF108" s="115">
        <v>0.58199999999999996</v>
      </c>
      <c r="FG108" s="117">
        <v>0.57899999999999996</v>
      </c>
      <c r="FH108" s="115">
        <v>0.57499999999999996</v>
      </c>
      <c r="FI108" s="115">
        <v>0.57099999999999995</v>
      </c>
      <c r="FJ108" s="115">
        <v>0.56699999999999995</v>
      </c>
      <c r="FK108" s="115">
        <v>0.56399999999999995</v>
      </c>
      <c r="FL108" s="116">
        <v>0.56000000000000005</v>
      </c>
      <c r="FM108" s="115">
        <v>0.55600000000000005</v>
      </c>
      <c r="FN108" s="116">
        <v>0.55300000000000005</v>
      </c>
      <c r="FO108" s="115">
        <v>0.54900000000000004</v>
      </c>
      <c r="FP108" s="115">
        <v>0.54600000000000004</v>
      </c>
    </row>
    <row r="109" spans="1:172" x14ac:dyDescent="0.25">
      <c r="A109" s="114">
        <v>108</v>
      </c>
      <c r="BS109" s="117"/>
      <c r="CB109" s="115">
        <v>1</v>
      </c>
      <c r="CC109" s="115">
        <v>0.999</v>
      </c>
      <c r="CD109" s="115">
        <v>0.998</v>
      </c>
      <c r="CE109" s="115">
        <v>0.996</v>
      </c>
      <c r="CF109" s="115">
        <v>0.99299999999999999</v>
      </c>
      <c r="CG109" s="115">
        <v>0.99</v>
      </c>
      <c r="CH109" s="117">
        <v>0.98599999999999999</v>
      </c>
      <c r="CI109" s="115">
        <v>0.98199999999999998</v>
      </c>
      <c r="CJ109" s="117">
        <v>0.97699999999999998</v>
      </c>
      <c r="CK109" s="115">
        <v>0.97199999999999998</v>
      </c>
      <c r="CL109" s="115">
        <v>0.96699999999999997</v>
      </c>
      <c r="CM109" s="115">
        <v>0.96199999999999997</v>
      </c>
      <c r="CN109" s="116">
        <v>0.95599999999999996</v>
      </c>
      <c r="CO109" s="115">
        <v>0.95</v>
      </c>
      <c r="CP109" s="115">
        <v>0.94499999999999995</v>
      </c>
      <c r="CQ109" s="115">
        <v>0.93899999999999995</v>
      </c>
      <c r="CR109" s="117">
        <v>0.93300000000000005</v>
      </c>
      <c r="CS109" s="115">
        <v>0.92700000000000005</v>
      </c>
      <c r="CT109" s="115">
        <v>0.92100000000000004</v>
      </c>
      <c r="CU109" s="115">
        <v>0.91500000000000004</v>
      </c>
      <c r="CV109" s="117">
        <v>0.90900000000000003</v>
      </c>
      <c r="CW109" s="115">
        <v>0.90300000000000002</v>
      </c>
      <c r="CX109" s="115">
        <v>0.89700000000000002</v>
      </c>
      <c r="CY109" s="115">
        <v>0.89</v>
      </c>
      <c r="CZ109" s="115">
        <v>0.88400000000000001</v>
      </c>
      <c r="DA109" s="115">
        <v>0.878</v>
      </c>
      <c r="DB109" s="115">
        <v>0.872</v>
      </c>
      <c r="DC109" s="115">
        <v>0.86599999999999999</v>
      </c>
      <c r="DD109" s="115">
        <v>0.86</v>
      </c>
      <c r="DE109" s="117">
        <v>0.85399999999999998</v>
      </c>
      <c r="DF109" s="115">
        <v>0.84799999999999998</v>
      </c>
      <c r="DG109" s="117">
        <v>0.84199999999999997</v>
      </c>
      <c r="DH109" s="115">
        <v>0.83599999999999997</v>
      </c>
      <c r="DI109" s="115">
        <v>0.83</v>
      </c>
      <c r="DJ109" s="115">
        <v>0.82399999999999995</v>
      </c>
      <c r="DK109" s="115">
        <v>0.81799999999999995</v>
      </c>
      <c r="DL109" s="115">
        <v>0.81200000000000006</v>
      </c>
      <c r="DM109" s="117">
        <v>0.80600000000000005</v>
      </c>
      <c r="DN109" s="115">
        <v>0.8</v>
      </c>
      <c r="DO109" s="115">
        <v>0.79500000000000004</v>
      </c>
      <c r="DP109" s="115">
        <v>0.78900000000000003</v>
      </c>
      <c r="DQ109" s="115">
        <v>0.78300000000000003</v>
      </c>
      <c r="DR109" s="115">
        <v>0.77800000000000002</v>
      </c>
      <c r="DS109" s="115">
        <v>0.77200000000000002</v>
      </c>
      <c r="DT109" s="115">
        <v>0.76700000000000002</v>
      </c>
      <c r="DU109" s="115">
        <v>0.76100000000000001</v>
      </c>
      <c r="DV109" s="117">
        <v>0.75600000000000001</v>
      </c>
      <c r="DW109" s="115">
        <v>0.75</v>
      </c>
      <c r="DX109" s="115">
        <v>0.745</v>
      </c>
      <c r="DY109" s="117">
        <v>0.74</v>
      </c>
      <c r="DZ109" s="115">
        <v>0.73399999999999999</v>
      </c>
      <c r="EA109" s="115">
        <v>0.72899999999999998</v>
      </c>
      <c r="EB109" s="115">
        <v>0.72399999999999998</v>
      </c>
      <c r="EC109" s="115">
        <v>0.71899999999999997</v>
      </c>
      <c r="ED109" s="115">
        <v>0.71399999999999997</v>
      </c>
      <c r="EE109" s="115">
        <v>0.70899999999999996</v>
      </c>
      <c r="EF109" s="115">
        <v>0.70399999999999996</v>
      </c>
      <c r="EG109" s="115">
        <v>0.69899999999999995</v>
      </c>
      <c r="EH109" s="115">
        <v>0.69399999999999995</v>
      </c>
      <c r="EI109" s="115">
        <v>0.68899999999999995</v>
      </c>
      <c r="EJ109" s="115">
        <v>0.68400000000000005</v>
      </c>
      <c r="EK109" s="115">
        <v>0.67900000000000005</v>
      </c>
      <c r="EL109" s="115">
        <v>0.67500000000000004</v>
      </c>
      <c r="EM109" s="115">
        <v>0.67</v>
      </c>
      <c r="EN109" s="115">
        <v>0.66500000000000004</v>
      </c>
      <c r="EO109" s="115">
        <v>0.66100000000000003</v>
      </c>
      <c r="EP109" s="115">
        <v>0.65600000000000003</v>
      </c>
      <c r="EQ109" s="115">
        <v>0.65200000000000002</v>
      </c>
      <c r="ER109" s="115">
        <v>0.64700000000000002</v>
      </c>
      <c r="ES109" s="115">
        <v>0.64300000000000002</v>
      </c>
      <c r="ET109" s="115">
        <v>0.63900000000000001</v>
      </c>
      <c r="EU109" s="115">
        <v>0.63400000000000001</v>
      </c>
      <c r="EV109" s="115">
        <v>0.63</v>
      </c>
      <c r="EW109" s="115">
        <v>0.626</v>
      </c>
      <c r="EX109" s="115">
        <v>0.621</v>
      </c>
      <c r="EY109" s="115">
        <v>0.61699999999999999</v>
      </c>
      <c r="EZ109" s="115">
        <v>0.61299999999999999</v>
      </c>
      <c r="FA109" s="117">
        <v>0.60899999999999999</v>
      </c>
      <c r="FB109" s="115">
        <v>0.60499999999999998</v>
      </c>
      <c r="FC109" s="115">
        <v>0.60099999999999998</v>
      </c>
      <c r="FD109" s="115">
        <v>0.59699999999999998</v>
      </c>
      <c r="FE109" s="115">
        <v>0.59299999999999997</v>
      </c>
      <c r="FF109" s="115">
        <v>0.58899999999999997</v>
      </c>
      <c r="FG109" s="117">
        <v>0.58499999999999996</v>
      </c>
      <c r="FH109" s="115">
        <v>0.58199999999999996</v>
      </c>
      <c r="FI109" s="115">
        <v>0.57799999999999996</v>
      </c>
      <c r="FJ109" s="115">
        <v>0.57399999999999995</v>
      </c>
      <c r="FK109" s="115">
        <v>0.56999999999999995</v>
      </c>
      <c r="FL109" s="116">
        <v>0.56699999999999995</v>
      </c>
      <c r="FM109" s="115">
        <v>0.56299999999999994</v>
      </c>
      <c r="FN109" s="116">
        <v>0.55900000000000005</v>
      </c>
      <c r="FO109" s="115">
        <v>0.55600000000000005</v>
      </c>
      <c r="FP109" s="115">
        <v>0.55200000000000005</v>
      </c>
    </row>
    <row r="110" spans="1:172" x14ac:dyDescent="0.25">
      <c r="A110" s="114">
        <v>109</v>
      </c>
      <c r="BS110" s="117"/>
      <c r="CC110" s="115">
        <v>1</v>
      </c>
      <c r="CD110" s="115">
        <v>0.999</v>
      </c>
      <c r="CE110" s="115">
        <v>0.998</v>
      </c>
      <c r="CF110" s="115">
        <v>0.996</v>
      </c>
      <c r="CG110" s="115">
        <v>0.99399999999999999</v>
      </c>
      <c r="CH110" s="117">
        <v>0.99099999999999999</v>
      </c>
      <c r="CI110" s="115">
        <v>0.98699999999999999</v>
      </c>
      <c r="CJ110" s="117">
        <v>0.98199999999999998</v>
      </c>
      <c r="CK110" s="115">
        <v>0.97799999999999998</v>
      </c>
      <c r="CL110" s="115">
        <v>0.97299999999999998</v>
      </c>
      <c r="CM110" s="115">
        <v>0.96699999999999997</v>
      </c>
      <c r="CN110" s="116">
        <v>0.96199999999999997</v>
      </c>
      <c r="CO110" s="115">
        <v>0.95699999999999996</v>
      </c>
      <c r="CP110" s="115">
        <v>0.95099999999999996</v>
      </c>
      <c r="CQ110" s="115">
        <v>0.94499999999999995</v>
      </c>
      <c r="CR110" s="117">
        <v>0.94</v>
      </c>
      <c r="CS110" s="115">
        <v>0.93400000000000005</v>
      </c>
      <c r="CT110" s="115">
        <v>0.92800000000000005</v>
      </c>
      <c r="CU110" s="115">
        <v>0.92200000000000004</v>
      </c>
      <c r="CV110" s="117">
        <v>0.91600000000000004</v>
      </c>
      <c r="CW110" s="115">
        <v>0.91</v>
      </c>
      <c r="CX110" s="115">
        <v>0.90400000000000003</v>
      </c>
      <c r="CY110" s="115">
        <v>0.89800000000000002</v>
      </c>
      <c r="CZ110" s="115">
        <v>0.89200000000000002</v>
      </c>
      <c r="DA110" s="115">
        <v>0.88600000000000001</v>
      </c>
      <c r="DB110" s="115">
        <v>0.88</v>
      </c>
      <c r="DC110" s="115">
        <v>0.873</v>
      </c>
      <c r="DD110" s="115">
        <v>0.86699999999999999</v>
      </c>
      <c r="DE110" s="117">
        <v>0.86099999999999999</v>
      </c>
      <c r="DF110" s="115">
        <v>0.85499999999999998</v>
      </c>
      <c r="DG110" s="117">
        <v>0.84899999999999998</v>
      </c>
      <c r="DH110" s="115">
        <v>0.84299999999999997</v>
      </c>
      <c r="DI110" s="115">
        <v>0.83699999999999997</v>
      </c>
      <c r="DJ110" s="115">
        <v>0.83099999999999996</v>
      </c>
      <c r="DK110" s="115">
        <v>0.82599999999999996</v>
      </c>
      <c r="DL110" s="115">
        <v>0.82</v>
      </c>
      <c r="DM110" s="117">
        <v>0.81399999999999995</v>
      </c>
      <c r="DN110" s="115">
        <v>0.80800000000000005</v>
      </c>
      <c r="DO110" s="115">
        <v>0.80200000000000005</v>
      </c>
      <c r="DP110" s="115">
        <v>0.79700000000000004</v>
      </c>
      <c r="DQ110" s="115">
        <v>0.79100000000000004</v>
      </c>
      <c r="DR110" s="115">
        <v>0.78500000000000003</v>
      </c>
      <c r="DS110" s="115">
        <v>0.78</v>
      </c>
      <c r="DT110" s="115">
        <v>0.77400000000000002</v>
      </c>
      <c r="DU110" s="115">
        <v>0.76900000000000002</v>
      </c>
      <c r="DV110" s="117">
        <v>0.76300000000000001</v>
      </c>
      <c r="DW110" s="115">
        <v>0.75800000000000001</v>
      </c>
      <c r="DX110" s="115">
        <v>0.753</v>
      </c>
      <c r="DY110" s="117">
        <v>0.747</v>
      </c>
      <c r="DZ110" s="115">
        <v>0.74199999999999999</v>
      </c>
      <c r="EA110" s="115">
        <v>0.73699999999999999</v>
      </c>
      <c r="EB110" s="115">
        <v>0.73099999999999998</v>
      </c>
      <c r="EC110" s="115">
        <v>0.72599999999999998</v>
      </c>
      <c r="ED110" s="115">
        <v>0.72099999999999997</v>
      </c>
      <c r="EE110" s="115">
        <v>0.71599999999999997</v>
      </c>
      <c r="EF110" s="115">
        <v>0.71099999999999997</v>
      </c>
      <c r="EG110" s="115">
        <v>0.70599999999999996</v>
      </c>
      <c r="EH110" s="115">
        <v>0.70099999999999996</v>
      </c>
      <c r="EI110" s="115">
        <v>0.69599999999999995</v>
      </c>
      <c r="EJ110" s="115">
        <v>0.69199999999999995</v>
      </c>
      <c r="EK110" s="115">
        <v>0.68700000000000006</v>
      </c>
      <c r="EL110" s="115">
        <v>0.68200000000000005</v>
      </c>
      <c r="EM110" s="115">
        <v>0.67700000000000005</v>
      </c>
      <c r="EN110" s="115">
        <v>0.67300000000000004</v>
      </c>
      <c r="EO110" s="115">
        <v>0.66800000000000004</v>
      </c>
      <c r="EP110" s="115">
        <v>0.66400000000000003</v>
      </c>
      <c r="EQ110" s="115">
        <v>0.65900000000000003</v>
      </c>
      <c r="ER110" s="115">
        <v>0.65400000000000003</v>
      </c>
      <c r="ES110" s="115">
        <v>0.65</v>
      </c>
      <c r="ET110" s="115">
        <v>0.64600000000000002</v>
      </c>
      <c r="EU110" s="115">
        <v>0.64100000000000001</v>
      </c>
      <c r="EV110" s="115">
        <v>0.63700000000000001</v>
      </c>
      <c r="EW110" s="115">
        <v>0.63300000000000001</v>
      </c>
      <c r="EX110" s="115">
        <v>0.628</v>
      </c>
      <c r="EY110" s="115">
        <v>0.624</v>
      </c>
      <c r="EZ110" s="115">
        <v>0.62</v>
      </c>
      <c r="FA110" s="117">
        <v>0.61599999999999999</v>
      </c>
      <c r="FB110" s="115">
        <v>0.61199999999999999</v>
      </c>
      <c r="FC110" s="115">
        <v>0.60799999999999998</v>
      </c>
      <c r="FD110" s="115">
        <v>0.60399999999999998</v>
      </c>
      <c r="FE110" s="115">
        <v>0.6</v>
      </c>
      <c r="FF110" s="115">
        <v>0.59599999999999997</v>
      </c>
      <c r="FG110" s="117">
        <v>0.59199999999999997</v>
      </c>
      <c r="FH110" s="115">
        <v>0.58799999999999997</v>
      </c>
      <c r="FI110" s="115">
        <v>0.58399999999999996</v>
      </c>
      <c r="FJ110" s="115">
        <v>0.58099999999999996</v>
      </c>
      <c r="FK110" s="115">
        <v>0.57699999999999996</v>
      </c>
      <c r="FL110" s="116">
        <v>0.57299999999999995</v>
      </c>
      <c r="FM110" s="115">
        <v>0.56999999999999995</v>
      </c>
      <c r="FN110" s="116">
        <v>0.56599999999999995</v>
      </c>
      <c r="FO110" s="115">
        <v>0.56200000000000006</v>
      </c>
      <c r="FP110" s="115">
        <v>0.55900000000000005</v>
      </c>
    </row>
    <row r="111" spans="1:172" x14ac:dyDescent="0.25">
      <c r="A111" s="114">
        <v>110</v>
      </c>
      <c r="BS111" s="117"/>
      <c r="CD111" s="115">
        <v>1</v>
      </c>
      <c r="CE111" s="115">
        <v>0.999</v>
      </c>
      <c r="CF111" s="115">
        <v>0.998</v>
      </c>
      <c r="CG111" s="115">
        <v>0.996</v>
      </c>
      <c r="CH111" s="117">
        <v>0.99399999999999999</v>
      </c>
      <c r="CI111" s="115">
        <v>0.99099999999999999</v>
      </c>
      <c r="CJ111" s="117">
        <v>0.98699999999999999</v>
      </c>
      <c r="CK111" s="115">
        <v>0.98299999999999998</v>
      </c>
      <c r="CL111" s="115">
        <v>0.97799999999999998</v>
      </c>
      <c r="CM111" s="115">
        <v>0.97299999999999998</v>
      </c>
      <c r="CN111" s="116">
        <v>0.96799999999999997</v>
      </c>
      <c r="CO111" s="115">
        <v>0.96299999999999997</v>
      </c>
      <c r="CP111" s="115">
        <v>0.95699999999999996</v>
      </c>
      <c r="CQ111" s="115">
        <v>0.95199999999999996</v>
      </c>
      <c r="CR111" s="117">
        <v>0.94599999999999995</v>
      </c>
      <c r="CS111" s="115">
        <v>0.94</v>
      </c>
      <c r="CT111" s="115">
        <v>0.93500000000000005</v>
      </c>
      <c r="CU111" s="115">
        <v>0.92900000000000005</v>
      </c>
      <c r="CV111" s="117">
        <v>0.92300000000000004</v>
      </c>
      <c r="CW111" s="115">
        <v>0.91700000000000004</v>
      </c>
      <c r="CX111" s="115">
        <v>0.91100000000000003</v>
      </c>
      <c r="CY111" s="115">
        <v>0.90500000000000003</v>
      </c>
      <c r="CZ111" s="115">
        <v>0.89900000000000002</v>
      </c>
      <c r="DA111" s="115">
        <v>0.89300000000000002</v>
      </c>
      <c r="DB111" s="115">
        <v>0.88700000000000001</v>
      </c>
      <c r="DC111" s="115">
        <v>0.88100000000000001</v>
      </c>
      <c r="DD111" s="115">
        <v>0.875</v>
      </c>
      <c r="DE111" s="117">
        <v>0.86899999999999999</v>
      </c>
      <c r="DF111" s="115">
        <v>0.86299999999999999</v>
      </c>
      <c r="DG111" s="117">
        <v>0.85699999999999998</v>
      </c>
      <c r="DH111" s="115">
        <v>0.85099999999999998</v>
      </c>
      <c r="DI111" s="115">
        <v>0.84499999999999997</v>
      </c>
      <c r="DJ111" s="115">
        <v>0.83899999999999997</v>
      </c>
      <c r="DK111" s="115">
        <v>0.83299999999999996</v>
      </c>
      <c r="DL111" s="115">
        <v>0.82699999999999996</v>
      </c>
      <c r="DM111" s="117">
        <v>0.82199999999999995</v>
      </c>
      <c r="DN111" s="115">
        <v>0.81599999999999995</v>
      </c>
      <c r="DO111" s="115">
        <v>0.81</v>
      </c>
      <c r="DP111" s="115">
        <v>0.80400000000000005</v>
      </c>
      <c r="DQ111" s="115">
        <v>0.79900000000000004</v>
      </c>
      <c r="DR111" s="115">
        <v>0.79300000000000004</v>
      </c>
      <c r="DS111" s="115">
        <v>0.78700000000000003</v>
      </c>
      <c r="DT111" s="115">
        <v>0.78200000000000003</v>
      </c>
      <c r="DU111" s="115">
        <v>0.77600000000000002</v>
      </c>
      <c r="DV111" s="117">
        <v>0.77100000000000002</v>
      </c>
      <c r="DW111" s="115">
        <v>0.76600000000000001</v>
      </c>
      <c r="DX111" s="115">
        <v>0.76</v>
      </c>
      <c r="DY111" s="117">
        <v>0.755</v>
      </c>
      <c r="DZ111" s="115">
        <v>0.75</v>
      </c>
      <c r="EA111" s="115">
        <v>0.74399999999999999</v>
      </c>
      <c r="EB111" s="115">
        <v>0.73899999999999999</v>
      </c>
      <c r="EC111" s="115">
        <v>0.73399999999999999</v>
      </c>
      <c r="ED111" s="115">
        <v>0.72899999999999998</v>
      </c>
      <c r="EE111" s="115">
        <v>0.72399999999999998</v>
      </c>
      <c r="EF111" s="115">
        <v>0.71899999999999997</v>
      </c>
      <c r="EG111" s="115">
        <v>0.71399999999999997</v>
      </c>
      <c r="EH111" s="115">
        <v>0.70899999999999996</v>
      </c>
      <c r="EI111" s="115">
        <v>0.70399999999999996</v>
      </c>
      <c r="EJ111" s="115">
        <v>0.69899999999999995</v>
      </c>
      <c r="EK111" s="115">
        <v>0.69399999999999995</v>
      </c>
      <c r="EL111" s="115">
        <v>0.68899999999999995</v>
      </c>
      <c r="EM111" s="115">
        <v>0.68500000000000005</v>
      </c>
      <c r="EN111" s="115">
        <v>0.68</v>
      </c>
      <c r="EO111" s="115">
        <v>0.67500000000000004</v>
      </c>
      <c r="EP111" s="115">
        <v>0.67100000000000004</v>
      </c>
      <c r="EQ111" s="115">
        <v>0.66600000000000004</v>
      </c>
      <c r="ER111" s="115">
        <v>0.66200000000000003</v>
      </c>
      <c r="ES111" s="115">
        <v>0.65700000000000003</v>
      </c>
      <c r="ET111" s="115">
        <v>0.65300000000000002</v>
      </c>
      <c r="EU111" s="115">
        <v>0.64800000000000002</v>
      </c>
      <c r="EV111" s="115">
        <v>0.64400000000000002</v>
      </c>
      <c r="EW111" s="115">
        <v>0.64</v>
      </c>
      <c r="EX111" s="115">
        <v>0.63500000000000001</v>
      </c>
      <c r="EY111" s="115">
        <v>0.63100000000000001</v>
      </c>
      <c r="EZ111" s="115">
        <v>0.627</v>
      </c>
      <c r="FA111" s="117">
        <v>0.623</v>
      </c>
      <c r="FB111" s="115">
        <v>0.61899999999999999</v>
      </c>
      <c r="FC111" s="115">
        <v>0.61499999999999999</v>
      </c>
      <c r="FD111" s="115">
        <v>0.61099999999999999</v>
      </c>
      <c r="FE111" s="115">
        <v>0.60699999999999998</v>
      </c>
      <c r="FF111" s="115">
        <v>0.60299999999999998</v>
      </c>
      <c r="FG111" s="117">
        <v>0.59899999999999998</v>
      </c>
      <c r="FH111" s="115">
        <v>0.59499999999999997</v>
      </c>
      <c r="FI111" s="115">
        <v>0.59099999999999997</v>
      </c>
      <c r="FJ111" s="115">
        <v>0.58699999999999997</v>
      </c>
      <c r="FK111" s="115">
        <v>0.58399999999999996</v>
      </c>
      <c r="FL111" s="116">
        <v>0.57999999999999996</v>
      </c>
      <c r="FM111" s="115">
        <v>0.57599999999999996</v>
      </c>
      <c r="FN111" s="116">
        <v>0.57299999999999995</v>
      </c>
      <c r="FO111" s="115">
        <v>0.56899999999999995</v>
      </c>
      <c r="FP111" s="115">
        <v>0.56499999999999995</v>
      </c>
    </row>
    <row r="112" spans="1:172" x14ac:dyDescent="0.25">
      <c r="A112" s="114">
        <v>111</v>
      </c>
      <c r="BS112" s="117"/>
      <c r="CE112" s="115">
        <v>1</v>
      </c>
      <c r="CF112" s="115">
        <v>0.999</v>
      </c>
      <c r="CG112" s="115">
        <v>0.998</v>
      </c>
      <c r="CH112" s="117">
        <v>0.996</v>
      </c>
      <c r="CI112" s="115">
        <v>0.99399999999999999</v>
      </c>
      <c r="CJ112" s="117">
        <v>0.99099999999999999</v>
      </c>
      <c r="CK112" s="115">
        <v>0.98699999999999999</v>
      </c>
      <c r="CL112" s="115">
        <v>0.98299999999999998</v>
      </c>
      <c r="CM112" s="115">
        <v>0.97799999999999998</v>
      </c>
      <c r="CN112" s="116">
        <v>0.97299999999999998</v>
      </c>
      <c r="CO112" s="115">
        <v>0.96799999999999997</v>
      </c>
      <c r="CP112" s="115">
        <v>0.96299999999999997</v>
      </c>
      <c r="CQ112" s="115">
        <v>0.95799999999999996</v>
      </c>
      <c r="CR112" s="117">
        <v>0.95199999999999996</v>
      </c>
      <c r="CS112" s="115">
        <v>0.94699999999999995</v>
      </c>
      <c r="CT112" s="115">
        <v>0.94099999999999995</v>
      </c>
      <c r="CU112" s="115">
        <v>0.93500000000000005</v>
      </c>
      <c r="CV112" s="117">
        <v>0.93</v>
      </c>
      <c r="CW112" s="115">
        <v>0.92400000000000004</v>
      </c>
      <c r="CX112" s="115">
        <v>0.91800000000000004</v>
      </c>
      <c r="CY112" s="115">
        <v>0.91200000000000003</v>
      </c>
      <c r="CZ112" s="115">
        <v>0.90600000000000003</v>
      </c>
      <c r="DA112" s="115">
        <v>0.9</v>
      </c>
      <c r="DB112" s="115">
        <v>0.89400000000000002</v>
      </c>
      <c r="DC112" s="115">
        <v>0.88800000000000001</v>
      </c>
      <c r="DD112" s="115">
        <v>0.88200000000000001</v>
      </c>
      <c r="DE112" s="117">
        <v>0.876</v>
      </c>
      <c r="DF112" s="115">
        <v>0.87</v>
      </c>
      <c r="DG112" s="117">
        <v>0.86399999999999999</v>
      </c>
      <c r="DH112" s="115">
        <v>0.85799999999999998</v>
      </c>
      <c r="DI112" s="115">
        <v>0.85299999999999998</v>
      </c>
      <c r="DJ112" s="115">
        <v>0.84699999999999998</v>
      </c>
      <c r="DK112" s="115">
        <v>0.84099999999999997</v>
      </c>
      <c r="DL112" s="115">
        <v>0.83499999999999996</v>
      </c>
      <c r="DM112" s="117">
        <v>0.82899999999999996</v>
      </c>
      <c r="DN112" s="115">
        <v>0.82299999999999995</v>
      </c>
      <c r="DO112" s="115">
        <v>0.81799999999999995</v>
      </c>
      <c r="DP112" s="115">
        <v>0.81200000000000006</v>
      </c>
      <c r="DQ112" s="115">
        <v>0.80600000000000005</v>
      </c>
      <c r="DR112" s="115">
        <v>0.80100000000000005</v>
      </c>
      <c r="DS112" s="115">
        <v>0.79500000000000004</v>
      </c>
      <c r="DT112" s="115">
        <v>0.79</v>
      </c>
      <c r="DU112" s="115">
        <v>0.78400000000000003</v>
      </c>
      <c r="DV112" s="117">
        <v>0.77900000000000003</v>
      </c>
      <c r="DW112" s="115">
        <v>0.77300000000000002</v>
      </c>
      <c r="DX112" s="115">
        <v>0.76800000000000002</v>
      </c>
      <c r="DY112" s="117">
        <v>0.76200000000000001</v>
      </c>
      <c r="DZ112" s="115">
        <v>0.75700000000000001</v>
      </c>
      <c r="EA112" s="115">
        <v>0.752</v>
      </c>
      <c r="EB112" s="115">
        <v>0.747</v>
      </c>
      <c r="EC112" s="115">
        <v>0.74099999999999999</v>
      </c>
      <c r="ED112" s="115">
        <v>0.73599999999999999</v>
      </c>
      <c r="EE112" s="115">
        <v>0.73099999999999998</v>
      </c>
      <c r="EF112" s="115">
        <v>0.72599999999999998</v>
      </c>
      <c r="EG112" s="115">
        <v>0.72099999999999997</v>
      </c>
      <c r="EH112" s="115">
        <v>0.71599999999999997</v>
      </c>
      <c r="EI112" s="115">
        <v>0.71099999999999997</v>
      </c>
      <c r="EJ112" s="115">
        <v>0.70599999999999996</v>
      </c>
      <c r="EK112" s="115">
        <v>0.70099999999999996</v>
      </c>
      <c r="EL112" s="115">
        <v>0.69699999999999995</v>
      </c>
      <c r="EM112" s="115">
        <v>0.69199999999999995</v>
      </c>
      <c r="EN112" s="115">
        <v>0.68700000000000006</v>
      </c>
      <c r="EO112" s="115">
        <v>0.68300000000000005</v>
      </c>
      <c r="EP112" s="115">
        <v>0.67800000000000005</v>
      </c>
      <c r="EQ112" s="115">
        <v>0.67300000000000004</v>
      </c>
      <c r="ER112" s="115">
        <v>0.66900000000000004</v>
      </c>
      <c r="ES112" s="115">
        <v>0.66400000000000003</v>
      </c>
      <c r="ET112" s="115">
        <v>0.66</v>
      </c>
      <c r="EU112" s="115">
        <v>0.65600000000000003</v>
      </c>
      <c r="EV112" s="115">
        <v>0.65100000000000002</v>
      </c>
      <c r="EW112" s="115">
        <v>0.64700000000000002</v>
      </c>
      <c r="EX112" s="115">
        <v>0.64300000000000002</v>
      </c>
      <c r="EY112" s="115">
        <v>0.63800000000000001</v>
      </c>
      <c r="EZ112" s="115">
        <v>0.63400000000000001</v>
      </c>
      <c r="FA112" s="117">
        <v>0.63</v>
      </c>
      <c r="FB112" s="115">
        <v>0.626</v>
      </c>
      <c r="FC112" s="115">
        <v>0.622</v>
      </c>
      <c r="FD112" s="115">
        <v>0.61799999999999999</v>
      </c>
      <c r="FE112" s="115">
        <v>0.61399999999999999</v>
      </c>
      <c r="FF112" s="115">
        <v>0.61</v>
      </c>
      <c r="FG112" s="117">
        <v>0.60599999999999998</v>
      </c>
      <c r="FH112" s="115">
        <v>0.60199999999999998</v>
      </c>
      <c r="FI112" s="115">
        <v>0.59799999999999998</v>
      </c>
      <c r="FJ112" s="115">
        <v>0.59399999999999997</v>
      </c>
      <c r="FK112" s="115">
        <v>0.59</v>
      </c>
      <c r="FL112" s="116">
        <v>0.58599999999999997</v>
      </c>
      <c r="FM112" s="115">
        <v>0.58299999999999996</v>
      </c>
      <c r="FN112" s="116">
        <v>0.57899999999999996</v>
      </c>
      <c r="FO112" s="115">
        <v>0.57499999999999996</v>
      </c>
      <c r="FP112" s="115">
        <v>0.57199999999999995</v>
      </c>
    </row>
    <row r="113" spans="1:172" x14ac:dyDescent="0.25">
      <c r="A113" s="114">
        <v>112</v>
      </c>
      <c r="BS113" s="117"/>
      <c r="CF113" s="115">
        <v>1</v>
      </c>
      <c r="CG113" s="115">
        <v>0.999</v>
      </c>
      <c r="CH113" s="117">
        <v>0.998</v>
      </c>
      <c r="CI113" s="115">
        <v>0.996</v>
      </c>
      <c r="CJ113" s="117">
        <v>0.99399999999999999</v>
      </c>
      <c r="CK113" s="115">
        <v>0.99099999999999999</v>
      </c>
      <c r="CL113" s="115">
        <v>0.98699999999999999</v>
      </c>
      <c r="CM113" s="115">
        <v>0.98299999999999998</v>
      </c>
      <c r="CN113" s="116">
        <v>0.97899999999999998</v>
      </c>
      <c r="CO113" s="115">
        <v>0.97399999999999998</v>
      </c>
      <c r="CP113" s="115">
        <v>0.96899999999999997</v>
      </c>
      <c r="CQ113" s="115">
        <v>0.96399999999999997</v>
      </c>
      <c r="CR113" s="117">
        <v>0.95799999999999996</v>
      </c>
      <c r="CS113" s="115">
        <v>0.95299999999999996</v>
      </c>
      <c r="CT113" s="115">
        <v>0.94799999999999995</v>
      </c>
      <c r="CU113" s="115">
        <v>0.94199999999999995</v>
      </c>
      <c r="CV113" s="117">
        <v>0.93600000000000005</v>
      </c>
      <c r="CW113" s="115">
        <v>0.93100000000000005</v>
      </c>
      <c r="CX113" s="115">
        <v>0.92500000000000004</v>
      </c>
      <c r="CY113" s="115">
        <v>0.91900000000000004</v>
      </c>
      <c r="CZ113" s="115">
        <v>0.91300000000000003</v>
      </c>
      <c r="DA113" s="115">
        <v>0.90700000000000003</v>
      </c>
      <c r="DB113" s="115">
        <v>0.90100000000000002</v>
      </c>
      <c r="DC113" s="115">
        <v>0.89500000000000002</v>
      </c>
      <c r="DD113" s="115">
        <v>0.89</v>
      </c>
      <c r="DE113" s="117">
        <v>0.88400000000000001</v>
      </c>
      <c r="DF113" s="115">
        <v>0.878</v>
      </c>
      <c r="DG113" s="117">
        <v>0.872</v>
      </c>
      <c r="DH113" s="115">
        <v>0.86599999999999999</v>
      </c>
      <c r="DI113" s="115">
        <v>0.86</v>
      </c>
      <c r="DJ113" s="115">
        <v>0.85399999999999998</v>
      </c>
      <c r="DK113" s="115">
        <v>0.84799999999999998</v>
      </c>
      <c r="DL113" s="115">
        <v>0.84299999999999997</v>
      </c>
      <c r="DM113" s="117">
        <v>0.83699999999999997</v>
      </c>
      <c r="DN113" s="115">
        <v>0.83099999999999996</v>
      </c>
      <c r="DO113" s="115">
        <v>0.82499999999999996</v>
      </c>
      <c r="DP113" s="115">
        <v>0.82</v>
      </c>
      <c r="DQ113" s="115">
        <v>0.81399999999999995</v>
      </c>
      <c r="DR113" s="115">
        <v>0.80800000000000005</v>
      </c>
      <c r="DS113" s="115">
        <v>0.80300000000000005</v>
      </c>
      <c r="DT113" s="115">
        <v>0.79700000000000004</v>
      </c>
      <c r="DU113" s="115">
        <v>0.79200000000000004</v>
      </c>
      <c r="DV113" s="117">
        <v>0.78600000000000003</v>
      </c>
      <c r="DW113" s="115">
        <v>0.78100000000000003</v>
      </c>
      <c r="DX113" s="115">
        <v>0.77500000000000002</v>
      </c>
      <c r="DY113" s="117">
        <v>0.77</v>
      </c>
      <c r="DZ113" s="115">
        <v>0.76500000000000001</v>
      </c>
      <c r="EA113" s="115">
        <v>0.75900000000000001</v>
      </c>
      <c r="EB113" s="115">
        <v>0.754</v>
      </c>
      <c r="EC113" s="115">
        <v>0.749</v>
      </c>
      <c r="ED113" s="115">
        <v>0.74399999999999999</v>
      </c>
      <c r="EE113" s="115">
        <v>0.73899999999999999</v>
      </c>
      <c r="EF113" s="115">
        <v>0.73399999999999999</v>
      </c>
      <c r="EG113" s="115">
        <v>0.72899999999999998</v>
      </c>
      <c r="EH113" s="115">
        <v>0.72399999999999998</v>
      </c>
      <c r="EI113" s="115">
        <v>0.71899999999999997</v>
      </c>
      <c r="EJ113" s="115">
        <v>0.71399999999999997</v>
      </c>
      <c r="EK113" s="115">
        <v>0.70899999999999996</v>
      </c>
      <c r="EL113" s="115">
        <v>0.70399999999999996</v>
      </c>
      <c r="EM113" s="115">
        <v>0.69899999999999995</v>
      </c>
      <c r="EN113" s="115">
        <v>0.69499999999999995</v>
      </c>
      <c r="EO113" s="115">
        <v>0.69</v>
      </c>
      <c r="EP113" s="115">
        <v>0.68500000000000005</v>
      </c>
      <c r="EQ113" s="115">
        <v>0.68100000000000005</v>
      </c>
      <c r="ER113" s="115">
        <v>0.67600000000000005</v>
      </c>
      <c r="ES113" s="115">
        <v>0.67100000000000004</v>
      </c>
      <c r="ET113" s="115">
        <v>0.66700000000000004</v>
      </c>
      <c r="EU113" s="115">
        <v>0.66300000000000003</v>
      </c>
      <c r="EV113" s="115">
        <v>0.65800000000000003</v>
      </c>
      <c r="EW113" s="115">
        <v>0.65400000000000003</v>
      </c>
      <c r="EX113" s="115">
        <v>0.64900000000000002</v>
      </c>
      <c r="EY113" s="115">
        <v>0.64500000000000002</v>
      </c>
      <c r="EZ113" s="115">
        <v>0.64100000000000001</v>
      </c>
      <c r="FA113" s="117">
        <v>0.63700000000000001</v>
      </c>
      <c r="FB113" s="115">
        <v>0.63300000000000001</v>
      </c>
      <c r="FC113" s="115">
        <v>0.629</v>
      </c>
      <c r="FD113" s="115">
        <v>0.624</v>
      </c>
      <c r="FE113" s="115">
        <v>0.62</v>
      </c>
      <c r="FF113" s="115">
        <v>0.61599999999999999</v>
      </c>
      <c r="FG113" s="117">
        <v>0.61199999999999999</v>
      </c>
      <c r="FH113" s="115">
        <v>0.60799999999999998</v>
      </c>
      <c r="FI113" s="115">
        <v>0.60499999999999998</v>
      </c>
      <c r="FJ113" s="115">
        <v>0.60099999999999998</v>
      </c>
      <c r="FK113" s="115">
        <v>0.59699999999999998</v>
      </c>
      <c r="FL113" s="116">
        <v>0.59299999999999997</v>
      </c>
      <c r="FM113" s="115">
        <v>0.58899999999999997</v>
      </c>
      <c r="FN113" s="116">
        <v>0.58599999999999997</v>
      </c>
      <c r="FO113" s="115">
        <v>0.58199999999999996</v>
      </c>
      <c r="FP113" s="115">
        <v>0.57799999999999996</v>
      </c>
    </row>
    <row r="114" spans="1:172" x14ac:dyDescent="0.25">
      <c r="A114" s="114">
        <v>113</v>
      </c>
      <c r="BS114" s="117"/>
      <c r="CG114" s="115">
        <v>1</v>
      </c>
      <c r="CH114" s="117">
        <v>0.999</v>
      </c>
      <c r="CI114" s="115">
        <v>0.998</v>
      </c>
      <c r="CJ114" s="117">
        <v>0.996</v>
      </c>
      <c r="CK114" s="115">
        <v>0.99399999999999999</v>
      </c>
      <c r="CL114" s="115">
        <v>0.99099999999999999</v>
      </c>
      <c r="CM114" s="115">
        <v>0.98799999999999999</v>
      </c>
      <c r="CN114" s="116">
        <v>0.98299999999999998</v>
      </c>
      <c r="CO114" s="115">
        <v>0.97899999999999998</v>
      </c>
      <c r="CP114" s="115">
        <v>0.97399999999999998</v>
      </c>
      <c r="CQ114" s="115">
        <v>0.96899999999999997</v>
      </c>
      <c r="CR114" s="117">
        <v>0.96399999999999997</v>
      </c>
      <c r="CS114" s="115">
        <v>0.95899999999999996</v>
      </c>
      <c r="CT114" s="115">
        <v>0.95399999999999996</v>
      </c>
      <c r="CU114" s="115">
        <v>0.94799999999999995</v>
      </c>
      <c r="CV114" s="117">
        <v>0.94299999999999995</v>
      </c>
      <c r="CW114" s="115">
        <v>0.93700000000000006</v>
      </c>
      <c r="CX114" s="115">
        <v>0.93100000000000005</v>
      </c>
      <c r="CY114" s="115">
        <v>0.92600000000000005</v>
      </c>
      <c r="CZ114" s="115">
        <v>0.92</v>
      </c>
      <c r="DA114" s="115">
        <v>0.91400000000000003</v>
      </c>
      <c r="DB114" s="115">
        <v>0.90800000000000003</v>
      </c>
      <c r="DC114" s="115">
        <v>0.90300000000000002</v>
      </c>
      <c r="DD114" s="115">
        <v>0.89700000000000002</v>
      </c>
      <c r="DE114" s="117">
        <v>0.89100000000000001</v>
      </c>
      <c r="DF114" s="115">
        <v>0.88500000000000001</v>
      </c>
      <c r="DG114" s="117">
        <v>0.879</v>
      </c>
      <c r="DH114" s="115">
        <v>0.873</v>
      </c>
      <c r="DI114" s="115">
        <v>0.86699999999999999</v>
      </c>
      <c r="DJ114" s="115">
        <v>0.86199999999999999</v>
      </c>
      <c r="DK114" s="115">
        <v>0.85599999999999998</v>
      </c>
      <c r="DL114" s="115">
        <v>0.85</v>
      </c>
      <c r="DM114" s="117">
        <v>0.84399999999999997</v>
      </c>
      <c r="DN114" s="115">
        <v>0.83799999999999997</v>
      </c>
      <c r="DO114" s="115">
        <v>0.83299999999999996</v>
      </c>
      <c r="DP114" s="115">
        <v>0.82699999999999996</v>
      </c>
      <c r="DQ114" s="115">
        <v>0.82099999999999995</v>
      </c>
      <c r="DR114" s="115">
        <v>0.81599999999999995</v>
      </c>
      <c r="DS114" s="115">
        <v>0.81</v>
      </c>
      <c r="DT114" s="115">
        <v>0.80500000000000005</v>
      </c>
      <c r="DU114" s="115">
        <v>0.79900000000000004</v>
      </c>
      <c r="DV114" s="117">
        <v>0.79400000000000004</v>
      </c>
      <c r="DW114" s="115">
        <v>0.78800000000000003</v>
      </c>
      <c r="DX114" s="115">
        <v>0.78300000000000003</v>
      </c>
      <c r="DY114" s="117">
        <v>0.77700000000000002</v>
      </c>
      <c r="DZ114" s="115">
        <v>0.77200000000000002</v>
      </c>
      <c r="EA114" s="115">
        <v>0.76700000000000002</v>
      </c>
      <c r="EB114" s="115">
        <v>0.76100000000000001</v>
      </c>
      <c r="EC114" s="115">
        <v>0.75600000000000001</v>
      </c>
      <c r="ED114" s="115">
        <v>0.751</v>
      </c>
      <c r="EE114" s="115">
        <v>0.746</v>
      </c>
      <c r="EF114" s="115">
        <v>0.74099999999999999</v>
      </c>
      <c r="EG114" s="115">
        <v>0.73599999999999999</v>
      </c>
      <c r="EH114" s="115">
        <v>0.73099999999999998</v>
      </c>
      <c r="EI114" s="115">
        <v>0.72599999999999998</v>
      </c>
      <c r="EJ114" s="115">
        <v>0.72099999999999997</v>
      </c>
      <c r="EK114" s="115">
        <v>0.71599999999999997</v>
      </c>
      <c r="EL114" s="115">
        <v>0.71099999999999997</v>
      </c>
      <c r="EM114" s="115">
        <v>0.70599999999999996</v>
      </c>
      <c r="EN114" s="115">
        <v>0.70199999999999996</v>
      </c>
      <c r="EO114" s="115">
        <v>0.69699999999999995</v>
      </c>
      <c r="EP114" s="115">
        <v>0.69199999999999995</v>
      </c>
      <c r="EQ114" s="115">
        <v>0.68799999999999994</v>
      </c>
      <c r="ER114" s="115">
        <v>0.68300000000000005</v>
      </c>
      <c r="ES114" s="115">
        <v>0.67900000000000005</v>
      </c>
      <c r="ET114" s="115">
        <v>0.67400000000000004</v>
      </c>
      <c r="EU114" s="115">
        <v>0.67</v>
      </c>
      <c r="EV114" s="115">
        <v>0.66500000000000004</v>
      </c>
      <c r="EW114" s="115">
        <v>0.66100000000000003</v>
      </c>
      <c r="EX114" s="115">
        <v>0.65600000000000003</v>
      </c>
      <c r="EY114" s="115">
        <v>0.65200000000000002</v>
      </c>
      <c r="EZ114" s="115">
        <v>0.64800000000000002</v>
      </c>
      <c r="FA114" s="117">
        <v>0.64400000000000002</v>
      </c>
      <c r="FB114" s="115">
        <v>0.64</v>
      </c>
      <c r="FC114" s="115">
        <v>0.63500000000000001</v>
      </c>
      <c r="FD114" s="115">
        <v>0.63100000000000001</v>
      </c>
      <c r="FE114" s="115">
        <v>0.627</v>
      </c>
      <c r="FF114" s="115">
        <v>0.623</v>
      </c>
      <c r="FG114" s="117">
        <v>0.61899999999999999</v>
      </c>
      <c r="FH114" s="115">
        <v>0.61499999999999999</v>
      </c>
      <c r="FI114" s="115">
        <v>0.61099999999999999</v>
      </c>
      <c r="FJ114" s="115">
        <v>0.60699999999999998</v>
      </c>
      <c r="FK114" s="115">
        <v>0.60399999999999998</v>
      </c>
      <c r="FL114" s="116">
        <v>0.6</v>
      </c>
      <c r="FM114" s="115">
        <v>0.59599999999999997</v>
      </c>
      <c r="FN114" s="116">
        <v>0.59199999999999997</v>
      </c>
      <c r="FO114" s="115">
        <v>0.58799999999999997</v>
      </c>
      <c r="FP114" s="115">
        <v>0.58499999999999996</v>
      </c>
    </row>
    <row r="115" spans="1:172" x14ac:dyDescent="0.25">
      <c r="A115" s="114">
        <v>114</v>
      </c>
      <c r="BS115" s="117"/>
      <c r="CH115" s="117">
        <v>1</v>
      </c>
      <c r="CI115" s="115">
        <v>0.999</v>
      </c>
      <c r="CJ115" s="117">
        <v>0.998</v>
      </c>
      <c r="CK115" s="115">
        <v>0.996</v>
      </c>
      <c r="CL115" s="115">
        <v>0.99399999999999999</v>
      </c>
      <c r="CM115" s="115">
        <v>0.99099999999999999</v>
      </c>
      <c r="CN115" s="116">
        <v>0.98799999999999999</v>
      </c>
      <c r="CO115" s="115">
        <v>0.98399999999999999</v>
      </c>
      <c r="CP115" s="115">
        <v>0.97899999999999998</v>
      </c>
      <c r="CQ115" s="115">
        <v>0.97499999999999998</v>
      </c>
      <c r="CR115" s="117">
        <v>0.97</v>
      </c>
      <c r="CS115" s="115">
        <v>0.96499999999999997</v>
      </c>
      <c r="CT115" s="115">
        <v>0.96</v>
      </c>
      <c r="CU115" s="115">
        <v>0.95399999999999996</v>
      </c>
      <c r="CV115" s="117">
        <v>0.94899999999999995</v>
      </c>
      <c r="CW115" s="115">
        <v>0.94299999999999995</v>
      </c>
      <c r="CX115" s="115">
        <v>0.93799999999999994</v>
      </c>
      <c r="CY115" s="115">
        <v>0.93200000000000005</v>
      </c>
      <c r="CZ115" s="115">
        <v>0.92700000000000005</v>
      </c>
      <c r="DA115" s="115">
        <v>0.92100000000000004</v>
      </c>
      <c r="DB115" s="115">
        <v>0.91500000000000004</v>
      </c>
      <c r="DC115" s="115">
        <v>0.90900000000000003</v>
      </c>
      <c r="DD115" s="115">
        <v>0.90400000000000003</v>
      </c>
      <c r="DE115" s="117">
        <v>0.89800000000000002</v>
      </c>
      <c r="DF115" s="115">
        <v>0.89200000000000002</v>
      </c>
      <c r="DG115" s="117">
        <v>0.88600000000000001</v>
      </c>
      <c r="DH115" s="115">
        <v>0.88</v>
      </c>
      <c r="DI115" s="115">
        <v>0.875</v>
      </c>
      <c r="DJ115" s="115">
        <v>0.86899999999999999</v>
      </c>
      <c r="DK115" s="115">
        <v>0.86299999999999999</v>
      </c>
      <c r="DL115" s="115">
        <v>0.85699999999999998</v>
      </c>
      <c r="DM115" s="117">
        <v>0.85199999999999998</v>
      </c>
      <c r="DN115" s="115">
        <v>0.84599999999999997</v>
      </c>
      <c r="DO115" s="115">
        <v>0.84</v>
      </c>
      <c r="DP115" s="115">
        <v>0.83399999999999996</v>
      </c>
      <c r="DQ115" s="115">
        <v>0.82899999999999996</v>
      </c>
      <c r="DR115" s="115">
        <v>0.82299999999999995</v>
      </c>
      <c r="DS115" s="115">
        <v>0.81799999999999995</v>
      </c>
      <c r="DT115" s="115">
        <v>0.81200000000000006</v>
      </c>
      <c r="DU115" s="115">
        <v>0.80600000000000005</v>
      </c>
      <c r="DV115" s="117">
        <v>0.80100000000000005</v>
      </c>
      <c r="DW115" s="115">
        <v>0.79600000000000004</v>
      </c>
      <c r="DX115" s="115">
        <v>0.79</v>
      </c>
      <c r="DY115" s="117">
        <v>0.78500000000000003</v>
      </c>
      <c r="DZ115" s="115">
        <v>0.77900000000000003</v>
      </c>
      <c r="EA115" s="115">
        <v>0.77400000000000002</v>
      </c>
      <c r="EB115" s="115">
        <v>0.76900000000000002</v>
      </c>
      <c r="EC115" s="115">
        <v>0.76400000000000001</v>
      </c>
      <c r="ED115" s="115">
        <v>0.75800000000000001</v>
      </c>
      <c r="EE115" s="115">
        <v>0.753</v>
      </c>
      <c r="EF115" s="115">
        <v>0.748</v>
      </c>
      <c r="EG115" s="115">
        <v>0.74299999999999999</v>
      </c>
      <c r="EH115" s="115">
        <v>0.73799999999999999</v>
      </c>
      <c r="EI115" s="115">
        <v>0.73299999999999998</v>
      </c>
      <c r="EJ115" s="115">
        <v>0.72799999999999998</v>
      </c>
      <c r="EK115" s="115">
        <v>0.72299999999999998</v>
      </c>
      <c r="EL115" s="115">
        <v>0.71899999999999997</v>
      </c>
      <c r="EM115" s="115">
        <v>0.71399999999999997</v>
      </c>
      <c r="EN115" s="115">
        <v>0.70899999999999996</v>
      </c>
      <c r="EO115" s="115">
        <v>0.70399999999999996</v>
      </c>
      <c r="EP115" s="115">
        <v>0.69899999999999995</v>
      </c>
      <c r="EQ115" s="115">
        <v>0.69499999999999995</v>
      </c>
      <c r="ER115" s="115">
        <v>0.69</v>
      </c>
      <c r="ES115" s="115">
        <v>0.68600000000000005</v>
      </c>
      <c r="ET115" s="115">
        <v>0.68100000000000005</v>
      </c>
      <c r="EU115" s="115">
        <v>0.67700000000000005</v>
      </c>
      <c r="EV115" s="115">
        <v>0.67200000000000004</v>
      </c>
      <c r="EW115" s="115">
        <v>0.66800000000000004</v>
      </c>
      <c r="EX115" s="115">
        <v>0.66300000000000003</v>
      </c>
      <c r="EY115" s="115">
        <v>0.65900000000000003</v>
      </c>
      <c r="EZ115" s="115">
        <v>0.65500000000000003</v>
      </c>
      <c r="FA115" s="117">
        <v>0.65100000000000002</v>
      </c>
      <c r="FB115" s="115">
        <v>0.64600000000000002</v>
      </c>
      <c r="FC115" s="115">
        <v>0.64200000000000002</v>
      </c>
      <c r="FD115" s="115">
        <v>0.63800000000000001</v>
      </c>
      <c r="FE115" s="115">
        <v>0.63400000000000001</v>
      </c>
      <c r="FF115" s="115">
        <v>0.63</v>
      </c>
      <c r="FG115" s="117">
        <v>0.626</v>
      </c>
      <c r="FH115" s="115">
        <v>0.622</v>
      </c>
      <c r="FI115" s="115">
        <v>0.61799999999999999</v>
      </c>
      <c r="FJ115" s="115">
        <v>0.61399999999999999</v>
      </c>
      <c r="FK115" s="115">
        <v>0.61</v>
      </c>
      <c r="FL115" s="116">
        <v>0.60599999999999998</v>
      </c>
      <c r="FM115" s="115">
        <v>0.60199999999999998</v>
      </c>
      <c r="FN115" s="116">
        <v>0.59899999999999998</v>
      </c>
      <c r="FO115" s="115">
        <v>0.59499999999999997</v>
      </c>
      <c r="FP115" s="115">
        <v>0.59099999999999997</v>
      </c>
    </row>
    <row r="116" spans="1:172" x14ac:dyDescent="0.25">
      <c r="A116" s="114">
        <v>115</v>
      </c>
      <c r="BS116" s="117"/>
      <c r="CH116" s="117"/>
      <c r="CI116" s="115">
        <v>1</v>
      </c>
      <c r="CJ116" s="117">
        <v>0.999</v>
      </c>
      <c r="CK116" s="115">
        <v>0.998</v>
      </c>
      <c r="CL116" s="115">
        <v>0.996</v>
      </c>
      <c r="CM116" s="115">
        <v>0.99399999999999999</v>
      </c>
      <c r="CN116" s="116">
        <v>0.99199999999999999</v>
      </c>
      <c r="CO116" s="115">
        <v>0.98799999999999999</v>
      </c>
      <c r="CP116" s="115">
        <v>0.98399999999999999</v>
      </c>
      <c r="CQ116" s="115">
        <v>0.97899999999999998</v>
      </c>
      <c r="CR116" s="117">
        <v>0.97499999999999998</v>
      </c>
      <c r="CS116" s="115">
        <v>0.97</v>
      </c>
      <c r="CT116" s="115">
        <v>0.96499999999999997</v>
      </c>
      <c r="CU116" s="115">
        <v>0.96</v>
      </c>
      <c r="CV116" s="117">
        <v>0.95499999999999996</v>
      </c>
      <c r="CW116" s="115">
        <v>0.95</v>
      </c>
      <c r="CX116" s="115">
        <v>0.94399999999999995</v>
      </c>
      <c r="CY116" s="115">
        <v>0.93899999999999995</v>
      </c>
      <c r="CZ116" s="115">
        <v>0.93300000000000005</v>
      </c>
      <c r="DA116" s="115">
        <v>0.92800000000000005</v>
      </c>
      <c r="DB116" s="115">
        <v>0.92200000000000004</v>
      </c>
      <c r="DC116" s="115">
        <v>0.91600000000000004</v>
      </c>
      <c r="DD116" s="115">
        <v>0.91</v>
      </c>
      <c r="DE116" s="117">
        <v>0.90500000000000003</v>
      </c>
      <c r="DF116" s="115">
        <v>0.89900000000000002</v>
      </c>
      <c r="DG116" s="117">
        <v>0.89300000000000002</v>
      </c>
      <c r="DH116" s="115">
        <v>0.88700000000000001</v>
      </c>
      <c r="DI116" s="115">
        <v>0.88200000000000001</v>
      </c>
      <c r="DJ116" s="115">
        <v>0.876</v>
      </c>
      <c r="DK116" s="115">
        <v>0.87</v>
      </c>
      <c r="DL116" s="115">
        <v>0.86399999999999999</v>
      </c>
      <c r="DM116" s="117">
        <v>0.85899999999999999</v>
      </c>
      <c r="DN116" s="115">
        <v>0.85299999999999998</v>
      </c>
      <c r="DO116" s="115">
        <v>0.84699999999999998</v>
      </c>
      <c r="DP116" s="115">
        <v>0.84199999999999997</v>
      </c>
      <c r="DQ116" s="115">
        <v>0.83599999999999997</v>
      </c>
      <c r="DR116" s="115">
        <v>0.83</v>
      </c>
      <c r="DS116" s="115">
        <v>0.82499999999999996</v>
      </c>
      <c r="DT116" s="115">
        <v>0.81899999999999995</v>
      </c>
      <c r="DU116" s="115">
        <v>0.81399999999999995</v>
      </c>
      <c r="DV116" s="117">
        <v>0.80800000000000005</v>
      </c>
      <c r="DW116" s="115">
        <v>0.80300000000000005</v>
      </c>
      <c r="DX116" s="115">
        <v>0.79700000000000004</v>
      </c>
      <c r="DY116" s="117">
        <v>0.79200000000000004</v>
      </c>
      <c r="DZ116" s="115">
        <v>0.78700000000000003</v>
      </c>
      <c r="EA116" s="115">
        <v>0.78100000000000003</v>
      </c>
      <c r="EB116" s="115">
        <v>0.77600000000000002</v>
      </c>
      <c r="EC116" s="115">
        <v>0.77100000000000002</v>
      </c>
      <c r="ED116" s="115">
        <v>0.76600000000000001</v>
      </c>
      <c r="EE116" s="115">
        <v>0.76100000000000001</v>
      </c>
      <c r="EF116" s="115">
        <v>0.755</v>
      </c>
      <c r="EG116" s="115">
        <v>0.75</v>
      </c>
      <c r="EH116" s="115">
        <v>0.745</v>
      </c>
      <c r="EI116" s="115">
        <v>0.74</v>
      </c>
      <c r="EJ116" s="115">
        <v>0.73499999999999999</v>
      </c>
      <c r="EK116" s="115">
        <v>0.73099999999999998</v>
      </c>
      <c r="EL116" s="115">
        <v>0.72599999999999998</v>
      </c>
      <c r="EM116" s="115">
        <v>0.72099999999999997</v>
      </c>
      <c r="EN116" s="115">
        <v>0.71599999999999997</v>
      </c>
      <c r="EO116" s="115">
        <v>0.71099999999999997</v>
      </c>
      <c r="EP116" s="115">
        <v>0.70699999999999996</v>
      </c>
      <c r="EQ116" s="115">
        <v>0.70199999999999996</v>
      </c>
      <c r="ER116" s="115">
        <v>0.69699999999999995</v>
      </c>
      <c r="ES116" s="115">
        <v>0.69299999999999995</v>
      </c>
      <c r="ET116" s="115">
        <v>0.68799999999999994</v>
      </c>
      <c r="EU116" s="115">
        <v>0.68400000000000005</v>
      </c>
      <c r="EV116" s="115">
        <v>0.67900000000000005</v>
      </c>
      <c r="EW116" s="115">
        <v>0.67500000000000004</v>
      </c>
      <c r="EX116" s="115">
        <v>0.67</v>
      </c>
      <c r="EY116" s="115">
        <v>0.66600000000000004</v>
      </c>
      <c r="EZ116" s="115">
        <v>0.66200000000000003</v>
      </c>
      <c r="FA116" s="117">
        <v>0.65700000000000003</v>
      </c>
      <c r="FB116" s="115">
        <v>0.65300000000000002</v>
      </c>
      <c r="FC116" s="115">
        <v>0.64900000000000002</v>
      </c>
      <c r="FD116" s="115">
        <v>0.64500000000000002</v>
      </c>
      <c r="FE116" s="115">
        <v>0.64100000000000001</v>
      </c>
      <c r="FF116" s="115">
        <v>0.63700000000000001</v>
      </c>
      <c r="FG116" s="117">
        <v>0.63300000000000001</v>
      </c>
      <c r="FH116" s="115">
        <v>0.629</v>
      </c>
      <c r="FI116" s="115">
        <v>0.625</v>
      </c>
      <c r="FJ116" s="115">
        <v>0.621</v>
      </c>
      <c r="FK116" s="115">
        <v>0.61699999999999999</v>
      </c>
      <c r="FL116" s="116">
        <v>0.61299999999999999</v>
      </c>
      <c r="FM116" s="115">
        <v>0.60899999999999999</v>
      </c>
      <c r="FN116" s="116">
        <v>0.60499999999999998</v>
      </c>
      <c r="FO116" s="115">
        <v>0.60099999999999998</v>
      </c>
      <c r="FP116" s="115">
        <v>0.59799999999999998</v>
      </c>
    </row>
    <row r="117" spans="1:172" x14ac:dyDescent="0.25">
      <c r="A117" s="114">
        <v>116</v>
      </c>
      <c r="BS117" s="117"/>
      <c r="CH117" s="117"/>
      <c r="CJ117" s="117">
        <v>1</v>
      </c>
      <c r="CK117" s="115">
        <v>0.999</v>
      </c>
      <c r="CL117" s="115">
        <v>0.998</v>
      </c>
      <c r="CM117" s="115">
        <v>0.996</v>
      </c>
      <c r="CN117" s="116">
        <v>0.99399999999999999</v>
      </c>
      <c r="CO117" s="115">
        <v>0.99199999999999999</v>
      </c>
      <c r="CP117" s="115">
        <v>0.98799999999999999</v>
      </c>
      <c r="CQ117" s="115">
        <v>0.98399999999999999</v>
      </c>
      <c r="CR117" s="117">
        <v>0.98</v>
      </c>
      <c r="CS117" s="115">
        <v>0.97499999999999998</v>
      </c>
      <c r="CT117" s="115">
        <v>0.97099999999999997</v>
      </c>
      <c r="CU117" s="115">
        <v>0.96599999999999997</v>
      </c>
      <c r="CV117" s="117">
        <v>0.96099999999999997</v>
      </c>
      <c r="CW117" s="115">
        <v>0.95599999999999996</v>
      </c>
      <c r="CX117" s="115">
        <v>0.95</v>
      </c>
      <c r="CY117" s="115">
        <v>0.94499999999999995</v>
      </c>
      <c r="CZ117" s="115">
        <v>0.93899999999999995</v>
      </c>
      <c r="DA117" s="115">
        <v>0.93400000000000005</v>
      </c>
      <c r="DB117" s="115">
        <v>0.92800000000000005</v>
      </c>
      <c r="DC117" s="115">
        <v>0.92300000000000004</v>
      </c>
      <c r="DD117" s="115">
        <v>0.91700000000000004</v>
      </c>
      <c r="DE117" s="117">
        <v>0.91200000000000003</v>
      </c>
      <c r="DF117" s="115">
        <v>0.90600000000000003</v>
      </c>
      <c r="DG117" s="117">
        <v>0.9</v>
      </c>
      <c r="DH117" s="115">
        <v>0.89400000000000002</v>
      </c>
      <c r="DI117" s="115">
        <v>0.88900000000000001</v>
      </c>
      <c r="DJ117" s="115">
        <v>0.88300000000000001</v>
      </c>
      <c r="DK117" s="115">
        <v>0.877</v>
      </c>
      <c r="DL117" s="115">
        <v>0.872</v>
      </c>
      <c r="DM117" s="117">
        <v>0.86599999999999999</v>
      </c>
      <c r="DN117" s="115">
        <v>0.86</v>
      </c>
      <c r="DO117" s="115">
        <v>0.85499999999999998</v>
      </c>
      <c r="DP117" s="115">
        <v>0.84899999999999998</v>
      </c>
      <c r="DQ117" s="115">
        <v>0.84299999999999997</v>
      </c>
      <c r="DR117" s="115">
        <v>0.83799999999999997</v>
      </c>
      <c r="DS117" s="115">
        <v>0.83199999999999996</v>
      </c>
      <c r="DT117" s="115">
        <v>0.82699999999999996</v>
      </c>
      <c r="DU117" s="115">
        <v>0.82099999999999995</v>
      </c>
      <c r="DV117" s="117">
        <v>0.81599999999999995</v>
      </c>
      <c r="DW117" s="115">
        <v>0.81</v>
      </c>
      <c r="DX117" s="115">
        <v>0.80500000000000005</v>
      </c>
      <c r="DY117" s="117">
        <v>0.79900000000000004</v>
      </c>
      <c r="DZ117" s="115">
        <v>0.79400000000000004</v>
      </c>
      <c r="EA117" s="115">
        <v>0.78900000000000003</v>
      </c>
      <c r="EB117" s="115">
        <v>0.78300000000000003</v>
      </c>
      <c r="EC117" s="115">
        <v>0.77800000000000002</v>
      </c>
      <c r="ED117" s="115">
        <v>0.77300000000000002</v>
      </c>
      <c r="EE117" s="115">
        <v>0.76800000000000002</v>
      </c>
      <c r="EF117" s="115">
        <v>0.76300000000000001</v>
      </c>
      <c r="EG117" s="115">
        <v>0.75800000000000001</v>
      </c>
      <c r="EH117" s="115">
        <v>0.753</v>
      </c>
      <c r="EI117" s="115">
        <v>0.748</v>
      </c>
      <c r="EJ117" s="115">
        <v>0.74299999999999999</v>
      </c>
      <c r="EK117" s="115">
        <v>0.73799999999999999</v>
      </c>
      <c r="EL117" s="115">
        <v>0.73299999999999998</v>
      </c>
      <c r="EM117" s="115">
        <v>0.72799999999999998</v>
      </c>
      <c r="EN117" s="115">
        <v>0.72299999999999998</v>
      </c>
      <c r="EO117" s="115">
        <v>0.71799999999999997</v>
      </c>
      <c r="EP117" s="115">
        <v>0.71399999999999997</v>
      </c>
      <c r="EQ117" s="115">
        <v>0.70899999999999996</v>
      </c>
      <c r="ER117" s="115">
        <v>0.70399999999999996</v>
      </c>
      <c r="ES117" s="115">
        <v>0.7</v>
      </c>
      <c r="ET117" s="115">
        <v>0.69499999999999995</v>
      </c>
      <c r="EU117" s="115">
        <v>0.69099999999999995</v>
      </c>
      <c r="EV117" s="115">
        <v>0.68600000000000005</v>
      </c>
      <c r="EW117" s="115">
        <v>0.68200000000000005</v>
      </c>
      <c r="EX117" s="115">
        <v>0.67700000000000005</v>
      </c>
      <c r="EY117" s="115">
        <v>0.67300000000000004</v>
      </c>
      <c r="EZ117" s="115">
        <v>0.66900000000000004</v>
      </c>
      <c r="FA117" s="117">
        <v>0.66400000000000003</v>
      </c>
      <c r="FB117" s="115">
        <v>0.66</v>
      </c>
      <c r="FC117" s="115">
        <v>0.65600000000000003</v>
      </c>
      <c r="FD117" s="115">
        <v>0.65200000000000002</v>
      </c>
      <c r="FE117" s="115">
        <v>0.64700000000000002</v>
      </c>
      <c r="FF117" s="115">
        <v>0.64300000000000002</v>
      </c>
      <c r="FG117" s="117">
        <v>0.63900000000000001</v>
      </c>
      <c r="FH117" s="115">
        <v>0.63500000000000001</v>
      </c>
      <c r="FI117" s="115">
        <v>0.63100000000000001</v>
      </c>
      <c r="FJ117" s="115">
        <v>0.627</v>
      </c>
      <c r="FK117" s="115">
        <v>0.623</v>
      </c>
      <c r="FL117" s="116">
        <v>0.61899999999999999</v>
      </c>
      <c r="FM117" s="115">
        <v>0.61599999999999999</v>
      </c>
      <c r="FN117" s="116">
        <v>0.61199999999999999</v>
      </c>
      <c r="FO117" s="115">
        <v>0.60799999999999998</v>
      </c>
      <c r="FP117" s="115">
        <v>0.60399999999999998</v>
      </c>
    </row>
    <row r="118" spans="1:172" x14ac:dyDescent="0.25">
      <c r="A118" s="114">
        <v>117</v>
      </c>
      <c r="BS118" s="117"/>
      <c r="CH118" s="117"/>
      <c r="CJ118" s="117"/>
      <c r="CK118" s="115">
        <v>1</v>
      </c>
      <c r="CL118" s="115">
        <v>0.999</v>
      </c>
      <c r="CM118" s="115">
        <v>0.998</v>
      </c>
      <c r="CN118" s="116">
        <v>0.996</v>
      </c>
      <c r="CO118" s="115">
        <v>0.99399999999999999</v>
      </c>
      <c r="CP118" s="115">
        <v>0.99199999999999999</v>
      </c>
      <c r="CQ118" s="115">
        <v>0.98799999999999999</v>
      </c>
      <c r="CR118" s="117">
        <v>0.98399999999999999</v>
      </c>
      <c r="CS118" s="115">
        <v>0.98</v>
      </c>
      <c r="CT118" s="115">
        <v>0.97599999999999998</v>
      </c>
      <c r="CU118" s="115">
        <v>0.97099999999999997</v>
      </c>
      <c r="CV118" s="117">
        <v>0.96599999999999997</v>
      </c>
      <c r="CW118" s="115">
        <v>0.96099999999999997</v>
      </c>
      <c r="CX118" s="115">
        <v>0.95599999999999996</v>
      </c>
      <c r="CY118" s="115">
        <v>0.95099999999999996</v>
      </c>
      <c r="CZ118" s="115">
        <v>0.94599999999999995</v>
      </c>
      <c r="DA118" s="115">
        <v>0.94</v>
      </c>
      <c r="DB118" s="115">
        <v>0.93500000000000005</v>
      </c>
      <c r="DC118" s="115">
        <v>0.92900000000000005</v>
      </c>
      <c r="DD118" s="115">
        <v>0.92400000000000004</v>
      </c>
      <c r="DE118" s="117">
        <v>0.91800000000000004</v>
      </c>
      <c r="DF118" s="115">
        <v>0.91300000000000003</v>
      </c>
      <c r="DG118" s="117">
        <v>0.90700000000000003</v>
      </c>
      <c r="DH118" s="115">
        <v>0.90100000000000002</v>
      </c>
      <c r="DI118" s="115">
        <v>0.89600000000000002</v>
      </c>
      <c r="DJ118" s="115">
        <v>0.89</v>
      </c>
      <c r="DK118" s="115">
        <v>0.88400000000000001</v>
      </c>
      <c r="DL118" s="115">
        <v>0.879</v>
      </c>
      <c r="DM118" s="117">
        <v>0.873</v>
      </c>
      <c r="DN118" s="115">
        <v>0.86699999999999999</v>
      </c>
      <c r="DO118" s="115">
        <v>0.86199999999999999</v>
      </c>
      <c r="DP118" s="115">
        <v>0.85599999999999998</v>
      </c>
      <c r="DQ118" s="115">
        <v>0.85</v>
      </c>
      <c r="DR118" s="115">
        <v>0.84499999999999997</v>
      </c>
      <c r="DS118" s="115">
        <v>0.83899999999999997</v>
      </c>
      <c r="DT118" s="115">
        <v>0.83399999999999996</v>
      </c>
      <c r="DU118" s="115">
        <v>0.82799999999999996</v>
      </c>
      <c r="DV118" s="117">
        <v>0.82299999999999995</v>
      </c>
      <c r="DW118" s="115">
        <v>0.81699999999999995</v>
      </c>
      <c r="DX118" s="115">
        <v>0.81200000000000006</v>
      </c>
      <c r="DY118" s="117">
        <v>0.80700000000000005</v>
      </c>
      <c r="DZ118" s="115">
        <v>0.80100000000000005</v>
      </c>
      <c r="EA118" s="115">
        <v>0.79600000000000004</v>
      </c>
      <c r="EB118" s="115">
        <v>0.79100000000000004</v>
      </c>
      <c r="EC118" s="115">
        <v>0.78500000000000003</v>
      </c>
      <c r="ED118" s="115">
        <v>0.78</v>
      </c>
      <c r="EE118" s="115">
        <v>0.77500000000000002</v>
      </c>
      <c r="EF118" s="115">
        <v>0.77</v>
      </c>
      <c r="EG118" s="115">
        <v>0.76500000000000001</v>
      </c>
      <c r="EH118" s="115">
        <v>0.76</v>
      </c>
      <c r="EI118" s="115">
        <v>0.755</v>
      </c>
      <c r="EJ118" s="115">
        <v>0.75</v>
      </c>
      <c r="EK118" s="115">
        <v>0.745</v>
      </c>
      <c r="EL118" s="115">
        <v>0.74</v>
      </c>
      <c r="EM118" s="115">
        <v>0.73499999999999999</v>
      </c>
      <c r="EN118" s="115">
        <v>0.73</v>
      </c>
      <c r="EO118" s="115">
        <v>0.72499999999999998</v>
      </c>
      <c r="EP118" s="115">
        <v>0.72099999999999997</v>
      </c>
      <c r="EQ118" s="115">
        <v>0.71599999999999997</v>
      </c>
      <c r="ER118" s="115">
        <v>0.71099999999999997</v>
      </c>
      <c r="ES118" s="115">
        <v>0.70699999999999996</v>
      </c>
      <c r="ET118" s="115">
        <v>0.70199999999999996</v>
      </c>
      <c r="EU118" s="115">
        <v>0.69799999999999995</v>
      </c>
      <c r="EV118" s="115">
        <v>0.69299999999999995</v>
      </c>
      <c r="EW118" s="115">
        <v>0.68899999999999995</v>
      </c>
      <c r="EX118" s="115">
        <v>0.68400000000000005</v>
      </c>
      <c r="EY118" s="115">
        <v>0.68</v>
      </c>
      <c r="EZ118" s="115">
        <v>0.67500000000000004</v>
      </c>
      <c r="FA118" s="117">
        <v>0.67100000000000004</v>
      </c>
      <c r="FB118" s="115">
        <v>0.66700000000000004</v>
      </c>
      <c r="FC118" s="115">
        <v>0.66300000000000003</v>
      </c>
      <c r="FD118" s="115">
        <v>0.65800000000000003</v>
      </c>
      <c r="FE118" s="115">
        <v>0.65400000000000003</v>
      </c>
      <c r="FF118" s="115">
        <v>0.65</v>
      </c>
      <c r="FG118" s="117">
        <v>0.64600000000000002</v>
      </c>
      <c r="FH118" s="115">
        <v>0.64200000000000002</v>
      </c>
      <c r="FI118" s="115">
        <v>0.63800000000000001</v>
      </c>
      <c r="FJ118" s="115">
        <v>0.63400000000000001</v>
      </c>
      <c r="FK118" s="115">
        <v>0.63</v>
      </c>
      <c r="FL118" s="116">
        <v>0.626</v>
      </c>
      <c r="FM118" s="115">
        <v>0.622</v>
      </c>
      <c r="FN118" s="116">
        <v>0.61799999999999999</v>
      </c>
      <c r="FO118" s="115">
        <v>0.61399999999999999</v>
      </c>
      <c r="FP118" s="115">
        <v>0.61099999999999999</v>
      </c>
    </row>
    <row r="119" spans="1:172" x14ac:dyDescent="0.25">
      <c r="A119" s="114">
        <v>118</v>
      </c>
      <c r="BS119" s="117"/>
      <c r="CH119" s="117"/>
      <c r="CJ119" s="117"/>
      <c r="CL119" s="115">
        <v>1</v>
      </c>
      <c r="CM119" s="115">
        <v>0.999</v>
      </c>
      <c r="CN119" s="116">
        <v>0.998</v>
      </c>
      <c r="CO119" s="115">
        <v>0.996</v>
      </c>
      <c r="CP119" s="115">
        <v>0.99399999999999999</v>
      </c>
      <c r="CQ119" s="115">
        <v>0.99199999999999999</v>
      </c>
      <c r="CR119" s="117">
        <v>0.98799999999999999</v>
      </c>
      <c r="CS119" s="115">
        <v>0.98499999999999999</v>
      </c>
      <c r="CT119" s="115">
        <v>0.98</v>
      </c>
      <c r="CU119" s="115">
        <v>0.97599999999999998</v>
      </c>
      <c r="CV119" s="117">
        <v>0.97099999999999997</v>
      </c>
      <c r="CW119" s="115">
        <v>0.96699999999999997</v>
      </c>
      <c r="CX119" s="115">
        <v>0.96199999999999997</v>
      </c>
      <c r="CY119" s="115">
        <v>0.95699999999999996</v>
      </c>
      <c r="CZ119" s="115">
        <v>0.95099999999999996</v>
      </c>
      <c r="DA119" s="115">
        <v>0.94599999999999995</v>
      </c>
      <c r="DB119" s="115">
        <v>0.94099999999999995</v>
      </c>
      <c r="DC119" s="115">
        <v>0.93600000000000005</v>
      </c>
      <c r="DD119" s="115">
        <v>0.93</v>
      </c>
      <c r="DE119" s="117">
        <v>0.92500000000000004</v>
      </c>
      <c r="DF119" s="115">
        <v>0.91900000000000004</v>
      </c>
      <c r="DG119" s="117">
        <v>0.91400000000000003</v>
      </c>
      <c r="DH119" s="115">
        <v>0.90800000000000003</v>
      </c>
      <c r="DI119" s="115">
        <v>0.90200000000000002</v>
      </c>
      <c r="DJ119" s="115">
        <v>0.89700000000000002</v>
      </c>
      <c r="DK119" s="115">
        <v>0.89100000000000001</v>
      </c>
      <c r="DL119" s="115">
        <v>0.88600000000000001</v>
      </c>
      <c r="DM119" s="117">
        <v>0.88</v>
      </c>
      <c r="DN119" s="115">
        <v>0.874</v>
      </c>
      <c r="DO119" s="115">
        <v>0.86899999999999999</v>
      </c>
      <c r="DP119" s="115">
        <v>0.86299999999999999</v>
      </c>
      <c r="DQ119" s="115">
        <v>0.85799999999999998</v>
      </c>
      <c r="DR119" s="115">
        <v>0.85199999999999998</v>
      </c>
      <c r="DS119" s="115">
        <v>0.84599999999999997</v>
      </c>
      <c r="DT119" s="115">
        <v>0.84099999999999997</v>
      </c>
      <c r="DU119" s="115">
        <v>0.83499999999999996</v>
      </c>
      <c r="DV119" s="117">
        <v>0.83</v>
      </c>
      <c r="DW119" s="115">
        <v>0.82499999999999996</v>
      </c>
      <c r="DX119" s="115">
        <v>0.81899999999999995</v>
      </c>
      <c r="DY119" s="117">
        <v>0.81399999999999995</v>
      </c>
      <c r="DZ119" s="115">
        <v>0.80800000000000005</v>
      </c>
      <c r="EA119" s="115">
        <v>0.80300000000000005</v>
      </c>
      <c r="EB119" s="115">
        <v>0.79800000000000004</v>
      </c>
      <c r="EC119" s="115">
        <v>0.79300000000000004</v>
      </c>
      <c r="ED119" s="115">
        <v>0.78700000000000003</v>
      </c>
      <c r="EE119" s="115">
        <v>0.78200000000000003</v>
      </c>
      <c r="EF119" s="115">
        <v>0.77700000000000002</v>
      </c>
      <c r="EG119" s="115">
        <v>0.77200000000000002</v>
      </c>
      <c r="EH119" s="115">
        <v>0.76700000000000002</v>
      </c>
      <c r="EI119" s="115">
        <v>0.76200000000000001</v>
      </c>
      <c r="EJ119" s="115">
        <v>0.75700000000000001</v>
      </c>
      <c r="EK119" s="115">
        <v>0.752</v>
      </c>
      <c r="EL119" s="115">
        <v>0.747</v>
      </c>
      <c r="EM119" s="115">
        <v>0.74199999999999999</v>
      </c>
      <c r="EN119" s="115">
        <v>0.73699999999999999</v>
      </c>
      <c r="EO119" s="115">
        <v>0.73199999999999998</v>
      </c>
      <c r="EP119" s="115">
        <v>0.72799999999999998</v>
      </c>
      <c r="EQ119" s="115">
        <v>0.72299999999999998</v>
      </c>
      <c r="ER119" s="115">
        <v>0.71799999999999997</v>
      </c>
      <c r="ES119" s="115">
        <v>0.71399999999999997</v>
      </c>
      <c r="ET119" s="115">
        <v>0.70899999999999996</v>
      </c>
      <c r="EU119" s="115">
        <v>0.70399999999999996</v>
      </c>
      <c r="EV119" s="115">
        <v>0.7</v>
      </c>
      <c r="EW119" s="115">
        <v>0.69499999999999995</v>
      </c>
      <c r="EX119" s="115">
        <v>0.69099999999999995</v>
      </c>
      <c r="EY119" s="115">
        <v>0.68700000000000006</v>
      </c>
      <c r="EZ119" s="115">
        <v>0.68200000000000005</v>
      </c>
      <c r="FA119" s="117">
        <v>0.67800000000000005</v>
      </c>
      <c r="FB119" s="115">
        <v>0.67400000000000004</v>
      </c>
      <c r="FC119" s="115">
        <v>0.66900000000000004</v>
      </c>
      <c r="FD119" s="115">
        <v>0.66500000000000004</v>
      </c>
      <c r="FE119" s="115">
        <v>0.66100000000000003</v>
      </c>
      <c r="FF119" s="115">
        <v>0.65700000000000003</v>
      </c>
      <c r="FG119" s="117">
        <v>0.65300000000000002</v>
      </c>
      <c r="FH119" s="115">
        <v>0.64800000000000002</v>
      </c>
      <c r="FI119" s="115">
        <v>0.64400000000000002</v>
      </c>
      <c r="FJ119" s="115">
        <v>0.64</v>
      </c>
      <c r="FK119" s="115">
        <v>0.63600000000000001</v>
      </c>
      <c r="FL119" s="116">
        <v>0.63300000000000001</v>
      </c>
      <c r="FM119" s="115">
        <v>0.629</v>
      </c>
      <c r="FN119" s="116">
        <v>0.625</v>
      </c>
      <c r="FO119" s="115">
        <v>0.621</v>
      </c>
      <c r="FP119" s="115">
        <v>0.61699999999999999</v>
      </c>
    </row>
    <row r="120" spans="1:172" x14ac:dyDescent="0.25">
      <c r="A120" s="114">
        <v>119</v>
      </c>
      <c r="BS120" s="117"/>
      <c r="CH120" s="117"/>
      <c r="CJ120" s="117"/>
      <c r="CM120" s="115">
        <v>1</v>
      </c>
      <c r="CN120" s="116">
        <v>0.999</v>
      </c>
      <c r="CO120" s="115">
        <v>0.998</v>
      </c>
      <c r="CP120" s="115">
        <v>0.996</v>
      </c>
      <c r="CQ120" s="115">
        <v>0.99399999999999999</v>
      </c>
      <c r="CR120" s="117">
        <v>0.99199999999999999</v>
      </c>
      <c r="CS120" s="115">
        <v>0.98899999999999999</v>
      </c>
      <c r="CT120" s="115">
        <v>0.98499999999999999</v>
      </c>
      <c r="CU120" s="115">
        <v>0.98099999999999998</v>
      </c>
      <c r="CV120" s="117">
        <v>0.97599999999999998</v>
      </c>
      <c r="CW120" s="115">
        <v>0.97199999999999998</v>
      </c>
      <c r="CX120" s="115">
        <v>0.96699999999999997</v>
      </c>
      <c r="CY120" s="115">
        <v>0.96199999999999997</v>
      </c>
      <c r="CZ120" s="115">
        <v>0.95699999999999996</v>
      </c>
      <c r="DA120" s="115">
        <v>0.95199999999999996</v>
      </c>
      <c r="DB120" s="115">
        <v>0.94699999999999995</v>
      </c>
      <c r="DC120" s="115">
        <v>0.94199999999999995</v>
      </c>
      <c r="DD120" s="115">
        <v>0.93600000000000005</v>
      </c>
      <c r="DE120" s="117">
        <v>0.93100000000000005</v>
      </c>
      <c r="DF120" s="115">
        <v>0.92500000000000004</v>
      </c>
      <c r="DG120" s="117">
        <v>0.92</v>
      </c>
      <c r="DH120" s="115">
        <v>0.91500000000000004</v>
      </c>
      <c r="DI120" s="115">
        <v>0.90900000000000003</v>
      </c>
      <c r="DJ120" s="115">
        <v>0.90300000000000002</v>
      </c>
      <c r="DK120" s="115">
        <v>0.89800000000000002</v>
      </c>
      <c r="DL120" s="115">
        <v>0.89200000000000002</v>
      </c>
      <c r="DM120" s="117">
        <v>0.88700000000000001</v>
      </c>
      <c r="DN120" s="115">
        <v>0.88100000000000001</v>
      </c>
      <c r="DO120" s="115">
        <v>0.876</v>
      </c>
      <c r="DP120" s="115">
        <v>0.87</v>
      </c>
      <c r="DQ120" s="115">
        <v>0.86499999999999999</v>
      </c>
      <c r="DR120" s="115">
        <v>0.85899999999999999</v>
      </c>
      <c r="DS120" s="115">
        <v>0.85299999999999998</v>
      </c>
      <c r="DT120" s="115">
        <v>0.84799999999999998</v>
      </c>
      <c r="DU120" s="115">
        <v>0.84299999999999997</v>
      </c>
      <c r="DV120" s="117">
        <v>0.83699999999999997</v>
      </c>
      <c r="DW120" s="115">
        <v>0.83199999999999996</v>
      </c>
      <c r="DX120" s="115">
        <v>0.82599999999999996</v>
      </c>
      <c r="DY120" s="117">
        <v>0.82099999999999995</v>
      </c>
      <c r="DZ120" s="115">
        <v>0.81599999999999995</v>
      </c>
      <c r="EA120" s="115">
        <v>0.81</v>
      </c>
      <c r="EB120" s="115">
        <v>0.80500000000000005</v>
      </c>
      <c r="EC120" s="115">
        <v>0.8</v>
      </c>
      <c r="ED120" s="115">
        <v>0.79500000000000004</v>
      </c>
      <c r="EE120" s="115">
        <v>0.78900000000000003</v>
      </c>
      <c r="EF120" s="115">
        <v>0.78400000000000003</v>
      </c>
      <c r="EG120" s="115">
        <v>0.77900000000000003</v>
      </c>
      <c r="EH120" s="115">
        <v>0.77400000000000002</v>
      </c>
      <c r="EI120" s="115">
        <v>0.76900000000000002</v>
      </c>
      <c r="EJ120" s="115">
        <v>0.76400000000000001</v>
      </c>
      <c r="EK120" s="115">
        <v>0.75900000000000001</v>
      </c>
      <c r="EL120" s="115">
        <v>0.754</v>
      </c>
      <c r="EM120" s="115">
        <v>0.749</v>
      </c>
      <c r="EN120" s="115">
        <v>0.74399999999999999</v>
      </c>
      <c r="EO120" s="115">
        <v>0.73899999999999999</v>
      </c>
      <c r="EP120" s="115">
        <v>0.73499999999999999</v>
      </c>
      <c r="EQ120" s="115">
        <v>0.73</v>
      </c>
      <c r="ER120" s="115">
        <v>0.72499999999999998</v>
      </c>
      <c r="ES120" s="115">
        <v>0.72099999999999997</v>
      </c>
      <c r="ET120" s="115">
        <v>0.71599999999999997</v>
      </c>
      <c r="EU120" s="115">
        <v>0.71099999999999997</v>
      </c>
      <c r="EV120" s="115">
        <v>0.70699999999999996</v>
      </c>
      <c r="EW120" s="115">
        <v>0.70199999999999996</v>
      </c>
      <c r="EX120" s="115">
        <v>0.69799999999999995</v>
      </c>
      <c r="EY120" s="115">
        <v>0.69299999999999995</v>
      </c>
      <c r="EZ120" s="115">
        <v>0.68899999999999995</v>
      </c>
      <c r="FA120" s="117">
        <v>0.68500000000000005</v>
      </c>
      <c r="FB120" s="115">
        <v>0.68</v>
      </c>
      <c r="FC120" s="115">
        <v>0.67600000000000005</v>
      </c>
      <c r="FD120" s="115">
        <v>0.67200000000000004</v>
      </c>
      <c r="FE120" s="115">
        <v>0.66800000000000004</v>
      </c>
      <c r="FF120" s="115">
        <v>0.66300000000000003</v>
      </c>
      <c r="FG120" s="117">
        <v>0.65900000000000003</v>
      </c>
      <c r="FH120" s="115">
        <v>0.65500000000000003</v>
      </c>
      <c r="FI120" s="115">
        <v>0.65100000000000002</v>
      </c>
      <c r="FJ120" s="115">
        <v>0.64700000000000002</v>
      </c>
      <c r="FK120" s="115">
        <v>0.64300000000000002</v>
      </c>
      <c r="FL120" s="116">
        <v>0.63900000000000001</v>
      </c>
      <c r="FM120" s="115">
        <v>0.63500000000000001</v>
      </c>
      <c r="FN120" s="116">
        <v>0.63100000000000001</v>
      </c>
      <c r="FO120" s="115">
        <v>0.627</v>
      </c>
      <c r="FP120" s="115">
        <v>0.623</v>
      </c>
    </row>
    <row r="121" spans="1:172" x14ac:dyDescent="0.25">
      <c r="A121" s="114">
        <v>120</v>
      </c>
      <c r="BS121" s="117"/>
      <c r="CH121" s="117"/>
      <c r="CJ121" s="117"/>
      <c r="CN121" s="116">
        <v>1</v>
      </c>
      <c r="CO121" s="115">
        <v>0.999</v>
      </c>
      <c r="CP121" s="115">
        <v>0.998</v>
      </c>
      <c r="CQ121" s="115">
        <v>0.996</v>
      </c>
      <c r="CR121" s="117">
        <v>0.99399999999999999</v>
      </c>
      <c r="CS121" s="115">
        <v>0.99199999999999999</v>
      </c>
      <c r="CT121" s="115">
        <v>0.98899999999999999</v>
      </c>
      <c r="CU121" s="115">
        <v>0.98499999999999999</v>
      </c>
      <c r="CV121" s="117">
        <v>0.98099999999999998</v>
      </c>
      <c r="CW121" s="115">
        <v>0.97699999999999998</v>
      </c>
      <c r="CX121" s="115">
        <v>0.97199999999999998</v>
      </c>
      <c r="CY121" s="115">
        <v>0.96699999999999997</v>
      </c>
      <c r="CZ121" s="115">
        <v>0.96299999999999997</v>
      </c>
      <c r="DA121" s="115">
        <v>0.95799999999999996</v>
      </c>
      <c r="DB121" s="115">
        <v>0.95299999999999996</v>
      </c>
      <c r="DC121" s="115">
        <v>0.94799999999999995</v>
      </c>
      <c r="DD121" s="115">
        <v>0.94199999999999995</v>
      </c>
      <c r="DE121" s="117">
        <v>0.93700000000000006</v>
      </c>
      <c r="DF121" s="115">
        <v>0.93200000000000005</v>
      </c>
      <c r="DG121" s="117">
        <v>0.92600000000000005</v>
      </c>
      <c r="DH121" s="115">
        <v>0.92100000000000004</v>
      </c>
      <c r="DI121" s="115">
        <v>0.91500000000000004</v>
      </c>
      <c r="DJ121" s="115">
        <v>0.91</v>
      </c>
      <c r="DK121" s="115">
        <v>0.90500000000000003</v>
      </c>
      <c r="DL121" s="115">
        <v>0.89900000000000002</v>
      </c>
      <c r="DM121" s="117">
        <v>0.89300000000000002</v>
      </c>
      <c r="DN121" s="115">
        <v>0.88800000000000001</v>
      </c>
      <c r="DO121" s="115">
        <v>0.88200000000000001</v>
      </c>
      <c r="DP121" s="115">
        <v>0.877</v>
      </c>
      <c r="DQ121" s="115">
        <v>0.871</v>
      </c>
      <c r="DR121" s="115">
        <v>0.86599999999999999</v>
      </c>
      <c r="DS121" s="115">
        <v>0.86</v>
      </c>
      <c r="DT121" s="115">
        <v>0.85499999999999998</v>
      </c>
      <c r="DU121" s="115">
        <v>0.84899999999999998</v>
      </c>
      <c r="DV121" s="117">
        <v>0.84399999999999997</v>
      </c>
      <c r="DW121" s="115">
        <v>0.83899999999999997</v>
      </c>
      <c r="DX121" s="115">
        <v>0.83299999999999996</v>
      </c>
      <c r="DY121" s="117">
        <v>0.82799999999999996</v>
      </c>
      <c r="DZ121" s="115">
        <v>0.82299999999999995</v>
      </c>
      <c r="EA121" s="115">
        <v>0.81699999999999995</v>
      </c>
      <c r="EB121" s="115">
        <v>0.81200000000000006</v>
      </c>
      <c r="EC121" s="115">
        <v>0.80700000000000005</v>
      </c>
      <c r="ED121" s="115">
        <v>0.80200000000000005</v>
      </c>
      <c r="EE121" s="115">
        <v>0.79600000000000004</v>
      </c>
      <c r="EF121" s="115">
        <v>0.79100000000000004</v>
      </c>
      <c r="EG121" s="115">
        <v>0.78600000000000003</v>
      </c>
      <c r="EH121" s="115">
        <v>0.78100000000000003</v>
      </c>
      <c r="EI121" s="115">
        <v>0.77600000000000002</v>
      </c>
      <c r="EJ121" s="115">
        <v>0.77100000000000002</v>
      </c>
      <c r="EK121" s="115">
        <v>0.76600000000000001</v>
      </c>
      <c r="EL121" s="115">
        <v>0.76100000000000001</v>
      </c>
      <c r="EM121" s="115">
        <v>0.75600000000000001</v>
      </c>
      <c r="EN121" s="115">
        <v>0.751</v>
      </c>
      <c r="EO121" s="115">
        <v>0.746</v>
      </c>
      <c r="EP121" s="115">
        <v>0.74199999999999999</v>
      </c>
      <c r="EQ121" s="115">
        <v>0.73699999999999999</v>
      </c>
      <c r="ER121" s="115">
        <v>0.73199999999999998</v>
      </c>
      <c r="ES121" s="115">
        <v>0.72699999999999998</v>
      </c>
      <c r="ET121" s="115">
        <v>0.72299999999999998</v>
      </c>
      <c r="EU121" s="115">
        <v>0.71799999999999997</v>
      </c>
      <c r="EV121" s="115">
        <v>0.71399999999999997</v>
      </c>
      <c r="EW121" s="115">
        <v>0.70899999999999996</v>
      </c>
      <c r="EX121" s="115">
        <v>0.70499999999999996</v>
      </c>
      <c r="EY121" s="115">
        <v>0.7</v>
      </c>
      <c r="EZ121" s="115">
        <v>0.69599999999999995</v>
      </c>
      <c r="FA121" s="117">
        <v>0.69099999999999995</v>
      </c>
      <c r="FB121" s="115">
        <v>0.68700000000000006</v>
      </c>
      <c r="FC121" s="115">
        <v>0.68300000000000005</v>
      </c>
      <c r="FD121" s="115">
        <v>0.67800000000000005</v>
      </c>
      <c r="FE121" s="115">
        <v>0.67400000000000004</v>
      </c>
      <c r="FF121" s="115">
        <v>0.67</v>
      </c>
      <c r="FG121" s="117">
        <v>0.66600000000000004</v>
      </c>
      <c r="FH121" s="115">
        <v>0.66200000000000003</v>
      </c>
      <c r="FI121" s="115">
        <v>0.65800000000000003</v>
      </c>
      <c r="FJ121" s="115">
        <v>0.65400000000000003</v>
      </c>
      <c r="FK121" s="115">
        <v>0.64900000000000002</v>
      </c>
      <c r="FL121" s="116">
        <v>0.64600000000000002</v>
      </c>
      <c r="FM121" s="115">
        <v>0.64200000000000002</v>
      </c>
      <c r="FN121" s="116">
        <v>0.63800000000000001</v>
      </c>
      <c r="FO121" s="115">
        <v>0.63400000000000001</v>
      </c>
      <c r="FP121" s="115">
        <v>0.63</v>
      </c>
    </row>
    <row r="122" spans="1:172" x14ac:dyDescent="0.25">
      <c r="A122" s="114">
        <v>121</v>
      </c>
      <c r="BS122" s="117"/>
      <c r="CJ122" s="117"/>
      <c r="CN122" s="116"/>
      <c r="CO122" s="115">
        <v>1</v>
      </c>
      <c r="CP122" s="115">
        <v>0.999</v>
      </c>
      <c r="CQ122" s="115">
        <v>0.998</v>
      </c>
      <c r="CR122" s="117">
        <v>0.996</v>
      </c>
      <c r="CS122" s="115">
        <v>0.99399999999999999</v>
      </c>
      <c r="CT122" s="115">
        <v>0.99199999999999999</v>
      </c>
      <c r="CU122" s="115">
        <v>0.98899999999999999</v>
      </c>
      <c r="CV122" s="117">
        <v>0.98499999999999999</v>
      </c>
      <c r="CW122" s="115">
        <v>0.98099999999999998</v>
      </c>
      <c r="CX122" s="115">
        <v>0.97699999999999998</v>
      </c>
      <c r="CY122" s="115">
        <v>0.97299999999999998</v>
      </c>
      <c r="CZ122" s="115">
        <v>0.96799999999999997</v>
      </c>
      <c r="DA122" s="115">
        <v>0.96299999999999997</v>
      </c>
      <c r="DB122" s="115">
        <v>0.95799999999999996</v>
      </c>
      <c r="DC122" s="115">
        <v>0.95299999999999996</v>
      </c>
      <c r="DD122" s="115">
        <v>0.94799999999999995</v>
      </c>
      <c r="DE122" s="117">
        <v>0.94299999999999995</v>
      </c>
      <c r="DF122" s="115">
        <v>0.93799999999999994</v>
      </c>
      <c r="DG122" s="117">
        <v>0.93300000000000005</v>
      </c>
      <c r="DH122" s="115">
        <v>0.92700000000000005</v>
      </c>
      <c r="DI122" s="115">
        <v>0.92200000000000004</v>
      </c>
      <c r="DJ122" s="115">
        <v>0.91600000000000004</v>
      </c>
      <c r="DK122" s="115">
        <v>0.91100000000000003</v>
      </c>
      <c r="DL122" s="115">
        <v>0.90600000000000003</v>
      </c>
      <c r="DM122" s="117">
        <v>0.9</v>
      </c>
      <c r="DN122" s="115">
        <v>0.89500000000000002</v>
      </c>
      <c r="DO122" s="115">
        <v>0.88900000000000001</v>
      </c>
      <c r="DP122" s="115">
        <v>0.88400000000000001</v>
      </c>
      <c r="DQ122" s="115">
        <v>0.878</v>
      </c>
      <c r="DR122" s="115">
        <v>0.873</v>
      </c>
      <c r="DS122" s="115">
        <v>0.86699999999999999</v>
      </c>
      <c r="DT122" s="115">
        <v>0.86199999999999999</v>
      </c>
      <c r="DU122" s="115">
        <v>0.85599999999999998</v>
      </c>
      <c r="DV122" s="117">
        <v>0.85099999999999998</v>
      </c>
      <c r="DW122" s="115">
        <v>0.84599999999999997</v>
      </c>
      <c r="DX122" s="115">
        <v>0.84</v>
      </c>
      <c r="DY122" s="117">
        <v>0.83499999999999996</v>
      </c>
      <c r="DZ122" s="115">
        <v>0.83</v>
      </c>
      <c r="EA122" s="115">
        <v>0.82399999999999995</v>
      </c>
      <c r="EB122" s="115">
        <v>0.81899999999999995</v>
      </c>
      <c r="EC122" s="115">
        <v>0.81399999999999995</v>
      </c>
      <c r="ED122" s="115">
        <v>0.80900000000000005</v>
      </c>
      <c r="EE122" s="115">
        <v>0.80300000000000005</v>
      </c>
      <c r="EF122" s="115">
        <v>0.79800000000000004</v>
      </c>
      <c r="EG122" s="115">
        <v>0.79300000000000004</v>
      </c>
      <c r="EH122" s="115">
        <v>0.78800000000000003</v>
      </c>
      <c r="EI122" s="115">
        <v>0.78300000000000003</v>
      </c>
      <c r="EJ122" s="115">
        <v>0.77800000000000002</v>
      </c>
      <c r="EK122" s="115">
        <v>0.77300000000000002</v>
      </c>
      <c r="EL122" s="115">
        <v>0.76800000000000002</v>
      </c>
      <c r="EM122" s="115">
        <v>0.76300000000000001</v>
      </c>
      <c r="EN122" s="115">
        <v>0.75800000000000001</v>
      </c>
      <c r="EO122" s="115">
        <v>0.753</v>
      </c>
      <c r="EP122" s="115">
        <v>0.749</v>
      </c>
      <c r="EQ122" s="115">
        <v>0.74399999999999999</v>
      </c>
      <c r="ER122" s="115">
        <v>0.73899999999999999</v>
      </c>
      <c r="ES122" s="115">
        <v>0.73399999999999999</v>
      </c>
      <c r="ET122" s="115">
        <v>0.73</v>
      </c>
      <c r="EU122" s="115">
        <v>0.72499999999999998</v>
      </c>
      <c r="EV122" s="115">
        <v>0.72</v>
      </c>
      <c r="EW122" s="115">
        <v>0.71599999999999997</v>
      </c>
      <c r="EX122" s="115">
        <v>0.71099999999999997</v>
      </c>
      <c r="EY122" s="115">
        <v>0.70699999999999996</v>
      </c>
      <c r="EZ122" s="115">
        <v>0.70199999999999996</v>
      </c>
      <c r="FA122" s="117">
        <v>0.69799999999999995</v>
      </c>
      <c r="FB122" s="115">
        <v>0.69399999999999995</v>
      </c>
      <c r="FC122" s="115">
        <v>0.68899999999999995</v>
      </c>
      <c r="FD122" s="115">
        <v>0.68500000000000005</v>
      </c>
      <c r="FE122" s="115">
        <v>0.68100000000000005</v>
      </c>
      <c r="FF122" s="115">
        <v>0.67700000000000005</v>
      </c>
      <c r="FG122" s="117">
        <v>0.67200000000000004</v>
      </c>
      <c r="FH122" s="115">
        <v>0.66800000000000004</v>
      </c>
      <c r="FI122" s="115">
        <v>0.66400000000000003</v>
      </c>
      <c r="FJ122" s="115">
        <v>0.66</v>
      </c>
      <c r="FK122" s="115">
        <v>0.65600000000000003</v>
      </c>
      <c r="FL122" s="116">
        <v>0.65200000000000002</v>
      </c>
      <c r="FM122" s="115">
        <v>0.64800000000000002</v>
      </c>
      <c r="FN122" s="116">
        <v>0.64400000000000002</v>
      </c>
      <c r="FO122" s="115">
        <v>0.64</v>
      </c>
      <c r="FP122" s="115">
        <v>0.63600000000000001</v>
      </c>
    </row>
    <row r="123" spans="1:172" x14ac:dyDescent="0.25">
      <c r="A123" s="114">
        <v>122</v>
      </c>
      <c r="BS123" s="117"/>
      <c r="CJ123" s="117"/>
      <c r="CN123" s="116"/>
      <c r="CP123" s="115">
        <v>1</v>
      </c>
      <c r="CQ123" s="115">
        <v>0.999</v>
      </c>
      <c r="CR123" s="117">
        <v>0.998</v>
      </c>
      <c r="CS123" s="115">
        <v>0.996</v>
      </c>
      <c r="CT123" s="115">
        <v>0.995</v>
      </c>
      <c r="CU123" s="115">
        <v>0.99299999999999999</v>
      </c>
      <c r="CV123" s="117">
        <v>0.98899999999999999</v>
      </c>
      <c r="CW123" s="115">
        <v>0.98499999999999999</v>
      </c>
      <c r="CX123" s="115">
        <v>0.98199999999999998</v>
      </c>
      <c r="CY123" s="115">
        <v>0.97699999999999998</v>
      </c>
      <c r="CZ123" s="115">
        <v>0.97299999999999998</v>
      </c>
      <c r="DA123" s="115">
        <v>0.96799999999999997</v>
      </c>
      <c r="DB123" s="115">
        <v>0.96399999999999997</v>
      </c>
      <c r="DC123" s="115">
        <v>0.95899999999999996</v>
      </c>
      <c r="DD123" s="115">
        <v>0.95399999999999996</v>
      </c>
      <c r="DE123" s="117">
        <v>0.94899999999999995</v>
      </c>
      <c r="DF123" s="115">
        <v>0.94399999999999995</v>
      </c>
      <c r="DG123" s="117">
        <v>0.93899999999999995</v>
      </c>
      <c r="DH123" s="115">
        <v>0.93300000000000005</v>
      </c>
      <c r="DI123" s="115">
        <v>0.92800000000000005</v>
      </c>
      <c r="DJ123" s="115">
        <v>0.92300000000000004</v>
      </c>
      <c r="DK123" s="115">
        <v>0.91700000000000004</v>
      </c>
      <c r="DL123" s="115">
        <v>0.91200000000000003</v>
      </c>
      <c r="DM123" s="117">
        <v>0.90700000000000003</v>
      </c>
      <c r="DN123" s="115">
        <v>0.90100000000000002</v>
      </c>
      <c r="DO123" s="115">
        <v>0.89600000000000002</v>
      </c>
      <c r="DP123" s="115">
        <v>0.89</v>
      </c>
      <c r="DQ123" s="115">
        <v>0.88500000000000001</v>
      </c>
      <c r="DR123" s="115">
        <v>0.879</v>
      </c>
      <c r="DS123" s="115">
        <v>0.874</v>
      </c>
      <c r="DT123" s="115">
        <v>0.86899999999999999</v>
      </c>
      <c r="DU123" s="115">
        <v>0.86299999999999999</v>
      </c>
      <c r="DV123" s="117">
        <v>0.85799999999999998</v>
      </c>
      <c r="DW123" s="115">
        <v>0.85199999999999998</v>
      </c>
      <c r="DX123" s="115">
        <v>0.84699999999999998</v>
      </c>
      <c r="DY123" s="117">
        <v>0.84199999999999997</v>
      </c>
      <c r="DZ123" s="115">
        <v>0.83599999999999997</v>
      </c>
      <c r="EA123" s="115">
        <v>0.83099999999999996</v>
      </c>
      <c r="EB123" s="115">
        <v>0.82599999999999996</v>
      </c>
      <c r="EC123" s="115">
        <v>0.82099999999999995</v>
      </c>
      <c r="ED123" s="115">
        <v>0.81499999999999995</v>
      </c>
      <c r="EE123" s="115">
        <v>0.81</v>
      </c>
      <c r="EF123" s="115">
        <v>0.80500000000000005</v>
      </c>
      <c r="EG123" s="115">
        <v>0.8</v>
      </c>
      <c r="EH123" s="115">
        <v>0.79500000000000004</v>
      </c>
      <c r="EI123" s="115">
        <v>0.79</v>
      </c>
      <c r="EJ123" s="115">
        <v>0.78500000000000003</v>
      </c>
      <c r="EK123" s="115">
        <v>0.78</v>
      </c>
      <c r="EL123" s="115">
        <v>0.77500000000000002</v>
      </c>
      <c r="EM123" s="115">
        <v>0.77</v>
      </c>
      <c r="EN123" s="115">
        <v>0.76500000000000001</v>
      </c>
      <c r="EO123" s="115">
        <v>0.76</v>
      </c>
      <c r="EP123" s="115">
        <v>0.755</v>
      </c>
      <c r="EQ123" s="115">
        <v>0.751</v>
      </c>
      <c r="ER123" s="115">
        <v>0.746</v>
      </c>
      <c r="ES123" s="115">
        <v>0.74099999999999999</v>
      </c>
      <c r="ET123" s="115">
        <v>0.73599999999999999</v>
      </c>
      <c r="EU123" s="115">
        <v>0.73199999999999998</v>
      </c>
      <c r="EV123" s="115">
        <v>0.72699999999999998</v>
      </c>
      <c r="EW123" s="115">
        <v>0.72299999999999998</v>
      </c>
      <c r="EX123" s="115">
        <v>0.71799999999999997</v>
      </c>
      <c r="EY123" s="115">
        <v>0.71399999999999997</v>
      </c>
      <c r="EZ123" s="115">
        <v>0.70899999999999996</v>
      </c>
      <c r="FA123" s="117">
        <v>0.70499999999999996</v>
      </c>
      <c r="FB123" s="115">
        <v>0.7</v>
      </c>
      <c r="FC123" s="115">
        <v>0.69599999999999995</v>
      </c>
      <c r="FD123" s="115">
        <v>0.69199999999999995</v>
      </c>
      <c r="FE123" s="115">
        <v>0.68700000000000006</v>
      </c>
      <c r="FF123" s="115">
        <v>0.68300000000000005</v>
      </c>
      <c r="FG123" s="117">
        <v>0.67900000000000005</v>
      </c>
      <c r="FH123" s="115">
        <v>0.67500000000000004</v>
      </c>
      <c r="FI123" s="115">
        <v>0.67100000000000004</v>
      </c>
      <c r="FJ123" s="115">
        <v>0.66700000000000004</v>
      </c>
      <c r="FK123" s="115">
        <v>0.66200000000000003</v>
      </c>
      <c r="FL123" s="116">
        <v>0.65800000000000003</v>
      </c>
      <c r="FM123" s="115">
        <v>0.65400000000000003</v>
      </c>
      <c r="FN123" s="116">
        <v>0.65</v>
      </c>
      <c r="FO123" s="115">
        <v>0.64700000000000002</v>
      </c>
      <c r="FP123" s="115">
        <v>0.64300000000000002</v>
      </c>
    </row>
    <row r="124" spans="1:172" ht="15.75" customHeight="1" x14ac:dyDescent="0.25">
      <c r="A124" s="114">
        <v>123</v>
      </c>
      <c r="BS124" s="117"/>
      <c r="CJ124" s="117"/>
      <c r="CQ124" s="115">
        <v>1</v>
      </c>
      <c r="CR124" s="117">
        <v>0.999</v>
      </c>
      <c r="CS124" s="115">
        <v>0.998</v>
      </c>
      <c r="CT124" s="115">
        <v>0.996</v>
      </c>
      <c r="CU124" s="115">
        <v>0.995</v>
      </c>
      <c r="CV124" s="117">
        <v>0.99299999999999999</v>
      </c>
      <c r="CW124" s="115">
        <v>0.98899999999999999</v>
      </c>
      <c r="CX124" s="115">
        <v>0.98599999999999999</v>
      </c>
      <c r="CY124" s="115">
        <v>0.98199999999999998</v>
      </c>
      <c r="CZ124" s="115">
        <v>0.97799999999999998</v>
      </c>
      <c r="DA124" s="115">
        <v>0.97299999999999998</v>
      </c>
      <c r="DB124" s="115">
        <v>0.96899999999999997</v>
      </c>
      <c r="DC124" s="115">
        <v>0.96399999999999997</v>
      </c>
      <c r="DD124" s="115">
        <v>0.95899999999999996</v>
      </c>
      <c r="DE124" s="117">
        <v>0.95399999999999996</v>
      </c>
      <c r="DF124" s="115">
        <v>0.94899999999999995</v>
      </c>
      <c r="DG124" s="117">
        <v>0.94399999999999995</v>
      </c>
      <c r="DH124" s="115">
        <v>0.93899999999999995</v>
      </c>
      <c r="DI124" s="115">
        <v>0.93400000000000005</v>
      </c>
      <c r="DJ124" s="115">
        <v>0.92900000000000005</v>
      </c>
      <c r="DK124" s="115">
        <v>0.92400000000000004</v>
      </c>
      <c r="DL124" s="115">
        <v>0.91800000000000004</v>
      </c>
      <c r="DM124" s="117">
        <v>0.91300000000000003</v>
      </c>
      <c r="DN124" s="115">
        <v>0.90800000000000003</v>
      </c>
      <c r="DO124" s="115">
        <v>0.90200000000000002</v>
      </c>
      <c r="DP124" s="115">
        <v>0.89700000000000002</v>
      </c>
      <c r="DQ124" s="115">
        <v>0.89100000000000001</v>
      </c>
      <c r="DR124" s="115">
        <v>0.88600000000000001</v>
      </c>
      <c r="DS124" s="115">
        <v>0.88100000000000001</v>
      </c>
      <c r="DT124" s="115">
        <v>0.875</v>
      </c>
      <c r="DU124" s="115">
        <v>0.87</v>
      </c>
      <c r="DV124" s="117">
        <v>0.86499999999999999</v>
      </c>
      <c r="DW124" s="115">
        <v>0.85899999999999999</v>
      </c>
      <c r="DX124" s="115">
        <v>0.85399999999999998</v>
      </c>
      <c r="DY124" s="117">
        <v>0.84899999999999998</v>
      </c>
      <c r="DZ124" s="115">
        <v>0.84299999999999997</v>
      </c>
      <c r="EA124" s="115">
        <v>0.83799999999999997</v>
      </c>
      <c r="EB124" s="115">
        <v>0.83299999999999996</v>
      </c>
      <c r="EC124" s="115">
        <v>0.82799999999999996</v>
      </c>
      <c r="ED124" s="115">
        <v>0.82199999999999995</v>
      </c>
      <c r="EE124" s="115">
        <v>0.81699999999999995</v>
      </c>
      <c r="EF124" s="115">
        <v>0.81200000000000006</v>
      </c>
      <c r="EG124" s="115">
        <v>0.80700000000000005</v>
      </c>
      <c r="EH124" s="115">
        <v>0.80200000000000005</v>
      </c>
      <c r="EI124" s="115">
        <v>0.79700000000000004</v>
      </c>
      <c r="EJ124" s="115">
        <v>0.79200000000000004</v>
      </c>
      <c r="EK124" s="115">
        <v>0.78700000000000003</v>
      </c>
      <c r="EL124" s="115">
        <v>0.78200000000000003</v>
      </c>
      <c r="EM124" s="115">
        <v>0.77700000000000002</v>
      </c>
      <c r="EN124" s="115">
        <v>0.77200000000000002</v>
      </c>
      <c r="EO124" s="115">
        <v>0.76700000000000002</v>
      </c>
      <c r="EP124" s="115">
        <v>0.76200000000000001</v>
      </c>
      <c r="EQ124" s="115">
        <v>0.75700000000000001</v>
      </c>
      <c r="ER124" s="115">
        <v>0.753</v>
      </c>
      <c r="ES124" s="115">
        <v>0.748</v>
      </c>
      <c r="ET124" s="115">
        <v>0.74299999999999999</v>
      </c>
      <c r="EU124" s="115">
        <v>0.73899999999999999</v>
      </c>
      <c r="EV124" s="115">
        <v>0.73399999999999999</v>
      </c>
      <c r="EW124" s="115">
        <v>0.72899999999999998</v>
      </c>
      <c r="EX124" s="115">
        <v>0.72499999999999998</v>
      </c>
      <c r="EY124" s="115">
        <v>0.72</v>
      </c>
      <c r="EZ124" s="115">
        <v>0.71599999999999997</v>
      </c>
      <c r="FA124" s="117">
        <v>0.71099999999999997</v>
      </c>
      <c r="FB124" s="115">
        <v>0.70699999999999996</v>
      </c>
      <c r="FC124" s="115">
        <v>0.70299999999999996</v>
      </c>
      <c r="FD124" s="115">
        <v>0.69799999999999995</v>
      </c>
      <c r="FE124" s="115">
        <v>0.69399999999999995</v>
      </c>
      <c r="FF124" s="115">
        <v>0.69</v>
      </c>
      <c r="FG124" s="117">
        <v>0.68600000000000005</v>
      </c>
      <c r="FH124" s="115">
        <v>0.68100000000000005</v>
      </c>
      <c r="FI124" s="115">
        <v>0.67700000000000005</v>
      </c>
      <c r="FJ124" s="115">
        <v>0.67300000000000004</v>
      </c>
      <c r="FK124" s="115">
        <v>0.66900000000000004</v>
      </c>
      <c r="FL124" s="116">
        <v>0.66500000000000004</v>
      </c>
      <c r="FM124" s="115">
        <v>0.66100000000000003</v>
      </c>
      <c r="FN124" s="116">
        <v>0.65700000000000003</v>
      </c>
      <c r="FO124" s="115">
        <v>0.65300000000000002</v>
      </c>
      <c r="FP124" s="115">
        <v>0.64900000000000002</v>
      </c>
    </row>
    <row r="125" spans="1:172" x14ac:dyDescent="0.25">
      <c r="A125" s="114">
        <v>124</v>
      </c>
      <c r="BS125" s="117"/>
      <c r="CJ125" s="117"/>
      <c r="CR125" s="117">
        <v>1</v>
      </c>
      <c r="CS125" s="115">
        <v>0.999</v>
      </c>
      <c r="CT125" s="115">
        <v>0.998</v>
      </c>
      <c r="CU125" s="115">
        <v>0.996</v>
      </c>
      <c r="CV125" s="117">
        <v>0.995</v>
      </c>
      <c r="CW125" s="115">
        <v>0.99299999999999999</v>
      </c>
      <c r="CX125" s="115">
        <v>0.98899999999999999</v>
      </c>
      <c r="CY125" s="115">
        <v>0.98599999999999999</v>
      </c>
      <c r="CZ125" s="115">
        <v>0.98199999999999998</v>
      </c>
      <c r="DA125" s="115">
        <v>0.97799999999999998</v>
      </c>
      <c r="DB125" s="115">
        <v>0.97399999999999998</v>
      </c>
      <c r="DC125" s="115">
        <v>0.96899999999999997</v>
      </c>
      <c r="DD125" s="115">
        <v>0.96499999999999997</v>
      </c>
      <c r="DE125" s="117">
        <v>0.96</v>
      </c>
      <c r="DF125" s="115">
        <v>0.95499999999999996</v>
      </c>
      <c r="DG125" s="117">
        <v>0.95</v>
      </c>
      <c r="DH125" s="115">
        <v>0.94499999999999995</v>
      </c>
      <c r="DI125" s="115">
        <v>0.94</v>
      </c>
      <c r="DJ125" s="115">
        <v>0.93500000000000005</v>
      </c>
      <c r="DK125" s="115">
        <v>0.93</v>
      </c>
      <c r="DL125" s="115">
        <v>0.92400000000000004</v>
      </c>
      <c r="DM125" s="117">
        <v>0.91900000000000004</v>
      </c>
      <c r="DN125" s="115">
        <v>0.91400000000000003</v>
      </c>
      <c r="DO125" s="115">
        <v>0.90900000000000003</v>
      </c>
      <c r="DP125" s="115">
        <v>0.90300000000000002</v>
      </c>
      <c r="DQ125" s="115">
        <v>0.89800000000000002</v>
      </c>
      <c r="DR125" s="115">
        <v>0.89300000000000002</v>
      </c>
      <c r="DS125" s="115">
        <v>0.88700000000000001</v>
      </c>
      <c r="DT125" s="115">
        <v>0.88200000000000001</v>
      </c>
      <c r="DU125" s="115">
        <v>0.877</v>
      </c>
      <c r="DV125" s="117">
        <v>0.871</v>
      </c>
      <c r="DW125" s="115">
        <v>0.86599999999999999</v>
      </c>
      <c r="DX125" s="115">
        <v>0.86099999999999999</v>
      </c>
      <c r="DY125" s="117">
        <v>0.85499999999999998</v>
      </c>
      <c r="DZ125" s="115">
        <v>0.85</v>
      </c>
      <c r="EA125" s="115">
        <v>0.84499999999999997</v>
      </c>
      <c r="EB125" s="115">
        <v>0.84</v>
      </c>
      <c r="EC125" s="115">
        <v>0.83399999999999996</v>
      </c>
      <c r="ED125" s="115">
        <v>0.82899999999999996</v>
      </c>
      <c r="EE125" s="115">
        <v>0.82399999999999995</v>
      </c>
      <c r="EF125" s="115">
        <v>0.81899999999999995</v>
      </c>
      <c r="EG125" s="115">
        <v>0.81399999999999995</v>
      </c>
      <c r="EH125" s="115">
        <v>0.80900000000000005</v>
      </c>
      <c r="EI125" s="115">
        <v>0.80400000000000005</v>
      </c>
      <c r="EJ125" s="115">
        <v>0.79900000000000004</v>
      </c>
      <c r="EK125" s="115">
        <v>0.79400000000000004</v>
      </c>
      <c r="EL125" s="115">
        <v>0.78900000000000003</v>
      </c>
      <c r="EM125" s="115">
        <v>0.78400000000000003</v>
      </c>
      <c r="EN125" s="115">
        <v>0.77900000000000003</v>
      </c>
      <c r="EO125" s="115">
        <v>0.77400000000000002</v>
      </c>
      <c r="EP125" s="115">
        <v>0.76900000000000002</v>
      </c>
      <c r="EQ125" s="115">
        <v>0.76400000000000001</v>
      </c>
      <c r="ER125" s="115">
        <v>0.75900000000000001</v>
      </c>
      <c r="ES125" s="115">
        <v>0.755</v>
      </c>
      <c r="ET125" s="115">
        <v>0.75</v>
      </c>
      <c r="EU125" s="115">
        <v>0.745</v>
      </c>
      <c r="EV125" s="115">
        <v>0.74099999999999999</v>
      </c>
      <c r="EW125" s="115">
        <v>0.73599999999999999</v>
      </c>
      <c r="EX125" s="115">
        <v>0.73199999999999998</v>
      </c>
      <c r="EY125" s="115">
        <v>0.72699999999999998</v>
      </c>
      <c r="EZ125" s="115">
        <v>0.72299999999999998</v>
      </c>
      <c r="FA125" s="117">
        <v>0.71799999999999997</v>
      </c>
      <c r="FB125" s="115">
        <v>0.71399999999999997</v>
      </c>
      <c r="FC125" s="115">
        <v>0.70899999999999996</v>
      </c>
      <c r="FD125" s="115">
        <v>0.70499999999999996</v>
      </c>
      <c r="FE125" s="115">
        <v>0.70099999999999996</v>
      </c>
      <c r="FF125" s="115">
        <v>0.69599999999999995</v>
      </c>
      <c r="FG125" s="117">
        <v>0.69199999999999995</v>
      </c>
      <c r="FH125" s="115">
        <v>0.68799999999999994</v>
      </c>
      <c r="FI125" s="115">
        <v>0.68400000000000005</v>
      </c>
      <c r="FJ125" s="115">
        <v>0.68</v>
      </c>
      <c r="FK125" s="115">
        <v>0.67500000000000004</v>
      </c>
      <c r="FL125" s="116">
        <v>0.67100000000000004</v>
      </c>
      <c r="FM125" s="115">
        <v>0.66700000000000004</v>
      </c>
      <c r="FN125" s="116">
        <v>0.66300000000000003</v>
      </c>
      <c r="FO125" s="115">
        <v>0.65900000000000003</v>
      </c>
      <c r="FP125" s="115">
        <v>0.65500000000000003</v>
      </c>
    </row>
    <row r="126" spans="1:172" x14ac:dyDescent="0.25">
      <c r="A126" s="114">
        <v>125</v>
      </c>
      <c r="CJ126" s="117"/>
      <c r="CR126" s="117"/>
      <c r="CS126" s="115">
        <v>1</v>
      </c>
      <c r="CT126" s="115">
        <v>0.999</v>
      </c>
      <c r="CU126" s="115">
        <v>0.998</v>
      </c>
      <c r="CV126" s="117">
        <v>0.997</v>
      </c>
      <c r="CW126" s="115">
        <v>0.995</v>
      </c>
      <c r="CX126" s="115">
        <v>0.99299999999999999</v>
      </c>
      <c r="CY126" s="115">
        <v>0.99</v>
      </c>
      <c r="CZ126" s="115">
        <v>0.98599999999999999</v>
      </c>
      <c r="DA126" s="115">
        <v>0.98199999999999998</v>
      </c>
      <c r="DB126" s="115">
        <v>0.97799999999999998</v>
      </c>
      <c r="DC126" s="115">
        <v>0.97399999999999998</v>
      </c>
      <c r="DD126" s="115">
        <v>0.97</v>
      </c>
      <c r="DE126" s="117">
        <v>0.96499999999999997</v>
      </c>
      <c r="DF126" s="115">
        <v>0.96</v>
      </c>
      <c r="DG126" s="117">
        <v>0.95599999999999996</v>
      </c>
      <c r="DH126" s="115">
        <v>0.95099999999999996</v>
      </c>
      <c r="DI126" s="115">
        <v>0.94599999999999995</v>
      </c>
      <c r="DJ126" s="115">
        <v>0.94099999999999995</v>
      </c>
      <c r="DK126" s="115">
        <v>0.93600000000000005</v>
      </c>
      <c r="DL126" s="115">
        <v>0.93</v>
      </c>
      <c r="DM126" s="117">
        <v>0.92500000000000004</v>
      </c>
      <c r="DN126" s="115">
        <v>0.92</v>
      </c>
      <c r="DO126" s="115">
        <v>0.91500000000000004</v>
      </c>
      <c r="DP126" s="115">
        <v>0.91</v>
      </c>
      <c r="DQ126" s="115">
        <v>0.90400000000000003</v>
      </c>
      <c r="DR126" s="115">
        <v>0.89900000000000002</v>
      </c>
      <c r="DS126" s="115">
        <v>0.89400000000000002</v>
      </c>
      <c r="DT126" s="115">
        <v>0.88800000000000001</v>
      </c>
      <c r="DU126" s="115">
        <v>0.88300000000000001</v>
      </c>
      <c r="DV126" s="117">
        <v>0.878</v>
      </c>
      <c r="DW126" s="115">
        <v>0.873</v>
      </c>
      <c r="DX126" s="115">
        <v>0.86699999999999999</v>
      </c>
      <c r="DY126" s="117">
        <v>0.86199999999999999</v>
      </c>
      <c r="DZ126" s="115">
        <v>0.85699999999999998</v>
      </c>
      <c r="EA126" s="115">
        <v>0.85099999999999998</v>
      </c>
      <c r="EB126" s="115">
        <v>0.84599999999999997</v>
      </c>
      <c r="EC126" s="115">
        <v>0.84099999999999997</v>
      </c>
      <c r="ED126" s="115">
        <v>0.83599999999999997</v>
      </c>
      <c r="EE126" s="115">
        <v>0.83099999999999996</v>
      </c>
      <c r="EF126" s="115">
        <v>0.82599999999999996</v>
      </c>
      <c r="EG126" s="115">
        <v>0.82</v>
      </c>
      <c r="EH126" s="115">
        <v>0.81499999999999995</v>
      </c>
      <c r="EI126" s="115">
        <v>0.81</v>
      </c>
      <c r="EJ126" s="115">
        <v>0.80500000000000005</v>
      </c>
      <c r="EK126" s="115">
        <v>0.8</v>
      </c>
      <c r="EL126" s="115">
        <v>0.79500000000000004</v>
      </c>
      <c r="EM126" s="115">
        <v>0.79</v>
      </c>
      <c r="EN126" s="115">
        <v>0.78500000000000003</v>
      </c>
      <c r="EO126" s="115">
        <v>0.78100000000000003</v>
      </c>
      <c r="EP126" s="115">
        <v>0.77600000000000002</v>
      </c>
      <c r="EQ126" s="115">
        <v>0.77100000000000002</v>
      </c>
      <c r="ER126" s="115">
        <v>0.76600000000000001</v>
      </c>
      <c r="ES126" s="115">
        <v>0.76100000000000001</v>
      </c>
      <c r="ET126" s="115">
        <v>0.75700000000000001</v>
      </c>
      <c r="EU126" s="115">
        <v>0.752</v>
      </c>
      <c r="EV126" s="115">
        <v>0.747</v>
      </c>
      <c r="EW126" s="115">
        <v>0.74299999999999999</v>
      </c>
      <c r="EX126" s="115">
        <v>0.73799999999999999</v>
      </c>
      <c r="EY126" s="115">
        <v>0.73399999999999999</v>
      </c>
      <c r="EZ126" s="115">
        <v>0.72899999999999998</v>
      </c>
      <c r="FA126" s="117">
        <v>0.72499999999999998</v>
      </c>
      <c r="FB126" s="115">
        <v>0.72</v>
      </c>
      <c r="FC126" s="115">
        <v>0.71599999999999997</v>
      </c>
      <c r="FD126" s="115">
        <v>0.71099999999999997</v>
      </c>
      <c r="FE126" s="115">
        <v>0.70699999999999996</v>
      </c>
      <c r="FF126" s="115">
        <v>0.70299999999999996</v>
      </c>
      <c r="FG126" s="117">
        <v>0.69899999999999995</v>
      </c>
      <c r="FH126" s="115">
        <v>0.69399999999999995</v>
      </c>
      <c r="FI126" s="115">
        <v>0.69</v>
      </c>
      <c r="FJ126" s="115">
        <v>0.68600000000000005</v>
      </c>
      <c r="FK126" s="115">
        <v>0.68200000000000005</v>
      </c>
      <c r="FL126" s="116">
        <v>0.67800000000000005</v>
      </c>
      <c r="FM126" s="115">
        <v>0.67400000000000004</v>
      </c>
      <c r="FN126" s="116">
        <v>0.67</v>
      </c>
      <c r="FO126" s="115">
        <v>0.66600000000000004</v>
      </c>
      <c r="FP126" s="115">
        <v>0.66200000000000003</v>
      </c>
    </row>
    <row r="127" spans="1:172" x14ac:dyDescent="0.25">
      <c r="A127" s="114">
        <v>126</v>
      </c>
      <c r="CJ127" s="117"/>
      <c r="CR127" s="117"/>
      <c r="CT127" s="115">
        <v>1</v>
      </c>
      <c r="CU127" s="115">
        <v>0.999</v>
      </c>
      <c r="CV127" s="117">
        <v>0.998</v>
      </c>
      <c r="CW127" s="115">
        <v>0.997</v>
      </c>
      <c r="CX127" s="115">
        <v>0.995</v>
      </c>
      <c r="CY127" s="115">
        <v>0.99299999999999999</v>
      </c>
      <c r="CZ127" s="115">
        <v>0.99</v>
      </c>
      <c r="DA127" s="115">
        <v>0.98599999999999999</v>
      </c>
      <c r="DB127" s="115">
        <v>0.98299999999999998</v>
      </c>
      <c r="DC127" s="115">
        <v>0.97899999999999998</v>
      </c>
      <c r="DD127" s="115">
        <v>0.97399999999999998</v>
      </c>
      <c r="DE127" s="117">
        <v>0.97</v>
      </c>
      <c r="DF127" s="115">
        <v>0.96499999999999997</v>
      </c>
      <c r="DG127" s="117">
        <v>0.96099999999999997</v>
      </c>
      <c r="DH127" s="115">
        <v>0.95599999999999996</v>
      </c>
      <c r="DI127" s="115">
        <v>0.95099999999999996</v>
      </c>
      <c r="DJ127" s="115">
        <v>0.94599999999999995</v>
      </c>
      <c r="DK127" s="115">
        <v>0.94099999999999995</v>
      </c>
      <c r="DL127" s="115">
        <v>0.93600000000000005</v>
      </c>
      <c r="DM127" s="117">
        <v>0.93100000000000005</v>
      </c>
      <c r="DN127" s="115">
        <v>0.92600000000000005</v>
      </c>
      <c r="DO127" s="115">
        <v>0.92100000000000004</v>
      </c>
      <c r="DP127" s="115">
        <v>0.91600000000000004</v>
      </c>
      <c r="DQ127" s="115">
        <v>0.91100000000000003</v>
      </c>
      <c r="DR127" s="115">
        <v>0.90500000000000003</v>
      </c>
      <c r="DS127" s="115">
        <v>0.9</v>
      </c>
      <c r="DT127" s="115">
        <v>0.89500000000000002</v>
      </c>
      <c r="DU127" s="115">
        <v>0.89</v>
      </c>
      <c r="DV127" s="117">
        <v>0.88400000000000001</v>
      </c>
      <c r="DW127" s="115">
        <v>0.879</v>
      </c>
      <c r="DX127" s="115">
        <v>0.874</v>
      </c>
      <c r="DY127" s="117">
        <v>0.86899999999999999</v>
      </c>
      <c r="DZ127" s="115">
        <v>0.86299999999999999</v>
      </c>
      <c r="EA127" s="115">
        <v>0.85799999999999998</v>
      </c>
      <c r="EB127" s="115">
        <v>0.85299999999999998</v>
      </c>
      <c r="EC127" s="115">
        <v>0.84799999999999998</v>
      </c>
      <c r="ED127" s="115">
        <v>0.84299999999999997</v>
      </c>
      <c r="EE127" s="115">
        <v>0.83699999999999997</v>
      </c>
      <c r="EF127" s="115">
        <v>0.83199999999999996</v>
      </c>
      <c r="EG127" s="115">
        <v>0.82699999999999996</v>
      </c>
      <c r="EH127" s="115">
        <v>0.82199999999999995</v>
      </c>
      <c r="EI127" s="115">
        <v>0.81699999999999995</v>
      </c>
      <c r="EJ127" s="115">
        <v>0.81200000000000006</v>
      </c>
      <c r="EK127" s="115">
        <v>0.80700000000000005</v>
      </c>
      <c r="EL127" s="115">
        <v>0.80200000000000005</v>
      </c>
      <c r="EM127" s="115">
        <v>0.79700000000000004</v>
      </c>
      <c r="EN127" s="115">
        <v>0.79200000000000004</v>
      </c>
      <c r="EO127" s="115">
        <v>0.78700000000000003</v>
      </c>
      <c r="EP127" s="115">
        <v>0.78200000000000003</v>
      </c>
      <c r="EQ127" s="115">
        <v>0.77800000000000002</v>
      </c>
      <c r="ER127" s="115">
        <v>0.77300000000000002</v>
      </c>
      <c r="ES127" s="115">
        <v>0.76800000000000002</v>
      </c>
      <c r="ET127" s="115">
        <v>0.76300000000000001</v>
      </c>
      <c r="EU127" s="115">
        <v>0.75900000000000001</v>
      </c>
      <c r="EV127" s="115">
        <v>0.754</v>
      </c>
      <c r="EW127" s="115">
        <v>0.749</v>
      </c>
      <c r="EX127" s="115">
        <v>0.745</v>
      </c>
      <c r="EY127" s="115">
        <v>0.74</v>
      </c>
      <c r="EZ127" s="115">
        <v>0.73599999999999999</v>
      </c>
      <c r="FA127" s="117">
        <v>0.73099999999999998</v>
      </c>
      <c r="FB127" s="115">
        <v>0.72699999999999998</v>
      </c>
      <c r="FC127" s="115">
        <v>0.72199999999999998</v>
      </c>
      <c r="FD127" s="115">
        <v>0.71799999999999997</v>
      </c>
      <c r="FE127" s="115">
        <v>0.71399999999999997</v>
      </c>
      <c r="FF127" s="115">
        <v>0.70899999999999996</v>
      </c>
      <c r="FG127" s="117">
        <v>0.70499999999999996</v>
      </c>
      <c r="FH127" s="115">
        <v>0.70099999999999996</v>
      </c>
      <c r="FI127" s="115">
        <v>0.69699999999999995</v>
      </c>
      <c r="FJ127" s="115">
        <v>0.69199999999999995</v>
      </c>
      <c r="FK127" s="115">
        <v>0.68799999999999994</v>
      </c>
      <c r="FL127" s="116">
        <v>0.68400000000000005</v>
      </c>
      <c r="FM127" s="115">
        <v>0.68</v>
      </c>
      <c r="FN127" s="116">
        <v>0.67600000000000005</v>
      </c>
      <c r="FO127" s="115">
        <v>0.67200000000000004</v>
      </c>
      <c r="FP127" s="115">
        <v>0.66800000000000004</v>
      </c>
    </row>
    <row r="128" spans="1:172" x14ac:dyDescent="0.25">
      <c r="A128" s="114">
        <v>127</v>
      </c>
      <c r="CJ128" s="117"/>
      <c r="CR128" s="117"/>
      <c r="CU128" s="115">
        <v>1</v>
      </c>
      <c r="CV128" s="117">
        <v>0.999</v>
      </c>
      <c r="CW128" s="115">
        <v>0.998</v>
      </c>
      <c r="CX128" s="115">
        <v>0.997</v>
      </c>
      <c r="CY128" s="115">
        <v>0.995</v>
      </c>
      <c r="CZ128" s="115">
        <v>0.99299999999999999</v>
      </c>
      <c r="DA128" s="115">
        <v>0.99</v>
      </c>
      <c r="DB128" s="115">
        <v>0.98699999999999999</v>
      </c>
      <c r="DC128" s="115">
        <v>0.98299999999999998</v>
      </c>
      <c r="DD128" s="115">
        <v>0.97899999999999998</v>
      </c>
      <c r="DE128" s="117">
        <v>0.97499999999999998</v>
      </c>
      <c r="DF128" s="115">
        <v>0.97</v>
      </c>
      <c r="DG128" s="117">
        <v>0.96599999999999997</v>
      </c>
      <c r="DH128" s="115">
        <v>0.96099999999999997</v>
      </c>
      <c r="DI128" s="115">
        <v>0.95699999999999996</v>
      </c>
      <c r="DJ128" s="115">
        <v>0.95199999999999996</v>
      </c>
      <c r="DK128" s="115">
        <v>0.94699999999999995</v>
      </c>
      <c r="DL128" s="115">
        <v>0.94199999999999995</v>
      </c>
      <c r="DM128" s="117">
        <v>0.93700000000000006</v>
      </c>
      <c r="DN128" s="115">
        <v>0.93200000000000005</v>
      </c>
      <c r="DO128" s="115">
        <v>0.92700000000000005</v>
      </c>
      <c r="DP128" s="115">
        <v>0.92200000000000004</v>
      </c>
      <c r="DQ128" s="115">
        <v>0.91700000000000004</v>
      </c>
      <c r="DR128" s="115">
        <v>0.91100000000000003</v>
      </c>
      <c r="DS128" s="115">
        <v>0.90600000000000003</v>
      </c>
      <c r="DT128" s="115">
        <v>0.90100000000000002</v>
      </c>
      <c r="DU128" s="115">
        <v>0.89600000000000002</v>
      </c>
      <c r="DV128" s="117">
        <v>0.89100000000000001</v>
      </c>
      <c r="DW128" s="115">
        <v>0.88500000000000001</v>
      </c>
      <c r="DX128" s="115">
        <v>0.88</v>
      </c>
      <c r="DY128" s="117">
        <v>0.875</v>
      </c>
      <c r="DZ128" s="115">
        <v>0.87</v>
      </c>
      <c r="EA128" s="115">
        <v>0.86499999999999999</v>
      </c>
      <c r="EB128" s="115">
        <v>0.85899999999999999</v>
      </c>
      <c r="EC128" s="115">
        <v>0.85399999999999998</v>
      </c>
      <c r="ED128" s="115">
        <v>0.84899999999999998</v>
      </c>
      <c r="EE128" s="115">
        <v>0.84399999999999997</v>
      </c>
      <c r="EF128" s="115">
        <v>0.83899999999999997</v>
      </c>
      <c r="EG128" s="115">
        <v>0.83399999999999996</v>
      </c>
      <c r="EH128" s="115">
        <v>0.82899999999999996</v>
      </c>
      <c r="EI128" s="115">
        <v>0.82399999999999995</v>
      </c>
      <c r="EJ128" s="115">
        <v>0.81899999999999995</v>
      </c>
      <c r="EK128" s="115">
        <v>0.81399999999999995</v>
      </c>
      <c r="EL128" s="115">
        <v>0.80900000000000005</v>
      </c>
      <c r="EM128" s="115">
        <v>0.80400000000000005</v>
      </c>
      <c r="EN128" s="115">
        <v>0.79900000000000004</v>
      </c>
      <c r="EO128" s="115">
        <v>0.79400000000000004</v>
      </c>
      <c r="EP128" s="115">
        <v>0.78900000000000003</v>
      </c>
      <c r="EQ128" s="115">
        <v>0.78400000000000003</v>
      </c>
      <c r="ER128" s="115">
        <v>0.78</v>
      </c>
      <c r="ES128" s="115">
        <v>0.77500000000000002</v>
      </c>
      <c r="ET128" s="115">
        <v>0.77</v>
      </c>
      <c r="EU128" s="115">
        <v>0.76500000000000001</v>
      </c>
      <c r="EV128" s="115">
        <v>0.76100000000000001</v>
      </c>
      <c r="EW128" s="115">
        <v>0.75600000000000001</v>
      </c>
      <c r="EX128" s="115">
        <v>0.751</v>
      </c>
      <c r="EY128" s="115">
        <v>0.747</v>
      </c>
      <c r="EZ128" s="115">
        <v>0.74199999999999999</v>
      </c>
      <c r="FA128" s="117">
        <v>0.73799999999999999</v>
      </c>
      <c r="FB128" s="115">
        <v>0.73299999999999998</v>
      </c>
      <c r="FC128" s="115">
        <v>0.72899999999999998</v>
      </c>
      <c r="FD128" s="115">
        <v>0.72399999999999998</v>
      </c>
      <c r="FE128" s="115">
        <v>0.72</v>
      </c>
      <c r="FF128" s="115">
        <v>0.71599999999999997</v>
      </c>
      <c r="FG128" s="117">
        <v>0.71199999999999997</v>
      </c>
      <c r="FH128" s="115">
        <v>0.70699999999999996</v>
      </c>
      <c r="FI128" s="115">
        <v>0.70299999999999996</v>
      </c>
      <c r="FJ128" s="115">
        <v>0.69899999999999995</v>
      </c>
      <c r="FK128" s="115">
        <v>0.69499999999999995</v>
      </c>
      <c r="FL128" s="116">
        <v>0.69099999999999995</v>
      </c>
      <c r="FM128" s="115">
        <v>0.68600000000000005</v>
      </c>
      <c r="FN128" s="116">
        <v>0.68200000000000005</v>
      </c>
      <c r="FO128" s="115">
        <v>0.67800000000000005</v>
      </c>
      <c r="FP128" s="115">
        <v>0.67400000000000004</v>
      </c>
    </row>
    <row r="129" spans="1:172" x14ac:dyDescent="0.25">
      <c r="A129" s="114">
        <v>128</v>
      </c>
      <c r="CJ129" s="117"/>
      <c r="CR129" s="117"/>
      <c r="CV129" s="117">
        <v>1</v>
      </c>
      <c r="CW129" s="115">
        <v>0.999</v>
      </c>
      <c r="CX129" s="115">
        <v>0.998</v>
      </c>
      <c r="CY129" s="115">
        <v>0.997</v>
      </c>
      <c r="CZ129" s="115">
        <v>0.995</v>
      </c>
      <c r="DA129" s="115">
        <v>0.99299999999999999</v>
      </c>
      <c r="DB129" s="115">
        <v>0.99</v>
      </c>
      <c r="DC129" s="115">
        <v>0.98699999999999999</v>
      </c>
      <c r="DD129" s="115">
        <v>0.98299999999999998</v>
      </c>
      <c r="DE129" s="117">
        <v>0.97899999999999998</v>
      </c>
      <c r="DF129" s="115">
        <v>0.97499999999999998</v>
      </c>
      <c r="DG129" s="117">
        <v>0.97099999999999997</v>
      </c>
      <c r="DH129" s="115">
        <v>0.96599999999999997</v>
      </c>
      <c r="DI129" s="115">
        <v>0.96199999999999997</v>
      </c>
      <c r="DJ129" s="115">
        <v>0.95699999999999996</v>
      </c>
      <c r="DK129" s="115">
        <v>0.95199999999999996</v>
      </c>
      <c r="DL129" s="115">
        <v>0.94799999999999995</v>
      </c>
      <c r="DM129" s="117">
        <v>0.94299999999999995</v>
      </c>
      <c r="DN129" s="115">
        <v>0.93799999999999994</v>
      </c>
      <c r="DO129" s="115">
        <v>0.93300000000000005</v>
      </c>
      <c r="DP129" s="115">
        <v>0.92800000000000005</v>
      </c>
      <c r="DQ129" s="115">
        <v>0.92300000000000004</v>
      </c>
      <c r="DR129" s="115">
        <v>0.91700000000000004</v>
      </c>
      <c r="DS129" s="115">
        <v>0.91200000000000003</v>
      </c>
      <c r="DT129" s="115">
        <v>0.90700000000000003</v>
      </c>
      <c r="DU129" s="115">
        <v>0.90200000000000002</v>
      </c>
      <c r="DV129" s="117">
        <v>0.89700000000000002</v>
      </c>
      <c r="DW129" s="115">
        <v>0.89200000000000002</v>
      </c>
      <c r="DX129" s="115">
        <v>0.88700000000000001</v>
      </c>
      <c r="DY129" s="117">
        <v>0.88100000000000001</v>
      </c>
      <c r="DZ129" s="115">
        <v>0.876</v>
      </c>
      <c r="EA129" s="115">
        <v>0.871</v>
      </c>
      <c r="EB129" s="115">
        <v>0.86599999999999999</v>
      </c>
      <c r="EC129" s="115">
        <v>0.86099999999999999</v>
      </c>
      <c r="ED129" s="115">
        <v>0.85599999999999998</v>
      </c>
      <c r="EE129" s="115">
        <v>0.85099999999999998</v>
      </c>
      <c r="EF129" s="115">
        <v>0.84499999999999997</v>
      </c>
      <c r="EG129" s="115">
        <v>0.84</v>
      </c>
      <c r="EH129" s="115">
        <v>0.83499999999999996</v>
      </c>
      <c r="EI129" s="115">
        <v>0.83</v>
      </c>
      <c r="EJ129" s="115">
        <v>0.82499999999999996</v>
      </c>
      <c r="EK129" s="115">
        <v>0.82</v>
      </c>
      <c r="EL129" s="115">
        <v>0.81499999999999995</v>
      </c>
      <c r="EM129" s="115">
        <v>0.81</v>
      </c>
      <c r="EN129" s="115">
        <v>0.80500000000000005</v>
      </c>
      <c r="EO129" s="115">
        <v>0.80100000000000005</v>
      </c>
      <c r="EP129" s="115">
        <v>0.79600000000000004</v>
      </c>
      <c r="EQ129" s="115">
        <v>0.79100000000000004</v>
      </c>
      <c r="ER129" s="115">
        <v>0.78600000000000003</v>
      </c>
      <c r="ES129" s="115">
        <v>0.78100000000000003</v>
      </c>
      <c r="ET129" s="115">
        <v>0.77700000000000002</v>
      </c>
      <c r="EU129" s="115">
        <v>0.77200000000000002</v>
      </c>
      <c r="EV129" s="115">
        <v>0.76700000000000002</v>
      </c>
      <c r="EW129" s="115">
        <v>0.76300000000000001</v>
      </c>
      <c r="EX129" s="115">
        <v>0.75800000000000001</v>
      </c>
      <c r="EY129" s="115">
        <v>0.753</v>
      </c>
      <c r="EZ129" s="115">
        <v>0.749</v>
      </c>
      <c r="FA129" s="117">
        <v>0.74399999999999999</v>
      </c>
      <c r="FB129" s="115">
        <v>0.74</v>
      </c>
      <c r="FC129" s="115">
        <v>0.73499999999999999</v>
      </c>
      <c r="FD129" s="115">
        <v>0.73099999999999998</v>
      </c>
      <c r="FE129" s="115">
        <v>0.72699999999999998</v>
      </c>
      <c r="FF129" s="115">
        <v>0.72199999999999998</v>
      </c>
      <c r="FG129" s="117">
        <v>0.71799999999999997</v>
      </c>
      <c r="FH129" s="115">
        <v>0.71399999999999997</v>
      </c>
      <c r="FI129" s="115">
        <v>0.70899999999999996</v>
      </c>
      <c r="FJ129" s="115">
        <v>0.70499999999999996</v>
      </c>
      <c r="FK129" s="115">
        <v>0.70099999999999996</v>
      </c>
      <c r="FL129" s="116">
        <v>0.69699999999999995</v>
      </c>
      <c r="FM129" s="115">
        <v>0.69299999999999995</v>
      </c>
      <c r="FN129" s="116">
        <v>0.68899999999999995</v>
      </c>
      <c r="FO129" s="115">
        <v>0.68500000000000005</v>
      </c>
      <c r="FP129" s="115">
        <v>0.68100000000000005</v>
      </c>
    </row>
    <row r="130" spans="1:172" x14ac:dyDescent="0.25">
      <c r="A130" s="114">
        <v>129</v>
      </c>
      <c r="CJ130" s="117"/>
      <c r="CR130" s="117"/>
      <c r="CV130" s="117"/>
      <c r="CW130" s="115">
        <v>1</v>
      </c>
      <c r="CX130" s="115">
        <v>0.999</v>
      </c>
      <c r="CY130" s="115">
        <v>0.998</v>
      </c>
      <c r="CZ130" s="115">
        <v>0.997</v>
      </c>
      <c r="DA130" s="115">
        <v>0.995</v>
      </c>
      <c r="DB130" s="115">
        <v>0.99299999999999999</v>
      </c>
      <c r="DC130" s="115">
        <v>0.99</v>
      </c>
      <c r="DD130" s="115">
        <v>0.98699999999999999</v>
      </c>
      <c r="DE130" s="117">
        <v>0.98299999999999998</v>
      </c>
      <c r="DF130" s="115">
        <v>0.97899999999999998</v>
      </c>
      <c r="DG130" s="117">
        <v>0.97499999999999998</v>
      </c>
      <c r="DH130" s="115">
        <v>0.97099999999999997</v>
      </c>
      <c r="DI130" s="115">
        <v>0.96699999999999997</v>
      </c>
      <c r="DJ130" s="115">
        <v>0.96199999999999997</v>
      </c>
      <c r="DK130" s="115">
        <v>0.95799999999999996</v>
      </c>
      <c r="DL130" s="115">
        <v>0.95299999999999996</v>
      </c>
      <c r="DM130" s="117">
        <v>0.94799999999999995</v>
      </c>
      <c r="DN130" s="115">
        <v>0.94299999999999995</v>
      </c>
      <c r="DO130" s="115">
        <v>0.93799999999999994</v>
      </c>
      <c r="DP130" s="115">
        <v>0.93300000000000005</v>
      </c>
      <c r="DQ130" s="115">
        <v>0.92800000000000005</v>
      </c>
      <c r="DR130" s="115">
        <v>0.92300000000000004</v>
      </c>
      <c r="DS130" s="115">
        <v>0.91800000000000004</v>
      </c>
      <c r="DT130" s="115">
        <v>0.91300000000000003</v>
      </c>
      <c r="DU130" s="115">
        <v>0.90800000000000003</v>
      </c>
      <c r="DV130" s="117">
        <v>0.90300000000000002</v>
      </c>
      <c r="DW130" s="115">
        <v>0.89800000000000002</v>
      </c>
      <c r="DX130" s="115">
        <v>0.89300000000000002</v>
      </c>
      <c r="DY130" s="117">
        <v>0.88800000000000001</v>
      </c>
      <c r="DZ130" s="115">
        <v>0.88300000000000001</v>
      </c>
      <c r="EA130" s="115">
        <v>0.877</v>
      </c>
      <c r="EB130" s="115">
        <v>0.872</v>
      </c>
      <c r="EC130" s="115">
        <v>0.86699999999999999</v>
      </c>
      <c r="ED130" s="115">
        <v>0.86199999999999999</v>
      </c>
      <c r="EE130" s="115">
        <v>0.85699999999999998</v>
      </c>
      <c r="EF130" s="115">
        <v>0.85199999999999998</v>
      </c>
      <c r="EG130" s="115">
        <v>0.84699999999999998</v>
      </c>
      <c r="EH130" s="115">
        <v>0.84199999999999997</v>
      </c>
      <c r="EI130" s="115">
        <v>0.83699999999999997</v>
      </c>
      <c r="EJ130" s="115">
        <v>0.83199999999999996</v>
      </c>
      <c r="EK130" s="115">
        <v>0.82699999999999996</v>
      </c>
      <c r="EL130" s="115">
        <v>0.82199999999999995</v>
      </c>
      <c r="EM130" s="115">
        <v>0.81699999999999995</v>
      </c>
      <c r="EN130" s="115">
        <v>0.81200000000000006</v>
      </c>
      <c r="EO130" s="115">
        <v>0.80700000000000005</v>
      </c>
      <c r="EP130" s="115">
        <v>0.80200000000000005</v>
      </c>
      <c r="EQ130" s="115">
        <v>0.79700000000000004</v>
      </c>
      <c r="ER130" s="115">
        <v>0.79300000000000004</v>
      </c>
      <c r="ES130" s="115">
        <v>0.78800000000000003</v>
      </c>
      <c r="ET130" s="115">
        <v>0.78300000000000003</v>
      </c>
      <c r="EU130" s="115">
        <v>0.77800000000000002</v>
      </c>
      <c r="EV130" s="115">
        <v>0.77400000000000002</v>
      </c>
      <c r="EW130" s="115">
        <v>0.76900000000000002</v>
      </c>
      <c r="EX130" s="115">
        <v>0.76400000000000001</v>
      </c>
      <c r="EY130" s="115">
        <v>0.76</v>
      </c>
      <c r="EZ130" s="115">
        <v>0.755</v>
      </c>
      <c r="FA130" s="117">
        <v>0.751</v>
      </c>
      <c r="FB130" s="115">
        <v>0.746</v>
      </c>
      <c r="FC130" s="115">
        <v>0.74199999999999999</v>
      </c>
      <c r="FD130" s="115">
        <v>0.73699999999999999</v>
      </c>
      <c r="FE130" s="115">
        <v>0.73299999999999998</v>
      </c>
      <c r="FF130" s="115">
        <v>0.72899999999999998</v>
      </c>
      <c r="FG130" s="117">
        <v>0.72399999999999998</v>
      </c>
      <c r="FH130" s="115">
        <v>0.72</v>
      </c>
      <c r="FI130" s="115">
        <v>0.71599999999999997</v>
      </c>
      <c r="FJ130" s="115">
        <v>0.71199999999999997</v>
      </c>
      <c r="FK130" s="115">
        <v>0.70699999999999996</v>
      </c>
      <c r="FL130" s="116">
        <v>0.70299999999999996</v>
      </c>
      <c r="FM130" s="115">
        <v>0.69899999999999995</v>
      </c>
      <c r="FN130" s="116">
        <v>0.69499999999999995</v>
      </c>
      <c r="FO130" s="115">
        <v>0.69099999999999995</v>
      </c>
      <c r="FP130" s="115">
        <v>0.68700000000000006</v>
      </c>
    </row>
    <row r="131" spans="1:172" x14ac:dyDescent="0.25">
      <c r="A131" s="114">
        <v>130</v>
      </c>
      <c r="CJ131" s="117"/>
      <c r="CR131" s="117"/>
      <c r="CV131" s="117"/>
      <c r="CX131" s="115">
        <v>1</v>
      </c>
      <c r="CY131" s="115">
        <v>0.999</v>
      </c>
      <c r="CZ131" s="115">
        <v>0.998</v>
      </c>
      <c r="DA131" s="115">
        <v>0.997</v>
      </c>
      <c r="DB131" s="115">
        <v>0.995</v>
      </c>
      <c r="DC131" s="115">
        <v>0.99299999999999999</v>
      </c>
      <c r="DD131" s="115">
        <v>0.99</v>
      </c>
      <c r="DE131" s="117">
        <v>0.98699999999999999</v>
      </c>
      <c r="DF131" s="115">
        <v>0.98399999999999999</v>
      </c>
      <c r="DG131" s="117">
        <v>0.98</v>
      </c>
      <c r="DH131" s="115">
        <v>0.97599999999999998</v>
      </c>
      <c r="DI131" s="115">
        <v>0.97099999999999997</v>
      </c>
      <c r="DJ131" s="115">
        <v>0.96699999999999997</v>
      </c>
      <c r="DK131" s="115">
        <v>0.96599999999999997</v>
      </c>
      <c r="DL131" s="115">
        <v>0.95799999999999996</v>
      </c>
      <c r="DM131" s="117">
        <v>0.95299999999999996</v>
      </c>
      <c r="DN131" s="115">
        <v>0.94899999999999995</v>
      </c>
      <c r="DO131" s="115">
        <v>0.94399999999999995</v>
      </c>
      <c r="DP131" s="115">
        <v>0.93899999999999995</v>
      </c>
      <c r="DQ131" s="115">
        <v>0.93400000000000005</v>
      </c>
      <c r="DR131" s="115">
        <v>0.92900000000000005</v>
      </c>
      <c r="DS131" s="115">
        <v>0.92400000000000004</v>
      </c>
      <c r="DT131" s="115">
        <v>0.91900000000000004</v>
      </c>
      <c r="DU131" s="115">
        <v>0.91400000000000003</v>
      </c>
      <c r="DV131" s="117">
        <v>0.90900000000000003</v>
      </c>
      <c r="DW131" s="115">
        <v>0.90400000000000003</v>
      </c>
      <c r="DX131" s="115">
        <v>0.89900000000000002</v>
      </c>
      <c r="DY131" s="117">
        <v>0.89400000000000002</v>
      </c>
      <c r="DZ131" s="115">
        <v>0.88900000000000001</v>
      </c>
      <c r="EA131" s="115">
        <v>0.88400000000000001</v>
      </c>
      <c r="EB131" s="115">
        <v>0.879</v>
      </c>
      <c r="EC131" s="115">
        <v>0.873</v>
      </c>
      <c r="ED131" s="115">
        <v>0.86799999999999999</v>
      </c>
      <c r="EE131" s="115">
        <v>0.86299999999999999</v>
      </c>
      <c r="EF131" s="115">
        <v>0.85799999999999998</v>
      </c>
      <c r="EG131" s="115">
        <v>0.85299999999999998</v>
      </c>
      <c r="EH131" s="115">
        <v>0.84799999999999998</v>
      </c>
      <c r="EI131" s="115">
        <v>0.84299999999999997</v>
      </c>
      <c r="EJ131" s="115">
        <v>0.83799999999999997</v>
      </c>
      <c r="EK131" s="115">
        <v>0.83299999999999996</v>
      </c>
      <c r="EL131" s="115">
        <v>0.82799999999999996</v>
      </c>
      <c r="EM131" s="115">
        <v>0.82299999999999995</v>
      </c>
      <c r="EN131" s="115">
        <v>0.81799999999999995</v>
      </c>
      <c r="EO131" s="115">
        <v>0.81399999999999995</v>
      </c>
      <c r="EP131" s="115">
        <v>0.80900000000000005</v>
      </c>
      <c r="EQ131" s="115">
        <v>0.80400000000000005</v>
      </c>
      <c r="ER131" s="115">
        <v>0.79900000000000004</v>
      </c>
      <c r="ES131" s="115">
        <v>0.79400000000000004</v>
      </c>
      <c r="ET131" s="115">
        <v>0.79</v>
      </c>
      <c r="EU131" s="115">
        <v>0.78500000000000003</v>
      </c>
      <c r="EV131" s="115">
        <v>0.78</v>
      </c>
      <c r="EW131" s="115">
        <v>0.77600000000000002</v>
      </c>
      <c r="EX131" s="115">
        <v>0.77100000000000002</v>
      </c>
      <c r="EY131" s="115">
        <v>0.76600000000000001</v>
      </c>
      <c r="EZ131" s="115">
        <v>0.76200000000000001</v>
      </c>
      <c r="FA131" s="117">
        <v>0.75700000000000001</v>
      </c>
      <c r="FB131" s="115">
        <v>0.753</v>
      </c>
      <c r="FC131" s="115">
        <v>0.748</v>
      </c>
      <c r="FD131" s="115">
        <v>0.74399999999999999</v>
      </c>
      <c r="FE131" s="115">
        <v>0.73899999999999999</v>
      </c>
      <c r="FF131" s="115">
        <v>0.73499999999999999</v>
      </c>
      <c r="FG131" s="117">
        <v>0.73099999999999998</v>
      </c>
      <c r="FH131" s="115">
        <v>0.72599999999999998</v>
      </c>
      <c r="FI131" s="115">
        <v>0.72199999999999998</v>
      </c>
      <c r="FJ131" s="115">
        <v>0.71799999999999997</v>
      </c>
      <c r="FK131" s="115">
        <v>0.71399999999999997</v>
      </c>
      <c r="FL131" s="116">
        <v>0.71</v>
      </c>
      <c r="FM131" s="115">
        <v>0.70499999999999996</v>
      </c>
      <c r="FN131" s="116">
        <v>0.70099999999999996</v>
      </c>
      <c r="FO131" s="115">
        <v>0.69699999999999995</v>
      </c>
      <c r="FP131" s="115">
        <v>0.69299999999999995</v>
      </c>
    </row>
    <row r="132" spans="1:172" x14ac:dyDescent="0.25">
      <c r="A132" s="114">
        <v>131</v>
      </c>
      <c r="CJ132" s="117"/>
      <c r="CR132" s="117"/>
      <c r="CV132" s="117"/>
      <c r="CY132" s="115">
        <v>1</v>
      </c>
      <c r="CZ132" s="115">
        <v>0.999</v>
      </c>
      <c r="DA132" s="115">
        <v>0.998</v>
      </c>
      <c r="DB132" s="115">
        <v>0.997</v>
      </c>
      <c r="DC132" s="115">
        <v>0.995</v>
      </c>
      <c r="DD132" s="115">
        <v>0.99299999999999999</v>
      </c>
      <c r="DE132" s="117">
        <v>0.99099999999999999</v>
      </c>
      <c r="DF132" s="115">
        <v>0.98699999999999999</v>
      </c>
      <c r="DG132" s="117">
        <v>0.98399999999999999</v>
      </c>
      <c r="DH132" s="115">
        <v>0.98</v>
      </c>
      <c r="DI132" s="115">
        <v>0.97599999999999998</v>
      </c>
      <c r="DJ132" s="115">
        <v>0.97199999999999998</v>
      </c>
      <c r="DK132" s="115">
        <v>0.96799999999999997</v>
      </c>
      <c r="DL132" s="115">
        <v>0.96299999999999997</v>
      </c>
      <c r="DM132" s="117">
        <v>0.95899999999999996</v>
      </c>
      <c r="DN132" s="115">
        <v>0.95399999999999996</v>
      </c>
      <c r="DO132" s="115">
        <v>0.94899999999999995</v>
      </c>
      <c r="DP132" s="115">
        <v>0.94499999999999995</v>
      </c>
      <c r="DQ132" s="115">
        <v>0.94</v>
      </c>
      <c r="DR132" s="115">
        <v>0.93500000000000005</v>
      </c>
      <c r="DS132" s="115">
        <v>0.93</v>
      </c>
      <c r="DT132" s="115">
        <v>0.92500000000000004</v>
      </c>
      <c r="DU132" s="115">
        <v>0.92</v>
      </c>
      <c r="DV132" s="117">
        <v>0.91500000000000004</v>
      </c>
      <c r="DW132" s="115">
        <v>0.91</v>
      </c>
      <c r="DX132" s="115">
        <v>0.90500000000000003</v>
      </c>
      <c r="DY132" s="117">
        <v>0.9</v>
      </c>
      <c r="DZ132" s="115">
        <v>0.89500000000000002</v>
      </c>
      <c r="EA132" s="115">
        <v>0.89</v>
      </c>
      <c r="EB132" s="115">
        <v>0.88500000000000001</v>
      </c>
      <c r="EC132" s="115">
        <v>0.88</v>
      </c>
      <c r="ED132" s="115">
        <v>0.875</v>
      </c>
      <c r="EE132" s="115">
        <v>0.87</v>
      </c>
      <c r="EF132" s="115">
        <v>0.86499999999999999</v>
      </c>
      <c r="EG132" s="115">
        <v>0.86</v>
      </c>
      <c r="EH132" s="115">
        <v>0.85499999999999998</v>
      </c>
      <c r="EI132" s="115">
        <v>0.85</v>
      </c>
      <c r="EJ132" s="115">
        <v>0.84499999999999997</v>
      </c>
      <c r="EK132" s="115">
        <v>0.84</v>
      </c>
      <c r="EL132" s="115">
        <v>0.83499999999999996</v>
      </c>
      <c r="EM132" s="115">
        <v>0.83</v>
      </c>
      <c r="EN132" s="115">
        <v>0.82499999999999996</v>
      </c>
      <c r="EO132" s="115">
        <v>0.82</v>
      </c>
      <c r="EP132" s="115">
        <v>0.81499999999999995</v>
      </c>
      <c r="EQ132" s="115">
        <v>0.81</v>
      </c>
      <c r="ER132" s="115">
        <v>0.80600000000000005</v>
      </c>
      <c r="ES132" s="115">
        <v>0.80100000000000005</v>
      </c>
      <c r="ET132" s="115">
        <v>0.79600000000000004</v>
      </c>
      <c r="EU132" s="115">
        <v>0.79100000000000004</v>
      </c>
      <c r="EV132" s="115">
        <v>0.78700000000000003</v>
      </c>
      <c r="EW132" s="115">
        <v>0.78200000000000003</v>
      </c>
      <c r="EX132" s="115">
        <v>0.77700000000000002</v>
      </c>
      <c r="EY132" s="115">
        <v>0.77300000000000002</v>
      </c>
      <c r="EZ132" s="115">
        <v>0.76800000000000002</v>
      </c>
      <c r="FA132" s="117">
        <v>0.76400000000000001</v>
      </c>
      <c r="FB132" s="115">
        <v>0.75900000000000001</v>
      </c>
      <c r="FC132" s="115">
        <v>0.755</v>
      </c>
      <c r="FD132" s="115">
        <v>0.75</v>
      </c>
      <c r="FE132" s="115">
        <v>0.746</v>
      </c>
      <c r="FF132" s="115">
        <v>0.74099999999999999</v>
      </c>
      <c r="FG132" s="117">
        <v>0.73699999999999999</v>
      </c>
      <c r="FH132" s="115">
        <v>0.73299999999999998</v>
      </c>
      <c r="FI132" s="115">
        <v>0.72799999999999998</v>
      </c>
      <c r="FJ132" s="115">
        <v>0.72399999999999998</v>
      </c>
      <c r="FK132" s="115">
        <v>0.72</v>
      </c>
      <c r="FL132" s="116">
        <v>0.71599999999999997</v>
      </c>
      <c r="FM132" s="115">
        <v>0.71199999999999997</v>
      </c>
      <c r="FN132" s="116">
        <v>0.70699999999999996</v>
      </c>
      <c r="FO132" s="115">
        <v>0.70299999999999996</v>
      </c>
      <c r="FP132" s="115">
        <v>0.69899999999999995</v>
      </c>
    </row>
    <row r="133" spans="1:172" x14ac:dyDescent="0.25">
      <c r="A133" s="114">
        <v>132</v>
      </c>
      <c r="CJ133" s="117"/>
      <c r="CR133" s="117"/>
      <c r="CV133" s="117"/>
      <c r="CZ133" s="115">
        <v>1</v>
      </c>
      <c r="DA133" s="115">
        <v>0.999</v>
      </c>
      <c r="DB133" s="115">
        <v>0.998</v>
      </c>
      <c r="DC133" s="115">
        <v>0.997</v>
      </c>
      <c r="DD133" s="115">
        <v>0.995</v>
      </c>
      <c r="DE133" s="117">
        <v>0.99299999999999999</v>
      </c>
      <c r="DF133" s="115">
        <v>0.99099999999999999</v>
      </c>
      <c r="DG133" s="117">
        <v>0.98799999999999999</v>
      </c>
      <c r="DH133" s="115">
        <v>0.98399999999999999</v>
      </c>
      <c r="DI133" s="115">
        <v>0.98</v>
      </c>
      <c r="DJ133" s="115">
        <v>0.97599999999999998</v>
      </c>
      <c r="DK133" s="115">
        <v>0.97199999999999998</v>
      </c>
      <c r="DL133" s="115">
        <v>0.96799999999999997</v>
      </c>
      <c r="DM133" s="117">
        <v>0.96399999999999997</v>
      </c>
      <c r="DN133" s="115">
        <v>0.95899999999999996</v>
      </c>
      <c r="DO133" s="115">
        <v>0.95499999999999996</v>
      </c>
      <c r="DP133" s="115">
        <v>0.95</v>
      </c>
      <c r="DQ133" s="115">
        <v>0.94499999999999995</v>
      </c>
      <c r="DR133" s="115">
        <v>0.94</v>
      </c>
      <c r="DS133" s="115">
        <v>0.93600000000000005</v>
      </c>
      <c r="DT133" s="115">
        <v>0.93100000000000005</v>
      </c>
      <c r="DU133" s="115">
        <v>0.92600000000000005</v>
      </c>
      <c r="DV133" s="117">
        <v>0.92100000000000004</v>
      </c>
      <c r="DW133" s="115">
        <v>0.91600000000000004</v>
      </c>
      <c r="DX133" s="115">
        <v>0.91100000000000003</v>
      </c>
      <c r="DY133" s="117">
        <v>0.90600000000000003</v>
      </c>
      <c r="DZ133" s="115">
        <v>0.90100000000000002</v>
      </c>
      <c r="EA133" s="115">
        <v>0.89600000000000002</v>
      </c>
      <c r="EB133" s="115">
        <v>0.89100000000000001</v>
      </c>
      <c r="EC133" s="115">
        <v>0.88600000000000001</v>
      </c>
      <c r="ED133" s="115">
        <v>0.88100000000000001</v>
      </c>
      <c r="EE133" s="115">
        <v>0.876</v>
      </c>
      <c r="EF133" s="115">
        <v>0.871</v>
      </c>
      <c r="EG133" s="115">
        <v>0.86599999999999999</v>
      </c>
      <c r="EH133" s="115">
        <v>0.86099999999999999</v>
      </c>
      <c r="EI133" s="115">
        <v>0.85599999999999998</v>
      </c>
      <c r="EJ133" s="115">
        <v>0.85099999999999998</v>
      </c>
      <c r="EK133" s="115">
        <v>0.84599999999999997</v>
      </c>
      <c r="EL133" s="115">
        <v>0.84099999999999997</v>
      </c>
      <c r="EM133" s="115">
        <v>0.83599999999999997</v>
      </c>
      <c r="EN133" s="115">
        <v>0.83099999999999996</v>
      </c>
      <c r="EO133" s="115">
        <v>0.82599999999999996</v>
      </c>
      <c r="EP133" s="115">
        <v>0.82199999999999995</v>
      </c>
      <c r="EQ133" s="115">
        <v>0.81699999999999995</v>
      </c>
      <c r="ER133" s="115">
        <v>0.81200000000000006</v>
      </c>
      <c r="ES133" s="115">
        <v>0.80700000000000005</v>
      </c>
      <c r="ET133" s="115">
        <v>0.80200000000000005</v>
      </c>
      <c r="EU133" s="115">
        <v>0.79800000000000004</v>
      </c>
      <c r="EV133" s="115">
        <v>0.79300000000000004</v>
      </c>
      <c r="EW133" s="115">
        <v>0.78800000000000003</v>
      </c>
      <c r="EX133" s="115">
        <v>0.78400000000000003</v>
      </c>
      <c r="EY133" s="115">
        <v>0.77900000000000003</v>
      </c>
      <c r="EZ133" s="115">
        <v>0.77500000000000002</v>
      </c>
      <c r="FA133" s="117">
        <v>0.77</v>
      </c>
      <c r="FB133" s="115">
        <v>0.76600000000000001</v>
      </c>
      <c r="FC133" s="115">
        <v>0.76100000000000001</v>
      </c>
      <c r="FD133" s="115">
        <v>0.75700000000000001</v>
      </c>
      <c r="FE133" s="115">
        <v>0.752</v>
      </c>
      <c r="FF133" s="115">
        <v>0.748</v>
      </c>
      <c r="FG133" s="117">
        <v>0.74299999999999999</v>
      </c>
      <c r="FH133" s="115">
        <v>0.73899999999999999</v>
      </c>
      <c r="FI133" s="115">
        <v>0.73499999999999999</v>
      </c>
      <c r="FJ133" s="115">
        <v>0.73</v>
      </c>
      <c r="FK133" s="115">
        <v>0.72599999999999998</v>
      </c>
      <c r="FL133" s="116">
        <v>0.72199999999999998</v>
      </c>
      <c r="FM133" s="115">
        <v>0.71799999999999997</v>
      </c>
      <c r="FN133" s="116">
        <v>0.71399999999999997</v>
      </c>
      <c r="FO133" s="115">
        <v>0.71</v>
      </c>
      <c r="FP133" s="115">
        <v>0.70499999999999996</v>
      </c>
    </row>
    <row r="134" spans="1:172" x14ac:dyDescent="0.25">
      <c r="A134" s="114">
        <v>133</v>
      </c>
      <c r="CJ134" s="117"/>
      <c r="CR134" s="117"/>
      <c r="CV134" s="117"/>
      <c r="DA134" s="115">
        <v>1</v>
      </c>
      <c r="DB134" s="115">
        <v>0.999</v>
      </c>
      <c r="DC134" s="115">
        <v>0.998</v>
      </c>
      <c r="DD134" s="115">
        <v>0.997</v>
      </c>
      <c r="DE134" s="117">
        <v>0.995</v>
      </c>
      <c r="DF134" s="115">
        <v>0.99299999999999999</v>
      </c>
      <c r="DG134" s="117">
        <v>0.99099999999999999</v>
      </c>
      <c r="DH134" s="115">
        <v>0.98799999999999999</v>
      </c>
      <c r="DI134" s="115">
        <v>0.98399999999999999</v>
      </c>
      <c r="DJ134" s="115">
        <v>0.98</v>
      </c>
      <c r="DK134" s="115">
        <v>0.97699999999999998</v>
      </c>
      <c r="DL134" s="115">
        <v>0.97299999999999998</v>
      </c>
      <c r="DM134" s="117">
        <v>0.96799999999999997</v>
      </c>
      <c r="DN134" s="115">
        <v>0.96399999999999997</v>
      </c>
      <c r="DO134" s="115">
        <v>0.96</v>
      </c>
      <c r="DP134" s="115">
        <v>0.95499999999999996</v>
      </c>
      <c r="DQ134" s="115">
        <v>0.95</v>
      </c>
      <c r="DR134" s="115">
        <v>0.94599999999999995</v>
      </c>
      <c r="DS134" s="115">
        <v>0.94099999999999995</v>
      </c>
      <c r="DT134" s="115">
        <v>0.93600000000000005</v>
      </c>
      <c r="DU134" s="115">
        <v>0.93200000000000005</v>
      </c>
      <c r="DV134" s="117">
        <v>0.92700000000000005</v>
      </c>
      <c r="DW134" s="115">
        <v>0.92200000000000004</v>
      </c>
      <c r="DX134" s="115">
        <v>0.91700000000000004</v>
      </c>
      <c r="DY134" s="117">
        <v>0.91200000000000003</v>
      </c>
      <c r="DZ134" s="115">
        <v>0.90700000000000003</v>
      </c>
      <c r="EA134" s="115">
        <v>0.90200000000000002</v>
      </c>
      <c r="EB134" s="115">
        <v>0.89700000000000002</v>
      </c>
      <c r="EC134" s="115">
        <v>0.89200000000000002</v>
      </c>
      <c r="ED134" s="115">
        <v>0.88700000000000001</v>
      </c>
      <c r="EE134" s="115">
        <v>0.88200000000000001</v>
      </c>
      <c r="EF134" s="115">
        <v>0.877</v>
      </c>
      <c r="EG134" s="115">
        <v>0.872</v>
      </c>
      <c r="EH134" s="115">
        <v>0.86699999999999999</v>
      </c>
      <c r="EI134" s="115">
        <v>0.86199999999999999</v>
      </c>
      <c r="EJ134" s="115">
        <v>0.85699999999999998</v>
      </c>
      <c r="EK134" s="115">
        <v>0.85199999999999998</v>
      </c>
      <c r="EL134" s="115">
        <v>0.84699999999999998</v>
      </c>
      <c r="EM134" s="115">
        <v>0.84299999999999997</v>
      </c>
      <c r="EN134" s="115">
        <v>0.83799999999999997</v>
      </c>
      <c r="EO134" s="115">
        <v>0.83299999999999996</v>
      </c>
      <c r="EP134" s="115">
        <v>0.82799999999999996</v>
      </c>
      <c r="EQ134" s="115">
        <v>0.82299999999999995</v>
      </c>
      <c r="ER134" s="115">
        <v>0.81799999999999995</v>
      </c>
      <c r="ES134" s="115">
        <v>0.81399999999999995</v>
      </c>
      <c r="ET134" s="115">
        <v>0.80900000000000005</v>
      </c>
      <c r="EU134" s="115">
        <v>0.80400000000000005</v>
      </c>
      <c r="EV134" s="115">
        <v>0.79900000000000004</v>
      </c>
      <c r="EW134" s="115">
        <v>0.79500000000000004</v>
      </c>
      <c r="EX134" s="115">
        <v>0.79</v>
      </c>
      <c r="EY134" s="115">
        <v>0.78600000000000003</v>
      </c>
      <c r="EZ134" s="115">
        <v>0.78100000000000003</v>
      </c>
      <c r="FA134" s="117">
        <v>0.77600000000000002</v>
      </c>
      <c r="FB134" s="115">
        <v>0.77200000000000002</v>
      </c>
      <c r="FC134" s="115">
        <v>0.76700000000000002</v>
      </c>
      <c r="FD134" s="115">
        <v>0.76300000000000001</v>
      </c>
      <c r="FE134" s="115">
        <v>0.75800000000000001</v>
      </c>
      <c r="FF134" s="115">
        <v>0.754</v>
      </c>
      <c r="FG134" s="117">
        <v>0.75</v>
      </c>
      <c r="FH134" s="115">
        <v>0.745</v>
      </c>
      <c r="FI134" s="115">
        <v>0.74099999999999999</v>
      </c>
      <c r="FJ134" s="115">
        <v>0.73699999999999999</v>
      </c>
      <c r="FK134" s="115">
        <v>0.73199999999999998</v>
      </c>
      <c r="FL134" s="116">
        <v>0.72799999999999998</v>
      </c>
      <c r="FM134" s="115">
        <v>0.72399999999999998</v>
      </c>
      <c r="FN134" s="116">
        <v>0.72</v>
      </c>
      <c r="FO134" s="115">
        <v>0.71599999999999997</v>
      </c>
      <c r="FP134" s="115">
        <v>0.71199999999999997</v>
      </c>
    </row>
    <row r="135" spans="1:172" x14ac:dyDescent="0.25">
      <c r="A135" s="114">
        <v>134</v>
      </c>
      <c r="CJ135" s="117"/>
      <c r="CR135" s="117"/>
      <c r="CV135" s="117"/>
      <c r="DB135" s="115">
        <v>1</v>
      </c>
      <c r="DC135" s="115">
        <v>0.999</v>
      </c>
      <c r="DD135" s="115">
        <v>0.998</v>
      </c>
      <c r="DE135" s="117">
        <v>0.997</v>
      </c>
      <c r="DF135" s="115">
        <v>0.995</v>
      </c>
      <c r="DG135" s="117">
        <v>0.99299999999999999</v>
      </c>
      <c r="DH135" s="115">
        <v>0.99099999999999999</v>
      </c>
      <c r="DI135" s="115">
        <v>0.98799999999999999</v>
      </c>
      <c r="DJ135" s="115">
        <v>0.98399999999999999</v>
      </c>
      <c r="DK135" s="115">
        <v>0.98099999999999998</v>
      </c>
      <c r="DL135" s="115">
        <v>0.97699999999999998</v>
      </c>
      <c r="DM135" s="117">
        <v>0.97299999999999998</v>
      </c>
      <c r="DN135" s="115">
        <v>0.96899999999999997</v>
      </c>
      <c r="DO135" s="115">
        <v>0.96399999999999997</v>
      </c>
      <c r="DP135" s="115">
        <v>0.96</v>
      </c>
      <c r="DQ135" s="115">
        <v>0.95599999999999996</v>
      </c>
      <c r="DR135" s="115">
        <v>0.95099999999999996</v>
      </c>
      <c r="DS135" s="115">
        <v>0.94599999999999995</v>
      </c>
      <c r="DT135" s="115">
        <v>0.94199999999999995</v>
      </c>
      <c r="DU135" s="115">
        <v>0.93700000000000006</v>
      </c>
      <c r="DV135" s="117">
        <v>0.93200000000000005</v>
      </c>
      <c r="DW135" s="115">
        <v>0.92700000000000005</v>
      </c>
      <c r="DX135" s="115">
        <v>0.92300000000000004</v>
      </c>
      <c r="DY135" s="117">
        <v>0.91800000000000004</v>
      </c>
      <c r="DZ135" s="115">
        <v>0.91300000000000003</v>
      </c>
      <c r="EA135" s="115">
        <v>0.90800000000000003</v>
      </c>
      <c r="EB135" s="115">
        <v>0.90300000000000002</v>
      </c>
      <c r="EC135" s="115">
        <v>0.89800000000000002</v>
      </c>
      <c r="ED135" s="115">
        <v>0.89300000000000002</v>
      </c>
      <c r="EE135" s="115">
        <v>0.88800000000000001</v>
      </c>
      <c r="EF135" s="115">
        <v>0.88300000000000001</v>
      </c>
      <c r="EG135" s="115">
        <v>0.878</v>
      </c>
      <c r="EH135" s="115">
        <v>0.873</v>
      </c>
      <c r="EI135" s="115">
        <v>0.86799999999999999</v>
      </c>
      <c r="EJ135" s="115">
        <v>0.86299999999999999</v>
      </c>
      <c r="EK135" s="115">
        <v>0.85899999999999999</v>
      </c>
      <c r="EL135" s="115">
        <v>0.85399999999999998</v>
      </c>
      <c r="EM135" s="115">
        <v>0.84899999999999998</v>
      </c>
      <c r="EN135" s="115">
        <v>0.84399999999999997</v>
      </c>
      <c r="EO135" s="115">
        <v>0.83899999999999997</v>
      </c>
      <c r="EP135" s="115">
        <v>0.83399999999999996</v>
      </c>
      <c r="EQ135" s="115">
        <v>0.82899999999999996</v>
      </c>
      <c r="ER135" s="115">
        <v>0.82499999999999996</v>
      </c>
      <c r="ES135" s="115">
        <v>0.82</v>
      </c>
      <c r="ET135" s="115">
        <v>0.81499999999999995</v>
      </c>
      <c r="EU135" s="115">
        <v>0.81</v>
      </c>
      <c r="EV135" s="115">
        <v>0.80600000000000005</v>
      </c>
      <c r="EW135" s="115">
        <v>0.80100000000000005</v>
      </c>
      <c r="EX135" s="115">
        <v>0.79600000000000004</v>
      </c>
      <c r="EY135" s="115">
        <v>0.79200000000000004</v>
      </c>
      <c r="EZ135" s="115">
        <v>0.78700000000000003</v>
      </c>
      <c r="FA135" s="117">
        <v>0.78300000000000003</v>
      </c>
      <c r="FB135" s="115">
        <v>0.77800000000000002</v>
      </c>
      <c r="FC135" s="115">
        <v>0.77400000000000002</v>
      </c>
      <c r="FD135" s="115">
        <v>0.76900000000000002</v>
      </c>
      <c r="FE135" s="115">
        <v>0.76500000000000001</v>
      </c>
      <c r="FF135" s="115">
        <v>0.76</v>
      </c>
      <c r="FG135" s="117">
        <v>0.75600000000000001</v>
      </c>
      <c r="FH135" s="115">
        <v>0.752</v>
      </c>
      <c r="FI135" s="115">
        <v>0.747</v>
      </c>
      <c r="FJ135" s="115">
        <v>0.74299999999999999</v>
      </c>
      <c r="FK135" s="115">
        <v>0.73899999999999999</v>
      </c>
      <c r="FL135" s="116">
        <v>0.73399999999999999</v>
      </c>
      <c r="FM135" s="115">
        <v>0.73</v>
      </c>
      <c r="FN135" s="116">
        <v>0.72599999999999998</v>
      </c>
      <c r="FO135" s="115">
        <v>0.72199999999999998</v>
      </c>
      <c r="FP135" s="115">
        <v>0.71799999999999997</v>
      </c>
    </row>
    <row r="136" spans="1:172" x14ac:dyDescent="0.25">
      <c r="A136" s="114">
        <v>135</v>
      </c>
      <c r="CJ136" s="117"/>
      <c r="CR136" s="117"/>
      <c r="CV136" s="117"/>
      <c r="DC136" s="115">
        <v>1</v>
      </c>
      <c r="DD136" s="115">
        <v>0.999</v>
      </c>
      <c r="DE136" s="117">
        <v>0.998</v>
      </c>
      <c r="DF136" s="115">
        <v>0.997</v>
      </c>
      <c r="DG136" s="117">
        <v>0.995</v>
      </c>
      <c r="DH136" s="115">
        <v>0.99299999999999999</v>
      </c>
      <c r="DI136" s="115">
        <v>0.99099999999999999</v>
      </c>
      <c r="DJ136" s="115">
        <v>0.98799999999999999</v>
      </c>
      <c r="DK136" s="115">
        <v>0.98499999999999999</v>
      </c>
      <c r="DL136" s="115">
        <v>0.98099999999999998</v>
      </c>
      <c r="DM136" s="117">
        <v>0.97699999999999998</v>
      </c>
      <c r="DN136" s="115">
        <v>0.97299999999999998</v>
      </c>
      <c r="DO136" s="115">
        <v>0.96899999999999997</v>
      </c>
      <c r="DP136" s="115">
        <v>0.96499999999999997</v>
      </c>
      <c r="DQ136" s="115">
        <v>0.96</v>
      </c>
      <c r="DR136" s="115">
        <v>0.95599999999999996</v>
      </c>
      <c r="DS136" s="115">
        <v>0.95199999999999996</v>
      </c>
      <c r="DT136" s="115">
        <v>0.94699999999999995</v>
      </c>
      <c r="DU136" s="115">
        <v>0.94199999999999995</v>
      </c>
      <c r="DV136" s="117">
        <v>0.93799999999999994</v>
      </c>
      <c r="DW136" s="115">
        <v>0.93300000000000005</v>
      </c>
      <c r="DX136" s="115">
        <v>0.92800000000000005</v>
      </c>
      <c r="DY136" s="117">
        <v>0.92300000000000004</v>
      </c>
      <c r="DZ136" s="115">
        <v>0.91800000000000004</v>
      </c>
      <c r="EA136" s="115">
        <v>0.91400000000000003</v>
      </c>
      <c r="EB136" s="115">
        <v>0.90900000000000003</v>
      </c>
      <c r="EC136" s="115">
        <v>0.90400000000000003</v>
      </c>
      <c r="ED136" s="115">
        <v>0.89900000000000002</v>
      </c>
      <c r="EE136" s="115">
        <v>0.89400000000000002</v>
      </c>
      <c r="EF136" s="115">
        <v>0.88900000000000001</v>
      </c>
      <c r="EG136" s="115">
        <v>0.88400000000000001</v>
      </c>
      <c r="EH136" s="115">
        <v>0.879</v>
      </c>
      <c r="EI136" s="115">
        <v>0.874</v>
      </c>
      <c r="EJ136" s="115">
        <v>0.87</v>
      </c>
      <c r="EK136" s="115">
        <v>0.86499999999999999</v>
      </c>
      <c r="EL136" s="115">
        <v>0.86</v>
      </c>
      <c r="EM136" s="115">
        <v>0.85499999999999998</v>
      </c>
      <c r="EN136" s="115">
        <v>0.85</v>
      </c>
      <c r="EO136" s="115">
        <v>0.84499999999999997</v>
      </c>
      <c r="EP136" s="115">
        <v>0.84</v>
      </c>
      <c r="EQ136" s="115">
        <v>0.83599999999999997</v>
      </c>
      <c r="ER136" s="115">
        <v>0.83099999999999996</v>
      </c>
      <c r="ES136" s="115">
        <v>0.82599999999999996</v>
      </c>
      <c r="ET136" s="115">
        <v>0.82099999999999995</v>
      </c>
      <c r="EU136" s="115">
        <v>0.81699999999999995</v>
      </c>
      <c r="EV136" s="115">
        <v>0.81200000000000006</v>
      </c>
      <c r="EW136" s="115">
        <v>0.80700000000000005</v>
      </c>
      <c r="EX136" s="115">
        <v>0.80300000000000005</v>
      </c>
      <c r="EY136" s="115">
        <v>0.79800000000000004</v>
      </c>
      <c r="EZ136" s="115">
        <v>0.79300000000000004</v>
      </c>
      <c r="FA136" s="117">
        <v>0.78900000000000003</v>
      </c>
      <c r="FB136" s="115">
        <v>0.78400000000000003</v>
      </c>
      <c r="FC136" s="115">
        <v>0.78</v>
      </c>
      <c r="FD136" s="115">
        <v>0.77500000000000002</v>
      </c>
      <c r="FE136" s="115">
        <v>0.77100000000000002</v>
      </c>
      <c r="FF136" s="115">
        <v>0.76700000000000002</v>
      </c>
      <c r="FG136" s="117">
        <v>0.76200000000000001</v>
      </c>
      <c r="FH136" s="115">
        <v>0.75800000000000001</v>
      </c>
      <c r="FI136" s="115">
        <v>0.753</v>
      </c>
      <c r="FJ136" s="115">
        <v>0.749</v>
      </c>
      <c r="FK136" s="115">
        <v>0.745</v>
      </c>
      <c r="FL136" s="116">
        <v>0.74099999999999999</v>
      </c>
      <c r="FM136" s="115">
        <v>0.73599999999999999</v>
      </c>
      <c r="FN136" s="116">
        <v>0.73199999999999998</v>
      </c>
      <c r="FO136" s="115">
        <v>0.72799999999999998</v>
      </c>
      <c r="FP136" s="115">
        <v>0.72399999999999998</v>
      </c>
    </row>
    <row r="137" spans="1:172" x14ac:dyDescent="0.25">
      <c r="A137" s="114">
        <v>136</v>
      </c>
      <c r="CJ137" s="117"/>
      <c r="CR137" s="117"/>
      <c r="CV137" s="117"/>
      <c r="DD137" s="115">
        <v>1</v>
      </c>
      <c r="DE137" s="117">
        <v>0.999</v>
      </c>
      <c r="DF137" s="115">
        <v>0.998</v>
      </c>
      <c r="DG137" s="117">
        <v>0.997</v>
      </c>
      <c r="DH137" s="115">
        <v>0.995</v>
      </c>
      <c r="DI137" s="115">
        <v>0.99399999999999999</v>
      </c>
      <c r="DJ137" s="115">
        <v>0.99099999999999999</v>
      </c>
      <c r="DK137" s="115">
        <v>0.98799999999999999</v>
      </c>
      <c r="DL137" s="115">
        <v>0.98499999999999999</v>
      </c>
      <c r="DM137" s="117">
        <v>0.98099999999999998</v>
      </c>
      <c r="DN137" s="115">
        <v>0.97699999999999998</v>
      </c>
      <c r="DO137" s="115">
        <v>0.97299999999999998</v>
      </c>
      <c r="DP137" s="115">
        <v>0.96899999999999997</v>
      </c>
      <c r="DQ137" s="115">
        <v>0.96499999999999997</v>
      </c>
      <c r="DR137" s="115">
        <v>0.96099999999999997</v>
      </c>
      <c r="DS137" s="115">
        <v>0.95699999999999996</v>
      </c>
      <c r="DT137" s="115">
        <v>0.95199999999999996</v>
      </c>
      <c r="DU137" s="115">
        <v>0.94799999999999995</v>
      </c>
      <c r="DV137" s="117">
        <v>0.94299999999999995</v>
      </c>
      <c r="DW137" s="115">
        <v>0.93899999999999995</v>
      </c>
      <c r="DX137" s="115">
        <v>0.93400000000000005</v>
      </c>
      <c r="DY137" s="117">
        <v>0.92900000000000005</v>
      </c>
      <c r="DZ137" s="115">
        <v>0.92400000000000004</v>
      </c>
      <c r="EA137" s="115">
        <v>0.91900000000000004</v>
      </c>
      <c r="EB137" s="115">
        <v>0.91500000000000004</v>
      </c>
      <c r="EC137" s="115">
        <v>0.91</v>
      </c>
      <c r="ED137" s="115">
        <v>0.90500000000000003</v>
      </c>
      <c r="EE137" s="115">
        <v>0.9</v>
      </c>
      <c r="EF137" s="115">
        <v>0.89500000000000002</v>
      </c>
      <c r="EG137" s="115">
        <v>0.89</v>
      </c>
      <c r="EH137" s="115">
        <v>0.88500000000000001</v>
      </c>
      <c r="EI137" s="115">
        <v>0.88</v>
      </c>
      <c r="EJ137" s="115">
        <v>0.876</v>
      </c>
      <c r="EK137" s="115">
        <v>0.871</v>
      </c>
      <c r="EL137" s="115">
        <v>0.86599999999999999</v>
      </c>
      <c r="EM137" s="115">
        <v>0.86099999999999999</v>
      </c>
      <c r="EN137" s="115">
        <v>0.85599999999999998</v>
      </c>
      <c r="EO137" s="115">
        <v>0.85099999999999998</v>
      </c>
      <c r="EP137" s="115">
        <v>0.84699999999999998</v>
      </c>
      <c r="EQ137" s="115">
        <v>0.84199999999999997</v>
      </c>
      <c r="ER137" s="115">
        <v>0.83699999999999997</v>
      </c>
      <c r="ES137" s="115">
        <v>0.83199999999999996</v>
      </c>
      <c r="ET137" s="115">
        <v>0.82799999999999996</v>
      </c>
      <c r="EU137" s="115">
        <v>0.82299999999999995</v>
      </c>
      <c r="EV137" s="115">
        <v>0.81799999999999995</v>
      </c>
      <c r="EW137" s="115">
        <v>0.81399999999999995</v>
      </c>
      <c r="EX137" s="115">
        <v>0.80900000000000005</v>
      </c>
      <c r="EY137" s="115">
        <v>0.80400000000000005</v>
      </c>
      <c r="EZ137" s="115">
        <v>0.8</v>
      </c>
      <c r="FA137" s="117">
        <v>0.79500000000000004</v>
      </c>
      <c r="FB137" s="115">
        <v>0.79100000000000004</v>
      </c>
      <c r="FC137" s="115">
        <v>0.78600000000000003</v>
      </c>
      <c r="FD137" s="115">
        <v>0.78200000000000003</v>
      </c>
      <c r="FE137" s="115">
        <v>0.77700000000000002</v>
      </c>
      <c r="FF137" s="115">
        <v>0.77300000000000002</v>
      </c>
      <c r="FG137" s="117">
        <v>0.76800000000000002</v>
      </c>
      <c r="FH137" s="115">
        <v>0.76400000000000001</v>
      </c>
      <c r="FI137" s="115">
        <v>0.76</v>
      </c>
      <c r="FJ137" s="115">
        <v>0.755</v>
      </c>
      <c r="FK137" s="115">
        <v>0.751</v>
      </c>
      <c r="FL137" s="116">
        <v>0.747</v>
      </c>
      <c r="FM137" s="115">
        <v>0.74199999999999999</v>
      </c>
      <c r="FN137" s="116">
        <v>0.73799999999999999</v>
      </c>
      <c r="FO137" s="115">
        <v>0.73399999999999999</v>
      </c>
      <c r="FP137" s="115">
        <v>0.73</v>
      </c>
    </row>
    <row r="138" spans="1:172" x14ac:dyDescent="0.25">
      <c r="A138" s="114">
        <v>137</v>
      </c>
      <c r="CJ138" s="117"/>
      <c r="CV138" s="117"/>
      <c r="DE138" s="117">
        <v>1</v>
      </c>
      <c r="DF138" s="115">
        <v>0.999</v>
      </c>
      <c r="DG138" s="117">
        <v>0.998</v>
      </c>
      <c r="DH138" s="115">
        <v>0.997</v>
      </c>
      <c r="DI138" s="115">
        <v>0.995</v>
      </c>
      <c r="DJ138" s="115">
        <v>0.99399999999999999</v>
      </c>
      <c r="DK138" s="115">
        <v>0.99099999999999999</v>
      </c>
      <c r="DL138" s="115">
        <v>0.98799999999999999</v>
      </c>
      <c r="DM138" s="117">
        <v>0.98499999999999999</v>
      </c>
      <c r="DN138" s="115">
        <v>0.98199999999999998</v>
      </c>
      <c r="DO138" s="115">
        <v>0.97799999999999998</v>
      </c>
      <c r="DP138" s="115">
        <v>0.97399999999999998</v>
      </c>
      <c r="DQ138" s="115">
        <v>0.97</v>
      </c>
      <c r="DR138" s="115">
        <v>0.96599999999999997</v>
      </c>
      <c r="DS138" s="115">
        <v>0.96099999999999997</v>
      </c>
      <c r="DT138" s="115">
        <v>0.95699999999999996</v>
      </c>
      <c r="DU138" s="115">
        <v>0.95299999999999996</v>
      </c>
      <c r="DV138" s="117">
        <v>0.94799999999999995</v>
      </c>
      <c r="DW138" s="115">
        <v>0.94399999999999995</v>
      </c>
      <c r="DX138" s="115">
        <v>0.93899999999999995</v>
      </c>
      <c r="DY138" s="117">
        <v>0.93400000000000005</v>
      </c>
      <c r="DZ138" s="115">
        <v>0.93</v>
      </c>
      <c r="EA138" s="115">
        <v>0.92500000000000004</v>
      </c>
      <c r="EB138" s="115">
        <v>0.92</v>
      </c>
      <c r="EC138" s="115">
        <v>0.91500000000000004</v>
      </c>
      <c r="ED138" s="115">
        <v>0.91100000000000003</v>
      </c>
      <c r="EE138" s="115">
        <v>0.90600000000000003</v>
      </c>
      <c r="EF138" s="115">
        <v>0.90100000000000002</v>
      </c>
      <c r="EG138" s="115">
        <v>0.89600000000000002</v>
      </c>
      <c r="EH138" s="115">
        <v>0.89100000000000001</v>
      </c>
      <c r="EI138" s="115">
        <v>0.88600000000000001</v>
      </c>
      <c r="EJ138" s="115">
        <v>0.88200000000000001</v>
      </c>
      <c r="EK138" s="115">
        <v>0.877</v>
      </c>
      <c r="EL138" s="115">
        <v>0.872</v>
      </c>
      <c r="EM138" s="115">
        <v>0.86699999999999999</v>
      </c>
      <c r="EN138" s="115">
        <v>0.86199999999999999</v>
      </c>
      <c r="EO138" s="115">
        <v>0.85799999999999998</v>
      </c>
      <c r="EP138" s="115">
        <v>0.85299999999999998</v>
      </c>
      <c r="EQ138" s="115">
        <v>0.84799999999999998</v>
      </c>
      <c r="ER138" s="115">
        <v>0.84299999999999997</v>
      </c>
      <c r="ES138" s="115">
        <v>0.83799999999999997</v>
      </c>
      <c r="ET138" s="115">
        <v>0.83399999999999996</v>
      </c>
      <c r="EU138" s="115">
        <v>0.82899999999999996</v>
      </c>
      <c r="EV138" s="115">
        <v>0.82399999999999995</v>
      </c>
      <c r="EW138" s="115">
        <v>0.82</v>
      </c>
      <c r="EX138" s="115">
        <v>0.81499999999999995</v>
      </c>
      <c r="EY138" s="115">
        <v>0.81</v>
      </c>
      <c r="EZ138" s="115">
        <v>0.80600000000000005</v>
      </c>
      <c r="FA138" s="117">
        <v>0.80100000000000005</v>
      </c>
      <c r="FB138" s="115">
        <v>0.79700000000000004</v>
      </c>
      <c r="FC138" s="115">
        <v>0.79200000000000004</v>
      </c>
      <c r="FD138" s="115">
        <v>0.78800000000000003</v>
      </c>
      <c r="FE138" s="115">
        <v>0.78300000000000003</v>
      </c>
      <c r="FF138" s="115">
        <v>0.77900000000000003</v>
      </c>
      <c r="FG138" s="117">
        <v>0.77400000000000002</v>
      </c>
      <c r="FH138" s="115">
        <v>0.77</v>
      </c>
      <c r="FI138" s="115">
        <v>0.76600000000000001</v>
      </c>
      <c r="FJ138" s="115">
        <v>0.76100000000000001</v>
      </c>
      <c r="FK138" s="115">
        <v>0.75700000000000001</v>
      </c>
      <c r="FL138" s="116">
        <v>0.753</v>
      </c>
      <c r="FM138" s="115">
        <v>0.749</v>
      </c>
      <c r="FN138" s="116">
        <v>0.74399999999999999</v>
      </c>
      <c r="FO138" s="115">
        <v>0.74</v>
      </c>
      <c r="FP138" s="115">
        <v>0.73599999999999999</v>
      </c>
    </row>
    <row r="139" spans="1:172" x14ac:dyDescent="0.25">
      <c r="A139" s="114">
        <v>138</v>
      </c>
      <c r="CJ139" s="117"/>
      <c r="CV139" s="117"/>
      <c r="DE139" s="117"/>
      <c r="DF139" s="115">
        <v>1</v>
      </c>
      <c r="DG139" s="117">
        <v>0.999</v>
      </c>
      <c r="DH139" s="115">
        <v>0.998</v>
      </c>
      <c r="DI139" s="115">
        <v>0.997</v>
      </c>
      <c r="DJ139" s="115">
        <v>0.995</v>
      </c>
      <c r="DK139" s="115">
        <v>0.99399999999999999</v>
      </c>
      <c r="DL139" s="115">
        <v>0.99199999999999999</v>
      </c>
      <c r="DM139" s="117">
        <v>0.98899999999999999</v>
      </c>
      <c r="DN139" s="115">
        <v>0.98499999999999999</v>
      </c>
      <c r="DO139" s="115">
        <v>0.98199999999999998</v>
      </c>
      <c r="DP139" s="115">
        <v>0.97799999999999998</v>
      </c>
      <c r="DQ139" s="115">
        <v>0.97399999999999998</v>
      </c>
      <c r="DR139" s="115">
        <v>0.97</v>
      </c>
      <c r="DS139" s="115">
        <v>0.96599999999999997</v>
      </c>
      <c r="DT139" s="115">
        <v>0.96199999999999997</v>
      </c>
      <c r="DU139" s="115">
        <v>0.95799999999999996</v>
      </c>
      <c r="DV139" s="117">
        <v>0.95299999999999996</v>
      </c>
      <c r="DW139" s="115">
        <v>0.94899999999999995</v>
      </c>
      <c r="DX139" s="115">
        <v>0.94399999999999995</v>
      </c>
      <c r="DY139" s="117">
        <v>0.94</v>
      </c>
      <c r="DZ139" s="115">
        <v>0.93500000000000005</v>
      </c>
      <c r="EA139" s="115">
        <v>0.93</v>
      </c>
      <c r="EB139" s="115">
        <v>0.92600000000000005</v>
      </c>
      <c r="EC139" s="115">
        <v>0.92100000000000004</v>
      </c>
      <c r="ED139" s="115">
        <v>0.91600000000000004</v>
      </c>
      <c r="EE139" s="115">
        <v>0.91100000000000003</v>
      </c>
      <c r="EF139" s="115">
        <v>0.90700000000000003</v>
      </c>
      <c r="EG139" s="115">
        <v>0.90200000000000002</v>
      </c>
      <c r="EH139" s="115">
        <v>0.89700000000000002</v>
      </c>
      <c r="EI139" s="115">
        <v>0.89200000000000002</v>
      </c>
      <c r="EJ139" s="115">
        <v>0.88700000000000001</v>
      </c>
      <c r="EK139" s="115">
        <v>0.88300000000000001</v>
      </c>
      <c r="EL139" s="115">
        <v>0.878</v>
      </c>
      <c r="EM139" s="115">
        <v>0.873</v>
      </c>
      <c r="EN139" s="115">
        <v>0.86799999999999999</v>
      </c>
      <c r="EO139" s="115">
        <v>0.86399999999999999</v>
      </c>
      <c r="EP139" s="115">
        <v>0.85899999999999999</v>
      </c>
      <c r="EQ139" s="115">
        <v>0.85399999999999998</v>
      </c>
      <c r="ER139" s="115">
        <v>0.84899999999999998</v>
      </c>
      <c r="ES139" s="115">
        <v>0.84499999999999997</v>
      </c>
      <c r="ET139" s="115">
        <v>0.84</v>
      </c>
      <c r="EU139" s="115">
        <v>0.83499999999999996</v>
      </c>
      <c r="EV139" s="115">
        <v>0.83</v>
      </c>
      <c r="EW139" s="115">
        <v>0.82599999999999996</v>
      </c>
      <c r="EX139" s="115">
        <v>0.82099999999999995</v>
      </c>
      <c r="EY139" s="115">
        <v>0.81699999999999995</v>
      </c>
      <c r="EZ139" s="115">
        <v>0.81200000000000006</v>
      </c>
      <c r="FA139" s="117">
        <v>0.80700000000000005</v>
      </c>
      <c r="FB139" s="115">
        <v>0.80300000000000005</v>
      </c>
      <c r="FC139" s="115">
        <v>0.79800000000000004</v>
      </c>
      <c r="FD139" s="115">
        <v>0.79400000000000004</v>
      </c>
      <c r="FE139" s="115">
        <v>0.78900000000000003</v>
      </c>
      <c r="FF139" s="115">
        <v>0.78500000000000003</v>
      </c>
      <c r="FG139" s="117">
        <v>0.78100000000000003</v>
      </c>
      <c r="FH139" s="115">
        <v>0.77600000000000002</v>
      </c>
      <c r="FI139" s="115">
        <v>0.77200000000000002</v>
      </c>
      <c r="FJ139" s="115">
        <v>0.76700000000000002</v>
      </c>
      <c r="FK139" s="115">
        <v>0.76300000000000001</v>
      </c>
      <c r="FL139" s="116">
        <v>0.75900000000000001</v>
      </c>
      <c r="FM139" s="115">
        <v>0.755</v>
      </c>
      <c r="FN139" s="116">
        <v>0.75</v>
      </c>
      <c r="FO139" s="115">
        <v>0.746</v>
      </c>
      <c r="FP139" s="115">
        <v>0.74199999999999999</v>
      </c>
    </row>
    <row r="140" spans="1:172" x14ac:dyDescent="0.25">
      <c r="A140" s="114">
        <v>139</v>
      </c>
      <c r="CJ140" s="117"/>
      <c r="CV140" s="117"/>
      <c r="DE140" s="117"/>
      <c r="DG140" s="117">
        <v>1</v>
      </c>
      <c r="DH140" s="115">
        <v>0.999</v>
      </c>
      <c r="DI140" s="115">
        <v>0.998</v>
      </c>
      <c r="DJ140" s="115">
        <v>0.997</v>
      </c>
      <c r="DK140" s="115">
        <v>0.995</v>
      </c>
      <c r="DL140" s="115">
        <v>0.99399999999999999</v>
      </c>
      <c r="DM140" s="117">
        <v>0.99199999999999999</v>
      </c>
      <c r="DN140" s="115">
        <v>0.98899999999999999</v>
      </c>
      <c r="DO140" s="115">
        <v>0.98499999999999999</v>
      </c>
      <c r="DP140" s="115">
        <v>0.98199999999999998</v>
      </c>
      <c r="DQ140" s="115">
        <v>0.97799999999999998</v>
      </c>
      <c r="DR140" s="115">
        <v>0.97399999999999998</v>
      </c>
      <c r="DS140" s="115">
        <v>0.97099999999999997</v>
      </c>
      <c r="DT140" s="115">
        <v>0.96599999999999997</v>
      </c>
      <c r="DU140" s="115">
        <v>0.96199999999999997</v>
      </c>
      <c r="DV140" s="117">
        <v>0.95799999999999996</v>
      </c>
      <c r="DW140" s="115">
        <v>0.95399999999999996</v>
      </c>
      <c r="DX140" s="115">
        <v>0.94899999999999995</v>
      </c>
      <c r="DY140" s="117">
        <v>0.94499999999999995</v>
      </c>
      <c r="DZ140" s="115">
        <v>0.94</v>
      </c>
      <c r="EA140" s="115">
        <v>0.93600000000000005</v>
      </c>
      <c r="EB140" s="115">
        <v>0.93100000000000005</v>
      </c>
      <c r="EC140" s="115">
        <v>0.92600000000000005</v>
      </c>
      <c r="ED140" s="115">
        <v>0.92200000000000004</v>
      </c>
      <c r="EE140" s="115">
        <v>0.91700000000000004</v>
      </c>
      <c r="EF140" s="115">
        <v>0.91200000000000003</v>
      </c>
      <c r="EG140" s="115">
        <v>0.90800000000000003</v>
      </c>
      <c r="EH140" s="115">
        <v>0.90300000000000002</v>
      </c>
      <c r="EI140" s="115">
        <v>0.89800000000000002</v>
      </c>
      <c r="EJ140" s="115">
        <v>0.89300000000000002</v>
      </c>
      <c r="EK140" s="115">
        <v>0.88900000000000001</v>
      </c>
      <c r="EL140" s="115">
        <v>0.88400000000000001</v>
      </c>
      <c r="EM140" s="115">
        <v>0.879</v>
      </c>
      <c r="EN140" s="115">
        <v>0.874</v>
      </c>
      <c r="EO140" s="115">
        <v>0.86899999999999999</v>
      </c>
      <c r="EP140" s="115">
        <v>0.86499999999999999</v>
      </c>
      <c r="EQ140" s="115">
        <v>0.86</v>
      </c>
      <c r="ER140" s="115">
        <v>0.85499999999999998</v>
      </c>
      <c r="ES140" s="115">
        <v>0.85099999999999998</v>
      </c>
      <c r="ET140" s="115">
        <v>0.84599999999999997</v>
      </c>
      <c r="EU140" s="115">
        <v>0.84099999999999997</v>
      </c>
      <c r="EV140" s="115">
        <v>0.83699999999999997</v>
      </c>
      <c r="EW140" s="115">
        <v>0.83199999999999996</v>
      </c>
      <c r="EX140" s="115">
        <v>0.82699999999999996</v>
      </c>
      <c r="EY140" s="115">
        <v>0.82299999999999995</v>
      </c>
      <c r="EZ140" s="115">
        <v>0.81799999999999995</v>
      </c>
      <c r="FA140" s="117">
        <v>0.81399999999999995</v>
      </c>
      <c r="FB140" s="115">
        <v>0.80900000000000005</v>
      </c>
      <c r="FC140" s="115">
        <v>0.80400000000000005</v>
      </c>
      <c r="FD140" s="115">
        <v>0.8</v>
      </c>
      <c r="FE140" s="115">
        <v>0.79500000000000004</v>
      </c>
      <c r="FF140" s="115">
        <v>0.79100000000000004</v>
      </c>
      <c r="FG140" s="117">
        <v>0.78700000000000003</v>
      </c>
      <c r="FH140" s="115">
        <v>0.78200000000000003</v>
      </c>
      <c r="FI140" s="115">
        <v>0.77800000000000002</v>
      </c>
      <c r="FJ140" s="115">
        <v>0.77400000000000002</v>
      </c>
      <c r="FK140" s="115">
        <v>0.76900000000000002</v>
      </c>
      <c r="FL140" s="116">
        <v>0.76500000000000001</v>
      </c>
      <c r="FM140" s="115">
        <v>0.76100000000000001</v>
      </c>
      <c r="FN140" s="116">
        <v>0.75600000000000001</v>
      </c>
      <c r="FO140" s="115">
        <v>0.752</v>
      </c>
      <c r="FP140" s="115">
        <v>0.748</v>
      </c>
    </row>
    <row r="141" spans="1:172" x14ac:dyDescent="0.25">
      <c r="A141" s="114">
        <v>140</v>
      </c>
      <c r="CJ141" s="117"/>
      <c r="CV141" s="117"/>
      <c r="DE141" s="116"/>
      <c r="DG141" s="117"/>
      <c r="DH141" s="115">
        <v>1</v>
      </c>
      <c r="DI141" s="115">
        <v>0.999</v>
      </c>
      <c r="DJ141" s="115">
        <v>0.998</v>
      </c>
      <c r="DK141" s="115">
        <v>0.997</v>
      </c>
      <c r="DL141" s="115">
        <v>0.996</v>
      </c>
      <c r="DM141" s="117">
        <v>0.99399999999999999</v>
      </c>
      <c r="DN141" s="115">
        <v>0.99199999999999999</v>
      </c>
      <c r="DO141" s="115">
        <v>0.98899999999999999</v>
      </c>
      <c r="DP141" s="115">
        <v>0.98599999999999999</v>
      </c>
      <c r="DQ141" s="115">
        <v>0.98199999999999998</v>
      </c>
      <c r="DR141" s="115">
        <v>0.97899999999999998</v>
      </c>
      <c r="DS141" s="115">
        <v>0.97499999999999998</v>
      </c>
      <c r="DT141" s="115">
        <v>0.97099999999999997</v>
      </c>
      <c r="DU141" s="115">
        <v>0.96699999999999997</v>
      </c>
      <c r="DV141" s="117">
        <v>0.96299999999999997</v>
      </c>
      <c r="DW141" s="115">
        <v>0.95799999999999996</v>
      </c>
      <c r="DX141" s="115">
        <v>0.95399999999999996</v>
      </c>
      <c r="DY141" s="117">
        <v>0.95</v>
      </c>
      <c r="DZ141" s="115">
        <v>0.94499999999999995</v>
      </c>
      <c r="EA141" s="115">
        <v>0.94099999999999995</v>
      </c>
      <c r="EB141" s="115">
        <v>0.93600000000000005</v>
      </c>
      <c r="EC141" s="115">
        <v>0.93200000000000005</v>
      </c>
      <c r="ED141" s="115">
        <v>0.92700000000000005</v>
      </c>
      <c r="EE141" s="115">
        <v>0.92300000000000004</v>
      </c>
      <c r="EF141" s="115">
        <v>0.91800000000000004</v>
      </c>
      <c r="EG141" s="115">
        <v>0.91300000000000003</v>
      </c>
      <c r="EH141" s="115">
        <v>0.90800000000000003</v>
      </c>
      <c r="EI141" s="115">
        <v>0.90400000000000003</v>
      </c>
      <c r="EJ141" s="115">
        <v>0.89900000000000002</v>
      </c>
      <c r="EK141" s="115">
        <v>0.89400000000000002</v>
      </c>
      <c r="EL141" s="115">
        <v>0.89</v>
      </c>
      <c r="EM141" s="115">
        <v>0.88500000000000001</v>
      </c>
      <c r="EN141" s="115">
        <v>0.88</v>
      </c>
      <c r="EO141" s="115">
        <v>0.875</v>
      </c>
      <c r="EP141" s="115">
        <v>0.871</v>
      </c>
      <c r="EQ141" s="115">
        <v>0.86599999999999999</v>
      </c>
      <c r="ER141" s="115">
        <v>0.86099999999999999</v>
      </c>
      <c r="ES141" s="115">
        <v>0.85699999999999998</v>
      </c>
      <c r="ET141" s="115">
        <v>0.85199999999999998</v>
      </c>
      <c r="EU141" s="115">
        <v>0.84699999999999998</v>
      </c>
      <c r="EV141" s="115">
        <v>0.84299999999999997</v>
      </c>
      <c r="EW141" s="115">
        <v>0.83799999999999997</v>
      </c>
      <c r="EX141" s="115">
        <v>0.83299999999999996</v>
      </c>
      <c r="EY141" s="115">
        <v>0.82899999999999996</v>
      </c>
      <c r="EZ141" s="115">
        <v>0.82399999999999995</v>
      </c>
      <c r="FA141" s="117">
        <v>0.82</v>
      </c>
      <c r="FB141" s="115">
        <v>0.81499999999999995</v>
      </c>
      <c r="FC141" s="115">
        <v>0.81100000000000005</v>
      </c>
      <c r="FD141" s="115">
        <v>0.80600000000000005</v>
      </c>
      <c r="FE141" s="115">
        <v>0.80200000000000005</v>
      </c>
      <c r="FF141" s="115">
        <v>0.79700000000000004</v>
      </c>
      <c r="FG141" s="117">
        <v>0.79300000000000004</v>
      </c>
      <c r="FH141" s="115">
        <v>0.78800000000000003</v>
      </c>
      <c r="FI141" s="115">
        <v>0.78400000000000003</v>
      </c>
      <c r="FJ141" s="115">
        <v>0.78</v>
      </c>
      <c r="FK141" s="115">
        <v>0.77500000000000002</v>
      </c>
      <c r="FL141" s="116">
        <v>0.77100000000000002</v>
      </c>
      <c r="FM141" s="115">
        <v>0.76700000000000002</v>
      </c>
      <c r="FN141" s="116">
        <v>0.76200000000000001</v>
      </c>
      <c r="FO141" s="115">
        <v>0.75800000000000001</v>
      </c>
      <c r="FP141" s="115">
        <v>0.754</v>
      </c>
    </row>
    <row r="142" spans="1:172" x14ac:dyDescent="0.25">
      <c r="A142" s="114">
        <v>141</v>
      </c>
      <c r="CJ142" s="117"/>
      <c r="CV142" s="117"/>
      <c r="DE142" s="116"/>
      <c r="DG142" s="116"/>
      <c r="DI142" s="115">
        <v>1</v>
      </c>
      <c r="DJ142" s="115">
        <v>0.999</v>
      </c>
      <c r="DK142" s="115">
        <v>0.998</v>
      </c>
      <c r="DL142" s="115">
        <v>0.997</v>
      </c>
      <c r="DM142" s="117">
        <v>0.996</v>
      </c>
      <c r="DN142" s="115">
        <v>0.99399999999999999</v>
      </c>
      <c r="DO142" s="115">
        <v>0.99199999999999999</v>
      </c>
      <c r="DP142" s="115">
        <v>0.98899999999999999</v>
      </c>
      <c r="DQ142" s="115">
        <v>0.98599999999999999</v>
      </c>
      <c r="DR142" s="115">
        <v>0.98199999999999998</v>
      </c>
      <c r="DS142" s="115">
        <v>0.97899999999999998</v>
      </c>
      <c r="DT142" s="115">
        <v>0.97499999999999998</v>
      </c>
      <c r="DU142" s="115">
        <v>0.97099999999999997</v>
      </c>
      <c r="DV142" s="117">
        <v>0.96699999999999997</v>
      </c>
      <c r="DW142" s="115">
        <v>0.96299999999999997</v>
      </c>
      <c r="DX142" s="115">
        <v>0.95899999999999996</v>
      </c>
      <c r="DY142" s="117">
        <v>0.95499999999999996</v>
      </c>
      <c r="DZ142" s="115">
        <v>0.95</v>
      </c>
      <c r="EA142" s="115">
        <v>0.94599999999999995</v>
      </c>
      <c r="EB142" s="115">
        <v>0.94099999999999995</v>
      </c>
      <c r="EC142" s="115">
        <v>0.93700000000000006</v>
      </c>
      <c r="ED142" s="115">
        <v>0.93200000000000005</v>
      </c>
      <c r="EE142" s="115">
        <v>0.92800000000000005</v>
      </c>
      <c r="EF142" s="115">
        <v>0.92300000000000004</v>
      </c>
      <c r="EG142" s="115">
        <v>0.91900000000000004</v>
      </c>
      <c r="EH142" s="115">
        <v>0.91400000000000003</v>
      </c>
      <c r="EI142" s="115">
        <v>0.90900000000000003</v>
      </c>
      <c r="EJ142" s="115">
        <v>0.90500000000000003</v>
      </c>
      <c r="EK142" s="115">
        <v>0.9</v>
      </c>
      <c r="EL142" s="115">
        <v>0.89500000000000002</v>
      </c>
      <c r="EM142" s="115">
        <v>0.89100000000000001</v>
      </c>
      <c r="EN142" s="115">
        <v>0.88600000000000001</v>
      </c>
      <c r="EO142" s="115">
        <v>0.88100000000000001</v>
      </c>
      <c r="EP142" s="115">
        <v>0.876</v>
      </c>
      <c r="EQ142" s="115">
        <v>0.872</v>
      </c>
      <c r="ER142" s="115">
        <v>0.86699999999999999</v>
      </c>
      <c r="ES142" s="115">
        <v>0.86199999999999999</v>
      </c>
      <c r="ET142" s="115">
        <v>0.85799999999999998</v>
      </c>
      <c r="EU142" s="115">
        <v>0.85299999999999998</v>
      </c>
      <c r="EV142" s="115">
        <v>0.84799999999999998</v>
      </c>
      <c r="EW142" s="115">
        <v>0.84399999999999997</v>
      </c>
      <c r="EX142" s="115">
        <v>0.83899999999999997</v>
      </c>
      <c r="EY142" s="115">
        <v>0.83499999999999996</v>
      </c>
      <c r="EZ142" s="115">
        <v>0.83</v>
      </c>
      <c r="FA142" s="117">
        <v>0.82599999999999996</v>
      </c>
      <c r="FB142" s="115">
        <v>0.82099999999999995</v>
      </c>
      <c r="FC142" s="115">
        <v>0.81599999999999995</v>
      </c>
      <c r="FD142" s="115">
        <v>0.81200000000000006</v>
      </c>
      <c r="FE142" s="115">
        <v>0.80700000000000005</v>
      </c>
      <c r="FF142" s="115">
        <v>0.80300000000000005</v>
      </c>
      <c r="FG142" s="117">
        <v>0.79900000000000004</v>
      </c>
      <c r="FH142" s="115">
        <v>0.79400000000000004</v>
      </c>
      <c r="FI142" s="115">
        <v>0.79</v>
      </c>
      <c r="FJ142" s="115">
        <v>0.78600000000000003</v>
      </c>
      <c r="FK142" s="115">
        <v>0.78100000000000003</v>
      </c>
      <c r="FL142" s="116">
        <v>0.77700000000000002</v>
      </c>
      <c r="FM142" s="115">
        <v>0.77300000000000002</v>
      </c>
      <c r="FN142" s="116">
        <v>0.76800000000000002</v>
      </c>
      <c r="FO142" s="115">
        <v>0.76400000000000001</v>
      </c>
      <c r="FP142" s="115">
        <v>0.76</v>
      </c>
    </row>
    <row r="143" spans="1:172" x14ac:dyDescent="0.25">
      <c r="A143" s="114">
        <v>142</v>
      </c>
      <c r="CJ143" s="117"/>
      <c r="CV143" s="117"/>
      <c r="DE143" s="116"/>
      <c r="DG143" s="116"/>
      <c r="DJ143" s="115">
        <v>1</v>
      </c>
      <c r="DK143" s="115">
        <v>0.999</v>
      </c>
      <c r="DL143" s="115">
        <v>0.998</v>
      </c>
      <c r="DM143" s="117">
        <v>0.997</v>
      </c>
      <c r="DN143" s="115">
        <v>0.996</v>
      </c>
      <c r="DO143" s="115">
        <v>0.99399999999999999</v>
      </c>
      <c r="DP143" s="115">
        <v>0.99199999999999999</v>
      </c>
      <c r="DQ143" s="115">
        <v>0.98899999999999999</v>
      </c>
      <c r="DR143" s="115">
        <v>0.98599999999999999</v>
      </c>
      <c r="DS143" s="115">
        <v>0.98299999999999998</v>
      </c>
      <c r="DT143" s="115">
        <v>0.97899999999999998</v>
      </c>
      <c r="DU143" s="115">
        <v>0.97499999999999998</v>
      </c>
      <c r="DV143" s="117">
        <v>0.97199999999999998</v>
      </c>
      <c r="DW143" s="115">
        <v>0.96799999999999997</v>
      </c>
      <c r="DX143" s="115">
        <v>0.96399999999999997</v>
      </c>
      <c r="DY143" s="117">
        <v>0.95899999999999996</v>
      </c>
      <c r="DZ143" s="115">
        <v>0.95499999999999996</v>
      </c>
      <c r="EA143" s="115">
        <v>0.95099999999999996</v>
      </c>
      <c r="EB143" s="115">
        <v>0.94599999999999995</v>
      </c>
      <c r="EC143" s="115">
        <v>0.94199999999999995</v>
      </c>
      <c r="ED143" s="115">
        <v>0.93799999999999994</v>
      </c>
      <c r="EE143" s="115">
        <v>0.93300000000000005</v>
      </c>
      <c r="EF143" s="115">
        <v>0.92900000000000005</v>
      </c>
      <c r="EG143" s="115">
        <v>0.92400000000000004</v>
      </c>
      <c r="EH143" s="115">
        <v>0.91900000000000004</v>
      </c>
      <c r="EI143" s="115">
        <v>0.91500000000000004</v>
      </c>
      <c r="EJ143" s="115">
        <v>0.91</v>
      </c>
      <c r="EK143" s="115">
        <v>0.90600000000000003</v>
      </c>
      <c r="EL143" s="115">
        <v>0.90100000000000002</v>
      </c>
      <c r="EM143" s="115">
        <v>0.89600000000000002</v>
      </c>
      <c r="EN143" s="115">
        <v>0.89200000000000002</v>
      </c>
      <c r="EO143" s="115">
        <v>0.88700000000000001</v>
      </c>
      <c r="EP143" s="115">
        <v>0.88200000000000001</v>
      </c>
      <c r="EQ143" s="115">
        <v>0.878</v>
      </c>
      <c r="ER143" s="115">
        <v>0.873</v>
      </c>
      <c r="ES143" s="115">
        <v>0.86799999999999999</v>
      </c>
      <c r="ET143" s="115">
        <v>0.86399999999999999</v>
      </c>
      <c r="EU143" s="115">
        <v>0.85899999999999999</v>
      </c>
      <c r="EV143" s="115">
        <v>0.85399999999999998</v>
      </c>
      <c r="EW143" s="115">
        <v>0.85</v>
      </c>
      <c r="EX143" s="115">
        <v>0.84499999999999997</v>
      </c>
      <c r="EY143" s="115">
        <v>0.84099999999999997</v>
      </c>
      <c r="EZ143" s="115">
        <v>0.83599999999999997</v>
      </c>
      <c r="FA143" s="117">
        <v>0.83099999999999996</v>
      </c>
      <c r="FB143" s="115">
        <v>0.82699999999999996</v>
      </c>
      <c r="FC143" s="115">
        <v>0.82199999999999995</v>
      </c>
      <c r="FD143" s="115">
        <v>0.81799999999999995</v>
      </c>
      <c r="FE143" s="115">
        <v>0.81299999999999994</v>
      </c>
      <c r="FF143" s="115">
        <v>0.80900000000000005</v>
      </c>
      <c r="FG143" s="117">
        <v>0.80500000000000005</v>
      </c>
      <c r="FH143" s="115">
        <v>0.8</v>
      </c>
      <c r="FI143" s="115">
        <v>0.79600000000000004</v>
      </c>
      <c r="FJ143" s="115">
        <v>0.79200000000000004</v>
      </c>
      <c r="FK143" s="115">
        <v>0.78700000000000003</v>
      </c>
      <c r="FL143" s="116">
        <v>0.78300000000000003</v>
      </c>
      <c r="FM143" s="115">
        <v>0.77900000000000003</v>
      </c>
      <c r="FN143" s="116">
        <v>0.77400000000000002</v>
      </c>
      <c r="FO143" s="115">
        <v>0.77</v>
      </c>
      <c r="FP143" s="115">
        <v>0.76600000000000001</v>
      </c>
    </row>
    <row r="144" spans="1:172" x14ac:dyDescent="0.25">
      <c r="A144" s="114">
        <v>143</v>
      </c>
      <c r="CJ144" s="117"/>
      <c r="CV144" s="117"/>
      <c r="DE144" s="116"/>
      <c r="DG144" s="116"/>
      <c r="DK144" s="115">
        <v>1</v>
      </c>
      <c r="DL144" s="115">
        <v>0.999</v>
      </c>
      <c r="DM144" s="117">
        <v>0.998</v>
      </c>
      <c r="DN144" s="115">
        <v>0.997</v>
      </c>
      <c r="DO144" s="115">
        <v>0.996</v>
      </c>
      <c r="DP144" s="115">
        <v>0.99399999999999999</v>
      </c>
      <c r="DQ144" s="115">
        <v>0.99199999999999999</v>
      </c>
      <c r="DR144" s="115">
        <v>0.98899999999999999</v>
      </c>
      <c r="DS144" s="115">
        <v>0.98599999999999999</v>
      </c>
      <c r="DT144" s="115">
        <v>0.98299999999999998</v>
      </c>
      <c r="DU144" s="115">
        <v>0.97899999999999998</v>
      </c>
      <c r="DV144" s="117">
        <v>0.97599999999999998</v>
      </c>
      <c r="DW144" s="115">
        <v>0.97199999999999998</v>
      </c>
      <c r="DX144" s="115">
        <v>0.96799999999999997</v>
      </c>
      <c r="DY144" s="117">
        <v>0.96399999999999997</v>
      </c>
      <c r="DZ144" s="115">
        <v>0.96</v>
      </c>
      <c r="EA144" s="115">
        <v>0.95599999999999996</v>
      </c>
      <c r="EB144" s="115">
        <v>0.95099999999999996</v>
      </c>
      <c r="EC144" s="115">
        <v>0.94699999999999995</v>
      </c>
      <c r="ED144" s="115">
        <v>0.94299999999999995</v>
      </c>
      <c r="EE144" s="115">
        <v>0.93799999999999994</v>
      </c>
      <c r="EF144" s="115">
        <v>0.93400000000000005</v>
      </c>
      <c r="EG144" s="115">
        <v>0.92900000000000005</v>
      </c>
      <c r="EH144" s="115">
        <v>0.92500000000000004</v>
      </c>
      <c r="EI144" s="115">
        <v>0.92</v>
      </c>
      <c r="EJ144" s="115">
        <v>0.91600000000000004</v>
      </c>
      <c r="EK144" s="115">
        <v>0.91100000000000003</v>
      </c>
      <c r="EL144" s="115">
        <v>0.90600000000000003</v>
      </c>
      <c r="EM144" s="115">
        <v>0.90200000000000002</v>
      </c>
      <c r="EN144" s="115">
        <v>0.89700000000000002</v>
      </c>
      <c r="EO144" s="115">
        <v>0.89300000000000002</v>
      </c>
      <c r="EP144" s="115">
        <v>0.88800000000000001</v>
      </c>
      <c r="EQ144" s="115">
        <v>0.88300000000000001</v>
      </c>
      <c r="ER144" s="115">
        <v>0.879</v>
      </c>
      <c r="ES144" s="115">
        <v>0.874</v>
      </c>
      <c r="ET144" s="115">
        <v>0.86899999999999999</v>
      </c>
      <c r="EU144" s="115">
        <v>0.86499999999999999</v>
      </c>
      <c r="EV144" s="115">
        <v>0.86</v>
      </c>
      <c r="EW144" s="115">
        <v>0.85599999999999998</v>
      </c>
      <c r="EX144" s="115">
        <v>0.85099999999999998</v>
      </c>
      <c r="EY144" s="115">
        <v>0.84599999999999997</v>
      </c>
      <c r="EZ144" s="115">
        <v>0.84199999999999997</v>
      </c>
      <c r="FA144" s="117">
        <v>0.83699999999999997</v>
      </c>
      <c r="FB144" s="115">
        <v>0.83299999999999996</v>
      </c>
      <c r="FC144" s="115">
        <v>0.82799999999999996</v>
      </c>
      <c r="FD144" s="115">
        <v>0.82399999999999995</v>
      </c>
      <c r="FE144" s="115">
        <v>0.81899999999999995</v>
      </c>
      <c r="FF144" s="115">
        <v>0.81499999999999995</v>
      </c>
      <c r="FG144" s="117">
        <v>0.81100000000000005</v>
      </c>
      <c r="FH144" s="115">
        <v>0.80600000000000005</v>
      </c>
      <c r="FI144" s="115">
        <v>0.80200000000000005</v>
      </c>
      <c r="FJ144" s="115">
        <v>0.79700000000000004</v>
      </c>
      <c r="FK144" s="115">
        <v>0.79300000000000004</v>
      </c>
      <c r="FL144" s="116">
        <v>0.78900000000000003</v>
      </c>
      <c r="FM144" s="115">
        <v>0.78400000000000003</v>
      </c>
      <c r="FN144" s="116">
        <v>0.78</v>
      </c>
      <c r="FO144" s="115">
        <v>0.77600000000000002</v>
      </c>
      <c r="FP144" s="115">
        <v>0.77200000000000002</v>
      </c>
    </row>
    <row r="145" spans="1:172" x14ac:dyDescent="0.25">
      <c r="A145" s="114">
        <v>144</v>
      </c>
      <c r="CJ145" s="117"/>
      <c r="CV145" s="117"/>
      <c r="DG145" s="116"/>
      <c r="DL145" s="115">
        <v>1</v>
      </c>
      <c r="DM145" s="117">
        <v>0.999</v>
      </c>
      <c r="DN145" s="115">
        <v>0.998</v>
      </c>
      <c r="DO145" s="115">
        <v>0.997</v>
      </c>
      <c r="DP145" s="115">
        <v>0.996</v>
      </c>
      <c r="DQ145" s="115">
        <v>0.99399999999999999</v>
      </c>
      <c r="DR145" s="115">
        <v>0.99199999999999999</v>
      </c>
      <c r="DS145" s="115">
        <v>0.98899999999999999</v>
      </c>
      <c r="DT145" s="115">
        <v>0.98599999999999999</v>
      </c>
      <c r="DU145" s="115">
        <v>0.98299999999999998</v>
      </c>
      <c r="DV145" s="117">
        <v>0.98</v>
      </c>
      <c r="DW145" s="115">
        <v>0.97599999999999998</v>
      </c>
      <c r="DX145" s="115">
        <v>0.97199999999999998</v>
      </c>
      <c r="DY145" s="117">
        <v>0.96799999999999997</v>
      </c>
      <c r="DZ145" s="115">
        <v>0.96399999999999997</v>
      </c>
      <c r="EA145" s="115">
        <v>0.96</v>
      </c>
      <c r="EB145" s="115">
        <v>0.95599999999999996</v>
      </c>
      <c r="EC145" s="115">
        <v>0.95199999999999996</v>
      </c>
      <c r="ED145" s="115">
        <v>0.94799999999999995</v>
      </c>
      <c r="EE145" s="115">
        <v>0.94299999999999995</v>
      </c>
      <c r="EF145" s="115">
        <v>0.93899999999999995</v>
      </c>
      <c r="EG145" s="115">
        <v>0.93400000000000005</v>
      </c>
      <c r="EH145" s="115">
        <v>0.93</v>
      </c>
      <c r="EI145" s="115">
        <v>0.92500000000000004</v>
      </c>
      <c r="EJ145" s="115">
        <v>0.92100000000000004</v>
      </c>
      <c r="EK145" s="115">
        <v>0.91600000000000004</v>
      </c>
      <c r="EL145" s="115">
        <v>0.91200000000000003</v>
      </c>
      <c r="EM145" s="115">
        <v>0.90700000000000003</v>
      </c>
      <c r="EN145" s="115">
        <v>0.90300000000000002</v>
      </c>
      <c r="EO145" s="115">
        <v>0.89800000000000002</v>
      </c>
      <c r="EP145" s="115">
        <v>0.89300000000000002</v>
      </c>
      <c r="EQ145" s="115">
        <v>0.88900000000000001</v>
      </c>
      <c r="ER145" s="115">
        <v>0.88400000000000001</v>
      </c>
      <c r="ES145" s="115">
        <v>0.88</v>
      </c>
      <c r="ET145" s="115">
        <v>0.875</v>
      </c>
      <c r="EU145" s="115">
        <v>0.87</v>
      </c>
      <c r="EV145" s="115">
        <v>0.86599999999999999</v>
      </c>
      <c r="EW145" s="115">
        <v>0.86099999999999999</v>
      </c>
      <c r="EX145" s="115">
        <v>0.85699999999999998</v>
      </c>
      <c r="EY145" s="115">
        <v>0.85199999999999998</v>
      </c>
      <c r="EZ145" s="115">
        <v>0.84799999999999998</v>
      </c>
      <c r="FA145" s="117">
        <v>0.84299999999999997</v>
      </c>
      <c r="FB145" s="115">
        <v>0.83899999999999997</v>
      </c>
      <c r="FC145" s="115">
        <v>0.83399999999999996</v>
      </c>
      <c r="FD145" s="115">
        <v>0.83</v>
      </c>
      <c r="FE145" s="115">
        <v>0.82499999999999996</v>
      </c>
      <c r="FF145" s="115">
        <v>0.82099999999999995</v>
      </c>
      <c r="FG145" s="117">
        <v>0.81599999999999995</v>
      </c>
      <c r="FH145" s="115">
        <v>0.81200000000000006</v>
      </c>
      <c r="FI145" s="115">
        <v>0.80800000000000005</v>
      </c>
      <c r="FJ145" s="115">
        <v>0.80300000000000005</v>
      </c>
      <c r="FK145" s="115">
        <v>0.79900000000000004</v>
      </c>
      <c r="FL145" s="116">
        <v>0.79500000000000004</v>
      </c>
      <c r="FM145" s="115">
        <v>0.79</v>
      </c>
      <c r="FN145" s="116">
        <v>0.78600000000000003</v>
      </c>
      <c r="FO145" s="115">
        <v>0.78200000000000003</v>
      </c>
      <c r="FP145" s="115">
        <v>0.77800000000000002</v>
      </c>
    </row>
    <row r="146" spans="1:172" x14ac:dyDescent="0.25">
      <c r="A146" s="114">
        <v>145</v>
      </c>
      <c r="CJ146" s="117"/>
      <c r="CV146" s="117"/>
      <c r="DG146" s="116"/>
      <c r="DM146" s="117">
        <v>1</v>
      </c>
      <c r="DN146" s="115">
        <v>0.999</v>
      </c>
      <c r="DO146" s="115">
        <v>0.998</v>
      </c>
      <c r="DP146" s="115">
        <v>0.997</v>
      </c>
      <c r="DQ146" s="115">
        <v>0.996</v>
      </c>
      <c r="DR146" s="115">
        <v>0.99399999999999999</v>
      </c>
      <c r="DS146" s="115">
        <v>0.99199999999999999</v>
      </c>
      <c r="DT146" s="115">
        <v>0.99</v>
      </c>
      <c r="DU146" s="115">
        <v>0.98599999999999999</v>
      </c>
      <c r="DV146" s="117">
        <v>0.98299999999999998</v>
      </c>
      <c r="DW146" s="115">
        <v>0.98</v>
      </c>
      <c r="DX146" s="115">
        <v>0.97599999999999998</v>
      </c>
      <c r="DY146" s="117">
        <v>0.97199999999999998</v>
      </c>
      <c r="DZ146" s="115">
        <v>0.96899999999999997</v>
      </c>
      <c r="EA146" s="115">
        <v>0.96499999999999997</v>
      </c>
      <c r="EB146" s="115">
        <v>0.96099999999999997</v>
      </c>
      <c r="EC146" s="115">
        <v>0.95699999999999996</v>
      </c>
      <c r="ED146" s="115">
        <v>0.95199999999999996</v>
      </c>
      <c r="EE146" s="115">
        <v>0.94799999999999995</v>
      </c>
      <c r="EF146" s="115">
        <v>0.94399999999999995</v>
      </c>
      <c r="EG146" s="115">
        <v>0.93899999999999995</v>
      </c>
      <c r="EH146" s="115">
        <v>0.93500000000000005</v>
      </c>
      <c r="EI146" s="115">
        <v>0.93100000000000005</v>
      </c>
      <c r="EJ146" s="115">
        <v>0.92600000000000005</v>
      </c>
      <c r="EK146" s="115">
        <v>0.92200000000000004</v>
      </c>
      <c r="EL146" s="115">
        <v>0.91700000000000004</v>
      </c>
      <c r="EM146" s="115">
        <v>0.91300000000000003</v>
      </c>
      <c r="EN146" s="115">
        <v>0.90800000000000003</v>
      </c>
      <c r="EO146" s="115">
        <v>0.90400000000000003</v>
      </c>
      <c r="EP146" s="115">
        <v>0.89900000000000002</v>
      </c>
      <c r="EQ146" s="115">
        <v>0.89400000000000002</v>
      </c>
      <c r="ER146" s="115">
        <v>0.89</v>
      </c>
      <c r="ES146" s="115">
        <v>0.88500000000000001</v>
      </c>
      <c r="ET146" s="115">
        <v>0.88100000000000001</v>
      </c>
      <c r="EU146" s="115">
        <v>0.876</v>
      </c>
      <c r="EV146" s="115">
        <v>0.872</v>
      </c>
      <c r="EW146" s="115">
        <v>0.86699999999999999</v>
      </c>
      <c r="EX146" s="115">
        <v>0.86199999999999999</v>
      </c>
      <c r="EY146" s="115">
        <v>0.85799999999999998</v>
      </c>
      <c r="EZ146" s="115">
        <v>0.85299999999999998</v>
      </c>
      <c r="FA146" s="117">
        <v>0.84899999999999998</v>
      </c>
      <c r="FB146" s="115">
        <v>0.84399999999999997</v>
      </c>
      <c r="FC146" s="115">
        <v>0.84</v>
      </c>
      <c r="FD146" s="115">
        <v>0.83599999999999997</v>
      </c>
      <c r="FE146" s="115">
        <v>0.83099999999999996</v>
      </c>
      <c r="FF146" s="115">
        <v>0.82699999999999996</v>
      </c>
      <c r="FG146" s="117">
        <v>0.82199999999999995</v>
      </c>
      <c r="FH146" s="115">
        <v>0.81799999999999995</v>
      </c>
      <c r="FI146" s="115">
        <v>0.81299999999999994</v>
      </c>
      <c r="FJ146" s="115">
        <v>0.80900000000000005</v>
      </c>
      <c r="FK146" s="115">
        <v>0.80500000000000005</v>
      </c>
      <c r="FL146" s="116">
        <v>0.8</v>
      </c>
      <c r="FM146" s="115">
        <v>0.79600000000000004</v>
      </c>
      <c r="FN146" s="116">
        <v>0.79200000000000004</v>
      </c>
      <c r="FO146" s="115">
        <v>0.78800000000000003</v>
      </c>
      <c r="FP146" s="115">
        <v>0.78300000000000003</v>
      </c>
    </row>
    <row r="147" spans="1:172" x14ac:dyDescent="0.25">
      <c r="A147" s="114">
        <v>146</v>
      </c>
      <c r="CJ147" s="117"/>
      <c r="CV147" s="117"/>
      <c r="DG147" s="116"/>
      <c r="DM147" s="117"/>
      <c r="DN147" s="115">
        <v>1</v>
      </c>
      <c r="DO147" s="115">
        <v>0.999</v>
      </c>
      <c r="DP147" s="115">
        <v>0.998</v>
      </c>
      <c r="DQ147" s="115">
        <v>0.997</v>
      </c>
      <c r="DR147" s="115">
        <v>0.996</v>
      </c>
      <c r="DS147" s="115">
        <v>0.99399999999999999</v>
      </c>
      <c r="DT147" s="115">
        <v>0.99299999999999999</v>
      </c>
      <c r="DU147" s="115">
        <v>0.99</v>
      </c>
      <c r="DV147" s="117">
        <v>0.98699999999999999</v>
      </c>
      <c r="DW147" s="115">
        <v>0.98299999999999998</v>
      </c>
      <c r="DX147" s="115">
        <v>0.98</v>
      </c>
      <c r="DY147" s="117">
        <v>0.97699999999999998</v>
      </c>
      <c r="DZ147" s="115">
        <v>0.97299999999999998</v>
      </c>
      <c r="EA147" s="115">
        <v>0.96899999999999997</v>
      </c>
      <c r="EB147" s="115">
        <v>0.96499999999999997</v>
      </c>
      <c r="EC147" s="115">
        <v>0.96099999999999997</v>
      </c>
      <c r="ED147" s="115">
        <v>0.95699999999999996</v>
      </c>
      <c r="EE147" s="115">
        <v>0.95299999999999996</v>
      </c>
      <c r="EF147" s="115">
        <v>0.94899999999999995</v>
      </c>
      <c r="EG147" s="115">
        <v>0.94399999999999995</v>
      </c>
      <c r="EH147" s="115">
        <v>0.94</v>
      </c>
      <c r="EI147" s="115">
        <v>0.93600000000000005</v>
      </c>
      <c r="EJ147" s="115">
        <v>0.93100000000000005</v>
      </c>
      <c r="EK147" s="115">
        <v>0.92700000000000005</v>
      </c>
      <c r="EL147" s="115">
        <v>0.92200000000000004</v>
      </c>
      <c r="EM147" s="115">
        <v>0.91800000000000004</v>
      </c>
      <c r="EN147" s="115">
        <v>0.91300000000000003</v>
      </c>
      <c r="EO147" s="115">
        <v>0.90900000000000003</v>
      </c>
      <c r="EP147" s="115">
        <v>0.90400000000000003</v>
      </c>
      <c r="EQ147" s="115">
        <v>0.9</v>
      </c>
      <c r="ER147" s="115">
        <v>0.89500000000000002</v>
      </c>
      <c r="ES147" s="115">
        <v>0.89100000000000001</v>
      </c>
      <c r="ET147" s="115">
        <v>0.88600000000000001</v>
      </c>
      <c r="EU147" s="115">
        <v>0.88200000000000001</v>
      </c>
      <c r="EV147" s="115">
        <v>0.877</v>
      </c>
      <c r="EW147" s="115">
        <v>0.873</v>
      </c>
      <c r="EX147" s="115">
        <v>0.86799999999999999</v>
      </c>
      <c r="EY147" s="115">
        <v>0.86399999999999999</v>
      </c>
      <c r="EZ147" s="115">
        <v>0.85899999999999999</v>
      </c>
      <c r="FA147" s="117">
        <v>0.85499999999999998</v>
      </c>
      <c r="FB147" s="115">
        <v>0.85</v>
      </c>
      <c r="FC147" s="115">
        <v>0.84599999999999997</v>
      </c>
      <c r="FD147" s="115">
        <v>0.84099999999999997</v>
      </c>
      <c r="FE147" s="115">
        <v>0.83699999999999997</v>
      </c>
      <c r="FF147" s="115">
        <v>0.83199999999999996</v>
      </c>
      <c r="FG147" s="117">
        <v>0.82799999999999996</v>
      </c>
      <c r="FH147" s="115">
        <v>0.82399999999999995</v>
      </c>
      <c r="FI147" s="115">
        <v>0.81899999999999995</v>
      </c>
      <c r="FJ147" s="115">
        <v>0.81499999999999995</v>
      </c>
      <c r="FK147" s="115">
        <v>0.81100000000000005</v>
      </c>
      <c r="FL147" s="116">
        <v>0.80600000000000005</v>
      </c>
      <c r="FM147" s="115">
        <v>0.80200000000000005</v>
      </c>
      <c r="FN147" s="116">
        <v>0.79800000000000004</v>
      </c>
      <c r="FO147" s="115">
        <v>0.79300000000000004</v>
      </c>
      <c r="FP147" s="115">
        <v>0.78900000000000003</v>
      </c>
    </row>
    <row r="148" spans="1:172" x14ac:dyDescent="0.25">
      <c r="A148" s="114">
        <v>147</v>
      </c>
      <c r="CJ148" s="117"/>
      <c r="CV148" s="117"/>
      <c r="DG148" s="116"/>
      <c r="DM148" s="117"/>
      <c r="DO148" s="115">
        <v>1</v>
      </c>
      <c r="DP148" s="115">
        <v>0.999</v>
      </c>
      <c r="DQ148" s="115">
        <v>0.998</v>
      </c>
      <c r="DR148" s="115">
        <v>0.997</v>
      </c>
      <c r="DS148" s="115">
        <v>0.996</v>
      </c>
      <c r="DT148" s="115">
        <v>0.99399999999999999</v>
      </c>
      <c r="DU148" s="115">
        <v>0.99299999999999999</v>
      </c>
      <c r="DV148" s="117">
        <v>0.99</v>
      </c>
      <c r="DW148" s="115">
        <v>0.98699999999999999</v>
      </c>
      <c r="DX148" s="115">
        <v>0.98399999999999999</v>
      </c>
      <c r="DY148" s="117">
        <v>0.98</v>
      </c>
      <c r="DZ148" s="115">
        <v>0.97699999999999998</v>
      </c>
      <c r="EA148" s="115">
        <v>0.97299999999999998</v>
      </c>
      <c r="EB148" s="115">
        <v>0.96899999999999997</v>
      </c>
      <c r="EC148" s="115">
        <v>0.96499999999999997</v>
      </c>
      <c r="ED148" s="115">
        <v>0.96099999999999997</v>
      </c>
      <c r="EE148" s="115">
        <v>0.95699999999999996</v>
      </c>
      <c r="EF148" s="115">
        <v>0.95299999999999996</v>
      </c>
      <c r="EG148" s="115">
        <v>0.94899999999999995</v>
      </c>
      <c r="EH148" s="115">
        <v>0.94499999999999995</v>
      </c>
      <c r="EI148" s="115">
        <v>0.94099999999999995</v>
      </c>
      <c r="EJ148" s="115">
        <v>0.93600000000000005</v>
      </c>
      <c r="EK148" s="115">
        <v>0.93200000000000005</v>
      </c>
      <c r="EL148" s="115">
        <v>0.92800000000000005</v>
      </c>
      <c r="EM148" s="115">
        <v>0.92300000000000004</v>
      </c>
      <c r="EN148" s="115">
        <v>0.91900000000000004</v>
      </c>
      <c r="EO148" s="115">
        <v>0.91400000000000003</v>
      </c>
      <c r="EP148" s="115">
        <v>0.91</v>
      </c>
      <c r="EQ148" s="115">
        <v>0.90500000000000003</v>
      </c>
      <c r="ER148" s="115">
        <v>0.90100000000000002</v>
      </c>
      <c r="ES148" s="115">
        <v>0.89600000000000002</v>
      </c>
      <c r="ET148" s="115">
        <v>0.89200000000000002</v>
      </c>
      <c r="EU148" s="115">
        <v>0.88700000000000001</v>
      </c>
      <c r="EV148" s="115">
        <v>0.88300000000000001</v>
      </c>
      <c r="EW148" s="115">
        <v>0.878</v>
      </c>
      <c r="EX148" s="115">
        <v>0.874</v>
      </c>
      <c r="EY148" s="115">
        <v>0.86899999999999999</v>
      </c>
      <c r="EZ148" s="115">
        <v>0.86499999999999999</v>
      </c>
      <c r="FA148" s="117">
        <v>0.86</v>
      </c>
      <c r="FB148" s="115">
        <v>0.85599999999999998</v>
      </c>
      <c r="FC148" s="115">
        <v>0.85099999999999998</v>
      </c>
      <c r="FD148" s="115">
        <v>0.84699999999999998</v>
      </c>
      <c r="FE148" s="115">
        <v>0.84299999999999997</v>
      </c>
      <c r="FF148" s="115">
        <v>0.83799999999999997</v>
      </c>
      <c r="FG148" s="117">
        <v>0.83399999999999996</v>
      </c>
      <c r="FH148" s="115">
        <v>0.82899999999999996</v>
      </c>
      <c r="FI148" s="115">
        <v>0.82499999999999996</v>
      </c>
      <c r="FJ148" s="115">
        <v>0.82099999999999995</v>
      </c>
      <c r="FK148" s="115">
        <v>0.81599999999999995</v>
      </c>
      <c r="FL148" s="116">
        <v>0.81200000000000006</v>
      </c>
      <c r="FM148" s="115">
        <v>0.80800000000000005</v>
      </c>
      <c r="FN148" s="116">
        <v>0.80300000000000005</v>
      </c>
      <c r="FO148" s="115">
        <v>0.79900000000000004</v>
      </c>
      <c r="FP148" s="115">
        <v>0.79500000000000004</v>
      </c>
    </row>
    <row r="149" spans="1:172" x14ac:dyDescent="0.25">
      <c r="A149" s="114">
        <v>148</v>
      </c>
      <c r="CJ149" s="117"/>
      <c r="CV149" s="117"/>
      <c r="DG149" s="116"/>
      <c r="DM149" s="117"/>
      <c r="DP149" s="115">
        <v>1</v>
      </c>
      <c r="DQ149" s="115">
        <v>0.999</v>
      </c>
      <c r="DR149" s="115">
        <v>0.998</v>
      </c>
      <c r="DS149" s="115">
        <v>0.997</v>
      </c>
      <c r="DT149" s="115">
        <v>0.996</v>
      </c>
      <c r="DU149" s="115">
        <v>0.99399999999999999</v>
      </c>
      <c r="DV149" s="117">
        <v>0.99299999999999999</v>
      </c>
      <c r="DW149" s="115">
        <v>0.99</v>
      </c>
      <c r="DX149" s="115">
        <v>0.98699999999999999</v>
      </c>
      <c r="DY149" s="117">
        <v>0.98399999999999999</v>
      </c>
      <c r="DZ149" s="115">
        <v>0.98</v>
      </c>
      <c r="EA149" s="115">
        <v>0.97699999999999998</v>
      </c>
      <c r="EB149" s="115">
        <v>0.97299999999999998</v>
      </c>
      <c r="EC149" s="115">
        <v>0.97</v>
      </c>
      <c r="ED149" s="115">
        <v>0.96599999999999997</v>
      </c>
      <c r="EE149" s="115">
        <v>0.96199999999999997</v>
      </c>
      <c r="EF149" s="115">
        <v>0.95799999999999996</v>
      </c>
      <c r="EG149" s="115">
        <v>0.95399999999999996</v>
      </c>
      <c r="EH149" s="115">
        <v>0.95</v>
      </c>
      <c r="EI149" s="115">
        <v>0.94499999999999995</v>
      </c>
      <c r="EJ149" s="115">
        <v>0.94099999999999995</v>
      </c>
      <c r="EK149" s="115">
        <v>0.93700000000000006</v>
      </c>
      <c r="EL149" s="115">
        <v>0.93300000000000005</v>
      </c>
      <c r="EM149" s="115">
        <v>0.92800000000000005</v>
      </c>
      <c r="EN149" s="115">
        <v>0.92400000000000004</v>
      </c>
      <c r="EO149" s="115">
        <v>0.91900000000000004</v>
      </c>
      <c r="EP149" s="115">
        <v>0.91500000000000004</v>
      </c>
      <c r="EQ149" s="115">
        <v>0.91100000000000003</v>
      </c>
      <c r="ER149" s="115">
        <v>0.90600000000000003</v>
      </c>
      <c r="ES149" s="115">
        <v>0.90200000000000002</v>
      </c>
      <c r="ET149" s="115">
        <v>0.89700000000000002</v>
      </c>
      <c r="EU149" s="115">
        <v>0.89300000000000002</v>
      </c>
      <c r="EV149" s="115">
        <v>0.88800000000000001</v>
      </c>
      <c r="EW149" s="115">
        <v>0.88400000000000001</v>
      </c>
      <c r="EX149" s="115">
        <v>0.879</v>
      </c>
      <c r="EY149" s="115">
        <v>0.875</v>
      </c>
      <c r="EZ149" s="115">
        <v>0.87</v>
      </c>
      <c r="FA149" s="117">
        <v>0.86599999999999999</v>
      </c>
      <c r="FB149" s="115">
        <v>0.86099999999999999</v>
      </c>
      <c r="FC149" s="115">
        <v>0.85699999999999998</v>
      </c>
      <c r="FD149" s="115">
        <v>0.85299999999999998</v>
      </c>
      <c r="FE149" s="115">
        <v>0.84799999999999998</v>
      </c>
      <c r="FF149" s="115">
        <v>0.84399999999999997</v>
      </c>
      <c r="FG149" s="117">
        <v>0.83899999999999997</v>
      </c>
      <c r="FH149" s="115">
        <v>0.83499999999999996</v>
      </c>
      <c r="FI149" s="115">
        <v>0.83099999999999996</v>
      </c>
      <c r="FJ149" s="115">
        <v>0.82599999999999996</v>
      </c>
      <c r="FK149" s="115">
        <v>0.82199999999999995</v>
      </c>
      <c r="FL149" s="116">
        <v>0.81799999999999995</v>
      </c>
      <c r="FM149" s="115">
        <v>0.81299999999999994</v>
      </c>
      <c r="FN149" s="116">
        <v>0.80900000000000005</v>
      </c>
      <c r="FO149" s="115">
        <v>0.80500000000000005</v>
      </c>
      <c r="FP149" s="115">
        <v>0.80100000000000005</v>
      </c>
    </row>
    <row r="150" spans="1:172" x14ac:dyDescent="0.25">
      <c r="A150" s="114">
        <v>149</v>
      </c>
      <c r="CJ150" s="117"/>
      <c r="CV150" s="117"/>
      <c r="DG150" s="116"/>
      <c r="DM150" s="117"/>
      <c r="DQ150" s="115">
        <v>1</v>
      </c>
      <c r="DR150" s="115">
        <v>0.999</v>
      </c>
      <c r="DS150" s="115">
        <v>0.998</v>
      </c>
      <c r="DT150" s="115">
        <v>0.997</v>
      </c>
      <c r="DU150" s="115">
        <v>0.996</v>
      </c>
      <c r="DV150" s="117">
        <v>0.99399999999999999</v>
      </c>
      <c r="DW150" s="115">
        <v>0.99299999999999999</v>
      </c>
      <c r="DX150" s="115">
        <v>0.99</v>
      </c>
      <c r="DY150" s="117">
        <v>0.98699999999999999</v>
      </c>
      <c r="DZ150" s="115">
        <v>0.98399999999999999</v>
      </c>
      <c r="EA150" s="115">
        <v>0.98099999999999998</v>
      </c>
      <c r="EB150" s="115">
        <v>0.97699999999999998</v>
      </c>
      <c r="EC150" s="115">
        <v>0.97399999999999998</v>
      </c>
      <c r="ED150" s="115">
        <v>0.97</v>
      </c>
      <c r="EE150" s="115">
        <v>0.96599999999999997</v>
      </c>
      <c r="EF150" s="115">
        <v>0.96199999999999997</v>
      </c>
      <c r="EG150" s="115">
        <v>0.95799999999999996</v>
      </c>
      <c r="EH150" s="115">
        <v>0.95399999999999996</v>
      </c>
      <c r="EI150" s="115">
        <v>0.95</v>
      </c>
      <c r="EJ150" s="115">
        <v>0.94599999999999995</v>
      </c>
      <c r="EK150" s="115">
        <v>0.94199999999999995</v>
      </c>
      <c r="EL150" s="115">
        <v>0.93799999999999994</v>
      </c>
      <c r="EM150" s="115">
        <v>0.93300000000000005</v>
      </c>
      <c r="EN150" s="115">
        <v>0.92900000000000005</v>
      </c>
      <c r="EO150" s="115">
        <v>0.92500000000000004</v>
      </c>
      <c r="EP150" s="115">
        <v>0.92</v>
      </c>
      <c r="EQ150" s="115">
        <v>0.91600000000000004</v>
      </c>
      <c r="ER150" s="115">
        <v>0.91100000000000003</v>
      </c>
      <c r="ES150" s="115">
        <v>0.90700000000000003</v>
      </c>
      <c r="ET150" s="115">
        <v>0.90300000000000002</v>
      </c>
      <c r="EU150" s="115">
        <v>0.89800000000000002</v>
      </c>
      <c r="EV150" s="115">
        <v>0.89400000000000002</v>
      </c>
      <c r="EW150" s="115">
        <v>0.88900000000000001</v>
      </c>
      <c r="EX150" s="115">
        <v>0.88500000000000001</v>
      </c>
      <c r="EY150" s="115">
        <v>0.88</v>
      </c>
      <c r="EZ150" s="115">
        <v>0.876</v>
      </c>
      <c r="FA150" s="117">
        <v>0.871</v>
      </c>
      <c r="FB150" s="115">
        <v>0.86699999999999999</v>
      </c>
      <c r="FC150" s="115">
        <v>0.86299999999999999</v>
      </c>
      <c r="FD150" s="115">
        <v>0.85799999999999998</v>
      </c>
      <c r="FE150" s="115">
        <v>0.85399999999999998</v>
      </c>
      <c r="FF150" s="115">
        <v>0.84899999999999998</v>
      </c>
      <c r="FG150" s="117">
        <v>0.84499999999999997</v>
      </c>
      <c r="FH150" s="115">
        <v>0.84099999999999997</v>
      </c>
      <c r="FI150" s="115">
        <v>0.83599999999999997</v>
      </c>
      <c r="FJ150" s="115">
        <v>0.83199999999999996</v>
      </c>
      <c r="FK150" s="115">
        <v>0.82799999999999996</v>
      </c>
      <c r="FL150" s="116">
        <v>0.82299999999999995</v>
      </c>
      <c r="FM150" s="115">
        <v>0.81899999999999995</v>
      </c>
      <c r="FN150" s="116">
        <v>0.81499999999999995</v>
      </c>
      <c r="FO150" s="115">
        <v>0.81100000000000005</v>
      </c>
      <c r="FP150" s="115">
        <v>0.80600000000000005</v>
      </c>
    </row>
    <row r="151" spans="1:172" x14ac:dyDescent="0.25">
      <c r="A151" s="114">
        <v>150</v>
      </c>
      <c r="CJ151" s="117"/>
      <c r="DG151" s="116"/>
      <c r="DM151" s="117"/>
      <c r="DR151" s="115">
        <v>1</v>
      </c>
      <c r="DS151" s="115">
        <v>0.999</v>
      </c>
      <c r="DT151" s="115">
        <v>0.998</v>
      </c>
      <c r="DU151" s="115">
        <v>0.997</v>
      </c>
      <c r="DV151" s="117">
        <v>0.996</v>
      </c>
      <c r="DW151" s="115">
        <v>0.99399999999999999</v>
      </c>
      <c r="DX151" s="115">
        <v>0.99299999999999999</v>
      </c>
      <c r="DY151" s="117">
        <v>0.99</v>
      </c>
      <c r="DZ151" s="115">
        <v>0.98699999999999999</v>
      </c>
      <c r="EA151" s="115">
        <v>0.98399999999999999</v>
      </c>
      <c r="EB151" s="115">
        <v>0.98099999999999998</v>
      </c>
      <c r="EC151" s="115">
        <v>0.97799999999999998</v>
      </c>
      <c r="ED151" s="115">
        <v>0.97399999999999998</v>
      </c>
      <c r="EE151" s="115">
        <v>0.97</v>
      </c>
      <c r="EF151" s="115">
        <v>0.96699999999999997</v>
      </c>
      <c r="EG151" s="115">
        <v>0.96299999999999997</v>
      </c>
      <c r="EH151" s="115">
        <v>0.95899999999999996</v>
      </c>
      <c r="EI151" s="115">
        <v>0.95499999999999996</v>
      </c>
      <c r="EJ151" s="115">
        <v>0.95099999999999996</v>
      </c>
      <c r="EK151" s="115">
        <v>0.94699999999999995</v>
      </c>
      <c r="EL151" s="115">
        <v>0.94199999999999995</v>
      </c>
      <c r="EM151" s="115">
        <v>0.93799999999999994</v>
      </c>
      <c r="EN151" s="115">
        <v>0.93400000000000005</v>
      </c>
      <c r="EO151" s="115">
        <v>0.93</v>
      </c>
      <c r="EP151" s="115">
        <v>0.92500000000000004</v>
      </c>
      <c r="EQ151" s="115">
        <v>0.92100000000000004</v>
      </c>
      <c r="ER151" s="115">
        <v>0.91700000000000004</v>
      </c>
      <c r="ES151" s="115">
        <v>0.91200000000000003</v>
      </c>
      <c r="ET151" s="115">
        <v>0.90800000000000003</v>
      </c>
      <c r="EU151" s="115">
        <v>0.90300000000000002</v>
      </c>
      <c r="EV151" s="115">
        <v>0.89900000000000002</v>
      </c>
      <c r="EW151" s="115">
        <v>0.89500000000000002</v>
      </c>
      <c r="EX151" s="115">
        <v>0.89</v>
      </c>
      <c r="EY151" s="115">
        <v>0.88600000000000001</v>
      </c>
      <c r="EZ151" s="115">
        <v>0.88100000000000001</v>
      </c>
      <c r="FA151" s="117">
        <v>0.877</v>
      </c>
      <c r="FB151" s="115">
        <v>0.873</v>
      </c>
      <c r="FC151" s="115">
        <v>0.86799999999999999</v>
      </c>
      <c r="FD151" s="115">
        <v>0.86399999999999999</v>
      </c>
      <c r="FE151" s="115">
        <v>0.85899999999999999</v>
      </c>
      <c r="FF151" s="115">
        <v>0.85499999999999998</v>
      </c>
      <c r="FG151" s="117">
        <v>0.85099999999999998</v>
      </c>
      <c r="FH151" s="115">
        <v>0.84599999999999997</v>
      </c>
      <c r="FI151" s="115">
        <v>0.84199999999999997</v>
      </c>
      <c r="FJ151" s="115">
        <v>0.83799999999999997</v>
      </c>
      <c r="FK151" s="115">
        <v>0.83299999999999996</v>
      </c>
      <c r="FL151" s="116">
        <v>0.82899999999999996</v>
      </c>
      <c r="FM151" s="115">
        <v>0.82499999999999996</v>
      </c>
      <c r="FN151" s="116">
        <v>0.82</v>
      </c>
      <c r="FO151" s="115">
        <v>0.81599999999999995</v>
      </c>
      <c r="FP151" s="115">
        <v>0.81200000000000006</v>
      </c>
    </row>
    <row r="152" spans="1:172" x14ac:dyDescent="0.25">
      <c r="A152" s="114">
        <v>151</v>
      </c>
      <c r="CJ152" s="117"/>
      <c r="DG152" s="116"/>
      <c r="DM152" s="117"/>
      <c r="DS152" s="115">
        <v>1</v>
      </c>
      <c r="DT152" s="115">
        <v>0.999</v>
      </c>
      <c r="DU152" s="115">
        <v>0.998</v>
      </c>
      <c r="DV152" s="117">
        <v>0.997</v>
      </c>
      <c r="DW152" s="115">
        <v>0.996</v>
      </c>
      <c r="DX152" s="115">
        <v>0.99399999999999999</v>
      </c>
      <c r="DY152" s="117">
        <v>0.99299999999999999</v>
      </c>
      <c r="DZ152" s="115">
        <v>0.99</v>
      </c>
      <c r="EA152" s="115">
        <v>0.98799999999999999</v>
      </c>
      <c r="EB152" s="115">
        <v>0.98399999999999999</v>
      </c>
      <c r="EC152" s="115">
        <v>0.98099999999999998</v>
      </c>
      <c r="ED152" s="115">
        <v>0.97799999999999998</v>
      </c>
      <c r="EE152" s="115">
        <v>0.97399999999999998</v>
      </c>
      <c r="EF152" s="115">
        <v>0.97099999999999997</v>
      </c>
      <c r="EG152" s="115">
        <v>0.96699999999999997</v>
      </c>
      <c r="EH152" s="115">
        <v>0.96299999999999997</v>
      </c>
      <c r="EI152" s="115">
        <v>0.95899999999999996</v>
      </c>
      <c r="EJ152" s="115">
        <v>0.95499999999999996</v>
      </c>
      <c r="EK152" s="115">
        <v>0.95099999999999996</v>
      </c>
      <c r="EL152" s="115">
        <v>0.94699999999999995</v>
      </c>
      <c r="EM152" s="115">
        <v>0.94299999999999995</v>
      </c>
      <c r="EN152" s="115">
        <v>0.93899999999999995</v>
      </c>
      <c r="EO152" s="115">
        <v>0.93400000000000005</v>
      </c>
      <c r="EP152" s="115">
        <v>0.93</v>
      </c>
      <c r="EQ152" s="115">
        <v>0.92600000000000005</v>
      </c>
      <c r="ER152" s="115">
        <v>0.92200000000000004</v>
      </c>
      <c r="ES152" s="115">
        <v>0.91700000000000004</v>
      </c>
      <c r="ET152" s="115">
        <v>0.91300000000000003</v>
      </c>
      <c r="EU152" s="115">
        <v>0.90900000000000003</v>
      </c>
      <c r="EV152" s="115">
        <v>0.90400000000000003</v>
      </c>
      <c r="EW152" s="115">
        <v>0.9</v>
      </c>
      <c r="EX152" s="115">
        <v>0.89600000000000002</v>
      </c>
      <c r="EY152" s="115">
        <v>0.89100000000000001</v>
      </c>
      <c r="EZ152" s="115">
        <v>0.88700000000000001</v>
      </c>
      <c r="FA152" s="117">
        <v>0.88200000000000001</v>
      </c>
      <c r="FB152" s="115">
        <v>0.878</v>
      </c>
      <c r="FC152" s="115">
        <v>0.874</v>
      </c>
      <c r="FD152" s="115">
        <v>0.86899999999999999</v>
      </c>
      <c r="FE152" s="115">
        <v>0.86499999999999999</v>
      </c>
      <c r="FF152" s="115">
        <v>0.86</v>
      </c>
      <c r="FG152" s="117">
        <v>0.85599999999999998</v>
      </c>
      <c r="FH152" s="115">
        <v>0.85199999999999998</v>
      </c>
      <c r="FI152" s="115">
        <v>0.84699999999999998</v>
      </c>
      <c r="FJ152" s="115">
        <v>0.84299999999999997</v>
      </c>
      <c r="FK152" s="115">
        <v>0.83899999999999997</v>
      </c>
      <c r="FL152" s="116">
        <v>0.83499999999999996</v>
      </c>
      <c r="FM152" s="115">
        <v>0.83</v>
      </c>
      <c r="FN152" s="116">
        <v>0.82599999999999996</v>
      </c>
      <c r="FO152" s="115">
        <v>0.82199999999999995</v>
      </c>
      <c r="FP152" s="115">
        <v>0.81799999999999995</v>
      </c>
    </row>
    <row r="153" spans="1:172" x14ac:dyDescent="0.25">
      <c r="A153" s="114">
        <v>152</v>
      </c>
      <c r="CJ153" s="117"/>
      <c r="DG153" s="116"/>
      <c r="DM153" s="117"/>
      <c r="DT153" s="115">
        <v>1</v>
      </c>
      <c r="DU153" s="115">
        <v>0.999</v>
      </c>
      <c r="DV153" s="117">
        <v>0.999</v>
      </c>
      <c r="DW153" s="115">
        <v>0.997</v>
      </c>
      <c r="DX153" s="115">
        <v>0.996</v>
      </c>
      <c r="DY153" s="117">
        <v>0.99399999999999999</v>
      </c>
      <c r="DZ153" s="115">
        <v>0.99299999999999999</v>
      </c>
      <c r="EA153" s="115">
        <v>0.99099999999999999</v>
      </c>
      <c r="EB153" s="115">
        <v>0.98799999999999999</v>
      </c>
      <c r="EC153" s="115">
        <v>0.98499999999999999</v>
      </c>
      <c r="ED153" s="115">
        <v>0.98099999999999998</v>
      </c>
      <c r="EE153" s="115">
        <v>0.97799999999999998</v>
      </c>
      <c r="EF153" s="115">
        <v>0.97499999999999998</v>
      </c>
      <c r="EG153" s="115">
        <v>0.97099999999999997</v>
      </c>
      <c r="EH153" s="115">
        <v>0.96699999999999997</v>
      </c>
      <c r="EI153" s="115">
        <v>0.96299999999999997</v>
      </c>
      <c r="EJ153" s="115">
        <v>0.96</v>
      </c>
      <c r="EK153" s="115">
        <v>0.95599999999999996</v>
      </c>
      <c r="EL153" s="115">
        <v>0.95199999999999996</v>
      </c>
      <c r="EM153" s="115">
        <v>0.94799999999999995</v>
      </c>
      <c r="EN153" s="115">
        <v>0.94299999999999995</v>
      </c>
      <c r="EO153" s="115">
        <v>0.93899999999999995</v>
      </c>
      <c r="EP153" s="115">
        <v>0.93500000000000005</v>
      </c>
      <c r="EQ153" s="115">
        <v>0.93100000000000005</v>
      </c>
      <c r="ER153" s="115">
        <v>0.92700000000000005</v>
      </c>
      <c r="ES153" s="115">
        <v>0.92200000000000004</v>
      </c>
      <c r="ET153" s="115">
        <v>0.91800000000000004</v>
      </c>
      <c r="EU153" s="115">
        <v>0.91400000000000003</v>
      </c>
      <c r="EV153" s="115">
        <v>0.90900000000000003</v>
      </c>
      <c r="EW153" s="115">
        <v>0.90500000000000003</v>
      </c>
      <c r="EX153" s="115">
        <v>0.90100000000000002</v>
      </c>
      <c r="EY153" s="115">
        <v>0.89600000000000002</v>
      </c>
      <c r="EZ153" s="115">
        <v>0.89200000000000002</v>
      </c>
      <c r="FA153" s="117">
        <v>0.88800000000000001</v>
      </c>
      <c r="FB153" s="115">
        <v>0.88300000000000001</v>
      </c>
      <c r="FC153" s="115">
        <v>0.879</v>
      </c>
      <c r="FD153" s="115">
        <v>0.875</v>
      </c>
      <c r="FE153" s="115">
        <v>0.87</v>
      </c>
      <c r="FF153" s="115">
        <v>0.86599999999999999</v>
      </c>
      <c r="FG153" s="117">
        <v>0.86199999999999999</v>
      </c>
      <c r="FH153" s="115">
        <v>0.85699999999999998</v>
      </c>
      <c r="FI153" s="115">
        <v>0.85299999999999998</v>
      </c>
      <c r="FJ153" s="115">
        <v>0.84899999999999998</v>
      </c>
      <c r="FK153" s="115">
        <v>0.84399999999999997</v>
      </c>
      <c r="FL153" s="116">
        <v>0.84</v>
      </c>
      <c r="FM153" s="115">
        <v>0.83599999999999997</v>
      </c>
      <c r="FN153" s="116">
        <v>0.83199999999999996</v>
      </c>
      <c r="FO153" s="115">
        <v>0.82699999999999996</v>
      </c>
      <c r="FP153" s="115">
        <v>0.82299999999999995</v>
      </c>
    </row>
    <row r="154" spans="1:172" x14ac:dyDescent="0.25">
      <c r="A154" s="114">
        <v>153</v>
      </c>
      <c r="CJ154" s="117"/>
      <c r="DG154" s="116"/>
      <c r="DM154" s="117"/>
      <c r="DU154" s="115">
        <v>1</v>
      </c>
      <c r="DV154" s="117">
        <v>0.999</v>
      </c>
      <c r="DW154" s="115">
        <v>0.999</v>
      </c>
      <c r="DX154" s="115">
        <v>0.997</v>
      </c>
      <c r="DY154" s="117">
        <v>0.996</v>
      </c>
      <c r="DZ154" s="115">
        <v>0.995</v>
      </c>
      <c r="EA154" s="115">
        <v>0.99299999999999999</v>
      </c>
      <c r="EB154" s="115">
        <v>0.99099999999999999</v>
      </c>
      <c r="EC154" s="115">
        <v>0.98799999999999999</v>
      </c>
      <c r="ED154" s="115">
        <v>0.98499999999999999</v>
      </c>
      <c r="EE154" s="115">
        <v>0.98199999999999998</v>
      </c>
      <c r="EF154" s="115">
        <v>0.97799999999999998</v>
      </c>
      <c r="EG154" s="115">
        <v>0.97499999999999998</v>
      </c>
      <c r="EH154" s="115">
        <v>0.97099999999999997</v>
      </c>
      <c r="EI154" s="115">
        <v>0.96799999999999997</v>
      </c>
      <c r="EJ154" s="115">
        <v>0.96399999999999997</v>
      </c>
      <c r="EK154" s="115">
        <v>0.96</v>
      </c>
      <c r="EL154" s="115">
        <v>0.95599999999999996</v>
      </c>
      <c r="EM154" s="115">
        <v>0.95199999999999996</v>
      </c>
      <c r="EN154" s="115">
        <v>0.94799999999999995</v>
      </c>
      <c r="EO154" s="115">
        <v>0.94399999999999995</v>
      </c>
      <c r="EP154" s="115">
        <v>0.94</v>
      </c>
      <c r="EQ154" s="115">
        <v>0.93600000000000005</v>
      </c>
      <c r="ER154" s="115">
        <v>0.93200000000000005</v>
      </c>
      <c r="ES154" s="115">
        <v>0.92700000000000005</v>
      </c>
      <c r="ET154" s="115">
        <v>0.92300000000000004</v>
      </c>
      <c r="EU154" s="115">
        <v>0.91900000000000004</v>
      </c>
      <c r="EV154" s="115">
        <v>0.91500000000000004</v>
      </c>
      <c r="EW154" s="115">
        <v>0.91</v>
      </c>
      <c r="EX154" s="115">
        <v>0.90600000000000003</v>
      </c>
      <c r="EY154" s="115">
        <v>0.90200000000000002</v>
      </c>
      <c r="EZ154" s="115">
        <v>0.89700000000000002</v>
      </c>
      <c r="FA154" s="117">
        <v>0.89300000000000002</v>
      </c>
      <c r="FB154" s="115">
        <v>0.88900000000000001</v>
      </c>
      <c r="FC154" s="115">
        <v>0.88400000000000001</v>
      </c>
      <c r="FD154" s="115">
        <v>0.88</v>
      </c>
      <c r="FE154" s="115">
        <v>0.876</v>
      </c>
      <c r="FF154" s="115">
        <v>0.871</v>
      </c>
      <c r="FG154" s="117">
        <v>0.86699999999999999</v>
      </c>
      <c r="FH154" s="115">
        <v>0.86299999999999999</v>
      </c>
      <c r="FI154" s="115">
        <v>0.85799999999999998</v>
      </c>
      <c r="FJ154" s="115">
        <v>0.85399999999999998</v>
      </c>
      <c r="FK154" s="115">
        <v>0.85</v>
      </c>
      <c r="FL154" s="116">
        <v>0.84599999999999997</v>
      </c>
      <c r="FM154" s="115">
        <v>0.84099999999999997</v>
      </c>
      <c r="FN154" s="116">
        <v>0.83699999999999997</v>
      </c>
      <c r="FO154" s="115">
        <v>0.83299999999999996</v>
      </c>
      <c r="FP154" s="115">
        <v>0.82899999999999996</v>
      </c>
    </row>
    <row r="155" spans="1:172" x14ac:dyDescent="0.25">
      <c r="A155" s="114">
        <v>154</v>
      </c>
      <c r="DG155" s="116"/>
      <c r="DM155" s="117"/>
      <c r="DV155" s="117">
        <v>1</v>
      </c>
      <c r="DW155" s="115">
        <v>0.999</v>
      </c>
      <c r="DX155" s="115">
        <v>0.999</v>
      </c>
      <c r="DY155" s="117">
        <v>0.997</v>
      </c>
      <c r="DZ155" s="115">
        <v>0.996</v>
      </c>
      <c r="EA155" s="115">
        <v>0.995</v>
      </c>
      <c r="EB155" s="115">
        <v>0.99299999999999999</v>
      </c>
      <c r="EC155" s="115">
        <v>0.99099999999999999</v>
      </c>
      <c r="ED155" s="115">
        <v>0.98799999999999999</v>
      </c>
      <c r="EE155" s="115">
        <v>0.98499999999999999</v>
      </c>
      <c r="EF155" s="115">
        <v>0.98199999999999998</v>
      </c>
      <c r="EG155" s="115">
        <v>0.97899999999999998</v>
      </c>
      <c r="EH155" s="115">
        <v>0.97499999999999998</v>
      </c>
      <c r="EI155" s="115">
        <v>0.97199999999999998</v>
      </c>
      <c r="EJ155" s="115">
        <v>0.96799999999999997</v>
      </c>
      <c r="EK155" s="115">
        <v>0.96399999999999997</v>
      </c>
      <c r="EL155" s="115">
        <v>0.93</v>
      </c>
      <c r="EM155" s="115">
        <v>0.95699999999999996</v>
      </c>
      <c r="EN155" s="115">
        <v>0.95299999999999996</v>
      </c>
      <c r="EO155" s="115">
        <v>0.94899999999999995</v>
      </c>
      <c r="EP155" s="115">
        <v>0.94499999999999995</v>
      </c>
      <c r="EQ155" s="115">
        <v>0.94</v>
      </c>
      <c r="ER155" s="115">
        <v>0.93600000000000005</v>
      </c>
      <c r="ES155" s="115">
        <v>0.93200000000000005</v>
      </c>
      <c r="ET155" s="115">
        <v>0.92800000000000005</v>
      </c>
      <c r="EU155" s="115">
        <v>0.92400000000000004</v>
      </c>
      <c r="EV155" s="115">
        <v>0.92</v>
      </c>
      <c r="EW155" s="115">
        <v>0.91500000000000004</v>
      </c>
      <c r="EX155" s="115">
        <v>0.91100000000000003</v>
      </c>
      <c r="EY155" s="115">
        <v>0.90700000000000003</v>
      </c>
      <c r="EZ155" s="115">
        <v>0.90200000000000002</v>
      </c>
      <c r="FA155" s="117">
        <v>0.89800000000000002</v>
      </c>
      <c r="FB155" s="115">
        <v>0.89400000000000002</v>
      </c>
      <c r="FC155" s="115">
        <v>0.89</v>
      </c>
      <c r="FD155" s="115">
        <v>0.88500000000000001</v>
      </c>
      <c r="FE155" s="115">
        <v>0.88100000000000001</v>
      </c>
      <c r="FF155" s="115">
        <v>0.877</v>
      </c>
      <c r="FG155" s="117">
        <v>0.872</v>
      </c>
      <c r="FH155" s="115">
        <v>0.86799999999999999</v>
      </c>
      <c r="FI155" s="115">
        <v>0.86399999999999999</v>
      </c>
      <c r="FJ155" s="115">
        <v>0.85899999999999999</v>
      </c>
      <c r="FK155" s="115">
        <v>0.85499999999999998</v>
      </c>
      <c r="FL155" s="116">
        <v>0.85099999999999998</v>
      </c>
      <c r="FM155" s="115">
        <v>0.84699999999999998</v>
      </c>
      <c r="FN155" s="116">
        <v>0.84299999999999997</v>
      </c>
      <c r="FO155" s="115">
        <v>0.83799999999999997</v>
      </c>
      <c r="FP155" s="115">
        <v>0.83399999999999996</v>
      </c>
    </row>
    <row r="156" spans="1:172" x14ac:dyDescent="0.25">
      <c r="A156" s="114">
        <v>155</v>
      </c>
      <c r="DG156" s="116"/>
      <c r="DM156" s="116"/>
      <c r="DV156" s="117"/>
      <c r="DW156" s="115">
        <v>1</v>
      </c>
      <c r="DX156" s="115">
        <v>0.999</v>
      </c>
      <c r="DY156" s="117">
        <v>0.999</v>
      </c>
      <c r="DZ156" s="115">
        <v>0.997</v>
      </c>
      <c r="EA156" s="115">
        <v>0.996</v>
      </c>
      <c r="EB156" s="115">
        <v>0.995</v>
      </c>
      <c r="EC156" s="115">
        <v>0.99299999999999999</v>
      </c>
      <c r="ED156" s="115">
        <v>0.99099999999999999</v>
      </c>
      <c r="EE156" s="115">
        <v>0.98799999999999999</v>
      </c>
      <c r="EF156" s="115">
        <v>0.98499999999999999</v>
      </c>
      <c r="EG156" s="115">
        <v>0.98199999999999998</v>
      </c>
      <c r="EH156" s="115">
        <v>0.97899999999999998</v>
      </c>
      <c r="EI156" s="115">
        <v>0.97499999999999998</v>
      </c>
      <c r="EJ156" s="115">
        <v>0.97199999999999998</v>
      </c>
      <c r="EK156" s="115">
        <v>0.96799999999999997</v>
      </c>
      <c r="EL156" s="115">
        <v>0.93500000000000005</v>
      </c>
      <c r="EM156" s="115">
        <v>0.96099999999999997</v>
      </c>
      <c r="EN156" s="115">
        <v>0.95699999999999996</v>
      </c>
      <c r="EO156" s="115">
        <v>0.95299999999999996</v>
      </c>
      <c r="EP156" s="115">
        <v>0.94899999999999995</v>
      </c>
      <c r="EQ156" s="115">
        <v>0.94499999999999995</v>
      </c>
      <c r="ER156" s="115">
        <v>0.94099999999999995</v>
      </c>
      <c r="ES156" s="115">
        <v>0.93700000000000006</v>
      </c>
      <c r="ET156" s="115">
        <v>0.93300000000000005</v>
      </c>
      <c r="EU156" s="115">
        <v>0.92900000000000005</v>
      </c>
      <c r="EV156" s="115">
        <v>0.92400000000000004</v>
      </c>
      <c r="EW156" s="115">
        <v>0.92</v>
      </c>
      <c r="EX156" s="115">
        <v>0.91600000000000004</v>
      </c>
      <c r="EY156" s="115">
        <v>0.91200000000000003</v>
      </c>
      <c r="EZ156" s="115">
        <v>0.90800000000000003</v>
      </c>
      <c r="FA156" s="117">
        <v>0.90300000000000002</v>
      </c>
      <c r="FB156" s="115">
        <v>0.89900000000000002</v>
      </c>
      <c r="FC156" s="115">
        <v>0.89500000000000002</v>
      </c>
      <c r="FD156" s="115">
        <v>0.89</v>
      </c>
      <c r="FE156" s="115">
        <v>0.88600000000000001</v>
      </c>
      <c r="FF156" s="115">
        <v>0.88200000000000001</v>
      </c>
      <c r="FG156" s="117">
        <v>0.878</v>
      </c>
      <c r="FH156" s="115">
        <v>0.873</v>
      </c>
      <c r="FI156" s="115">
        <v>0.86899999999999999</v>
      </c>
      <c r="FJ156" s="115">
        <v>0.86499999999999999</v>
      </c>
      <c r="FK156" s="115">
        <v>0.86099999999999999</v>
      </c>
      <c r="FL156" s="116">
        <v>0.85599999999999998</v>
      </c>
      <c r="FM156" s="115">
        <v>0.85199999999999998</v>
      </c>
      <c r="FN156" s="116">
        <v>0.84799999999999998</v>
      </c>
      <c r="FO156" s="115">
        <v>0.84399999999999997</v>
      </c>
      <c r="FP156" s="115">
        <v>0.84</v>
      </c>
    </row>
    <row r="157" spans="1:172" x14ac:dyDescent="0.25">
      <c r="A157" s="114">
        <v>156</v>
      </c>
      <c r="DG157" s="116"/>
      <c r="DM157" s="116"/>
      <c r="DV157" s="117"/>
      <c r="DX157" s="115">
        <v>1</v>
      </c>
      <c r="DY157" s="117">
        <v>0.999</v>
      </c>
      <c r="DZ157" s="115">
        <v>0.999</v>
      </c>
      <c r="EA157" s="115">
        <v>0.997</v>
      </c>
      <c r="EB157" s="115">
        <v>0.996</v>
      </c>
      <c r="EC157" s="115">
        <v>0.995</v>
      </c>
      <c r="ED157" s="115">
        <v>0.99299999999999999</v>
      </c>
      <c r="EE157" s="115">
        <v>0.99099999999999999</v>
      </c>
      <c r="EF157" s="115">
        <v>0.98799999999999999</v>
      </c>
      <c r="EG157" s="115">
        <v>0.98499999999999999</v>
      </c>
      <c r="EH157" s="115">
        <v>0.98199999999999998</v>
      </c>
      <c r="EI157" s="115">
        <v>0.97899999999999998</v>
      </c>
      <c r="EJ157" s="115">
        <v>0.97599999999999998</v>
      </c>
      <c r="EK157" s="115">
        <v>0.97199999999999998</v>
      </c>
      <c r="EL157" s="115">
        <v>0.96899999999999997</v>
      </c>
      <c r="EM157" s="115">
        <v>0.96499999999999997</v>
      </c>
      <c r="EN157" s="115">
        <v>0.96099999999999997</v>
      </c>
      <c r="EO157" s="115">
        <v>0.95699999999999996</v>
      </c>
      <c r="EP157" s="115">
        <v>0.95299999999999996</v>
      </c>
      <c r="EQ157" s="115">
        <v>0.95</v>
      </c>
      <c r="ER157" s="115">
        <v>0.94599999999999995</v>
      </c>
      <c r="ES157" s="115">
        <v>0.94199999999999995</v>
      </c>
      <c r="ET157" s="115">
        <v>0.93700000000000006</v>
      </c>
      <c r="EU157" s="115">
        <v>0.93300000000000005</v>
      </c>
      <c r="EV157" s="115">
        <v>0.92900000000000005</v>
      </c>
      <c r="EW157" s="115">
        <v>0.92500000000000004</v>
      </c>
      <c r="EX157" s="115">
        <v>0.92100000000000004</v>
      </c>
      <c r="EY157" s="115">
        <v>0.91700000000000004</v>
      </c>
      <c r="EZ157" s="115">
        <v>0.91300000000000003</v>
      </c>
      <c r="FA157" s="117">
        <v>0.90800000000000003</v>
      </c>
      <c r="FB157" s="115">
        <v>0.90400000000000003</v>
      </c>
      <c r="FC157" s="115">
        <v>0.9</v>
      </c>
      <c r="FD157" s="115">
        <v>0.89600000000000002</v>
      </c>
      <c r="FE157" s="115">
        <v>0.89100000000000001</v>
      </c>
      <c r="FF157" s="115">
        <v>0.88700000000000001</v>
      </c>
      <c r="FG157" s="117">
        <v>0.88300000000000001</v>
      </c>
      <c r="FH157" s="115">
        <v>0.879</v>
      </c>
      <c r="FI157" s="115">
        <v>0.874</v>
      </c>
      <c r="FJ157" s="115">
        <v>0.87</v>
      </c>
      <c r="FK157" s="115">
        <v>0.86599999999999999</v>
      </c>
      <c r="FL157" s="116">
        <v>0.86199999999999999</v>
      </c>
      <c r="FM157" s="115">
        <v>0.85699999999999998</v>
      </c>
      <c r="FN157" s="116">
        <v>0.85299999999999998</v>
      </c>
      <c r="FO157" s="115">
        <v>0.84899999999999998</v>
      </c>
      <c r="FP157" s="115">
        <v>0.84499999999999997</v>
      </c>
    </row>
    <row r="158" spans="1:172" x14ac:dyDescent="0.25">
      <c r="A158" s="114">
        <v>157</v>
      </c>
      <c r="DG158" s="116"/>
      <c r="DM158" s="116"/>
      <c r="DV158" s="117"/>
      <c r="DY158" s="117">
        <v>1</v>
      </c>
      <c r="DZ158" s="115">
        <v>0.999</v>
      </c>
      <c r="EA158" s="115">
        <v>0.999</v>
      </c>
      <c r="EB158" s="115">
        <v>0.997</v>
      </c>
      <c r="EC158" s="115">
        <v>0.996</v>
      </c>
      <c r="ED158" s="115">
        <v>0.995</v>
      </c>
      <c r="EE158" s="115">
        <v>0.99299999999999999</v>
      </c>
      <c r="EF158" s="115">
        <v>0.99099999999999999</v>
      </c>
      <c r="EG158" s="115">
        <v>0.98799999999999999</v>
      </c>
      <c r="EH158" s="115">
        <v>0.98499999999999999</v>
      </c>
      <c r="EI158" s="115">
        <v>0.98299999999999998</v>
      </c>
      <c r="EJ158" s="115">
        <v>0.97899999999999998</v>
      </c>
      <c r="EK158" s="115">
        <v>0.97599999999999998</v>
      </c>
      <c r="EL158" s="115">
        <v>0.97199999999999998</v>
      </c>
      <c r="EM158" s="115">
        <v>0.96899999999999997</v>
      </c>
      <c r="EN158" s="115">
        <v>0.96499999999999997</v>
      </c>
      <c r="EO158" s="115">
        <v>0.96199999999999997</v>
      </c>
      <c r="EP158" s="115">
        <v>0.95799999999999996</v>
      </c>
      <c r="EQ158" s="115">
        <v>0.95399999999999996</v>
      </c>
      <c r="ER158" s="115">
        <v>0.95</v>
      </c>
      <c r="ES158" s="115">
        <v>0.94599999999999995</v>
      </c>
      <c r="ET158" s="115">
        <v>0.94199999999999995</v>
      </c>
      <c r="EU158" s="115">
        <v>0.93799999999999994</v>
      </c>
      <c r="EV158" s="115">
        <v>0.93400000000000005</v>
      </c>
      <c r="EW158" s="115">
        <v>0.93</v>
      </c>
      <c r="EX158" s="115">
        <v>0.92600000000000005</v>
      </c>
      <c r="EY158" s="115">
        <v>0.92200000000000004</v>
      </c>
      <c r="EZ158" s="115">
        <v>0.91700000000000004</v>
      </c>
      <c r="FA158" s="117">
        <v>0.91300000000000003</v>
      </c>
      <c r="FB158" s="115">
        <v>0.90900000000000003</v>
      </c>
      <c r="FC158" s="115">
        <v>0.90500000000000003</v>
      </c>
      <c r="FD158" s="115">
        <v>0.90100000000000002</v>
      </c>
      <c r="FE158" s="115">
        <v>0.89600000000000002</v>
      </c>
      <c r="FF158" s="115">
        <v>0.89200000000000002</v>
      </c>
      <c r="FG158" s="117">
        <v>0.88800000000000001</v>
      </c>
      <c r="FH158" s="115">
        <v>0.88400000000000001</v>
      </c>
      <c r="FI158" s="115">
        <v>0.88</v>
      </c>
      <c r="FJ158" s="115">
        <v>0.875</v>
      </c>
      <c r="FK158" s="115">
        <v>0.871</v>
      </c>
      <c r="FL158" s="116">
        <v>0.86699999999999999</v>
      </c>
      <c r="FM158" s="115">
        <v>0.86299999999999999</v>
      </c>
      <c r="FN158" s="116">
        <v>0.85899999999999999</v>
      </c>
      <c r="FO158" s="115">
        <v>0.85399999999999998</v>
      </c>
      <c r="FP158" s="115">
        <v>0.85</v>
      </c>
    </row>
    <row r="159" spans="1:172" x14ac:dyDescent="0.25">
      <c r="A159" s="114">
        <v>158</v>
      </c>
      <c r="DG159" s="116"/>
      <c r="DM159" s="116"/>
      <c r="DV159" s="116"/>
      <c r="DY159" s="117"/>
      <c r="DZ159" s="115">
        <v>1</v>
      </c>
      <c r="EA159" s="115">
        <v>0.999</v>
      </c>
      <c r="EB159" s="115">
        <v>0.999</v>
      </c>
      <c r="EC159" s="115">
        <v>0.998</v>
      </c>
      <c r="ED159" s="115">
        <v>0.996</v>
      </c>
      <c r="EE159" s="115">
        <v>0.995</v>
      </c>
      <c r="EF159" s="115">
        <v>0.99299999999999999</v>
      </c>
      <c r="EG159" s="115">
        <v>0.99099999999999999</v>
      </c>
      <c r="EH159" s="115">
        <v>0.98899999999999999</v>
      </c>
      <c r="EI159" s="115">
        <v>0.98599999999999999</v>
      </c>
      <c r="EJ159" s="115">
        <v>0.98299999999999998</v>
      </c>
      <c r="EK159" s="115">
        <v>0.97899999999999998</v>
      </c>
      <c r="EL159" s="115">
        <v>0.97599999999999998</v>
      </c>
      <c r="EM159" s="115">
        <v>0.97299999999999998</v>
      </c>
      <c r="EN159" s="115">
        <v>0.96899999999999997</v>
      </c>
      <c r="EO159" s="115">
        <v>0.96599999999999997</v>
      </c>
      <c r="EP159" s="115">
        <v>0.96199999999999997</v>
      </c>
      <c r="EQ159" s="115">
        <v>0.95799999999999996</v>
      </c>
      <c r="ER159" s="115">
        <v>0.95399999999999996</v>
      </c>
      <c r="ES159" s="115">
        <v>0.95099999999999996</v>
      </c>
      <c r="ET159" s="115">
        <v>0.94699999999999995</v>
      </c>
      <c r="EU159" s="115">
        <v>0.94299999999999995</v>
      </c>
      <c r="EV159" s="115">
        <v>0.93899999999999995</v>
      </c>
      <c r="EW159" s="115">
        <v>0.93500000000000005</v>
      </c>
      <c r="EX159" s="115">
        <v>0.93100000000000005</v>
      </c>
      <c r="EY159" s="115">
        <v>0.92600000000000005</v>
      </c>
      <c r="EZ159" s="115">
        <v>0.92200000000000004</v>
      </c>
      <c r="FA159" s="117">
        <v>0.91800000000000004</v>
      </c>
      <c r="FB159" s="115">
        <v>0.91400000000000003</v>
      </c>
      <c r="FC159" s="115">
        <v>0.91</v>
      </c>
      <c r="FD159" s="115">
        <v>0.90600000000000003</v>
      </c>
      <c r="FE159" s="115">
        <v>0.90100000000000002</v>
      </c>
      <c r="FF159" s="115">
        <v>0.89700000000000002</v>
      </c>
      <c r="FG159" s="117">
        <v>0.89300000000000002</v>
      </c>
      <c r="FH159" s="115">
        <v>0.88900000000000001</v>
      </c>
      <c r="FI159" s="115">
        <v>0.88500000000000001</v>
      </c>
      <c r="FJ159" s="115">
        <v>0.88100000000000001</v>
      </c>
      <c r="FK159" s="115">
        <v>0.876</v>
      </c>
      <c r="FL159" s="116">
        <v>0.872</v>
      </c>
      <c r="FM159" s="115">
        <v>0.86799999999999999</v>
      </c>
      <c r="FN159" s="116">
        <v>0.86399999999999999</v>
      </c>
      <c r="FO159" s="115">
        <v>0.86</v>
      </c>
      <c r="FP159" s="115">
        <v>0.85599999999999998</v>
      </c>
    </row>
    <row r="160" spans="1:172" x14ac:dyDescent="0.25">
      <c r="A160" s="114">
        <v>159</v>
      </c>
      <c r="DG160" s="116"/>
      <c r="DM160" s="116"/>
      <c r="DV160" s="116"/>
      <c r="DY160" s="117"/>
      <c r="EA160" s="115">
        <v>1</v>
      </c>
      <c r="EB160" s="115">
        <v>0.999</v>
      </c>
      <c r="EC160" s="115">
        <v>0.999</v>
      </c>
      <c r="ED160" s="115">
        <v>0.998</v>
      </c>
      <c r="EE160" s="115">
        <v>0.996</v>
      </c>
      <c r="EF160" s="115">
        <v>0.995</v>
      </c>
      <c r="EG160" s="115">
        <v>0.99299999999999999</v>
      </c>
      <c r="EH160" s="115">
        <v>0.99099999999999999</v>
      </c>
      <c r="EI160" s="115">
        <v>0.98899999999999999</v>
      </c>
      <c r="EJ160" s="115">
        <v>0.98599999999999999</v>
      </c>
      <c r="EK160" s="115">
        <v>0.98299999999999998</v>
      </c>
      <c r="EL160" s="115">
        <v>0.98</v>
      </c>
      <c r="EM160" s="115">
        <v>0.97599999999999998</v>
      </c>
      <c r="EN160" s="115">
        <v>0.97299999999999998</v>
      </c>
      <c r="EO160" s="115">
        <v>0.97</v>
      </c>
      <c r="EP160" s="115">
        <v>0.96599999999999997</v>
      </c>
      <c r="EQ160" s="115">
        <v>0.96199999999999997</v>
      </c>
      <c r="ER160" s="115">
        <v>0.95899999999999996</v>
      </c>
      <c r="ES160" s="115">
        <v>0.95499999999999996</v>
      </c>
      <c r="ET160" s="115">
        <v>0.95099999999999996</v>
      </c>
      <c r="EU160" s="115">
        <v>0.94699999999999995</v>
      </c>
      <c r="EV160" s="115">
        <v>0.94299999999999995</v>
      </c>
      <c r="EW160" s="115">
        <v>0.93899999999999995</v>
      </c>
      <c r="EX160" s="115">
        <v>0.93500000000000005</v>
      </c>
      <c r="EY160" s="115">
        <v>0.93100000000000005</v>
      </c>
      <c r="EZ160" s="115">
        <v>0.92700000000000005</v>
      </c>
      <c r="FA160" s="117">
        <v>0.92300000000000004</v>
      </c>
      <c r="FB160" s="115">
        <v>0.91900000000000004</v>
      </c>
      <c r="FC160" s="115">
        <v>0.91500000000000004</v>
      </c>
      <c r="FD160" s="115">
        <v>0.91100000000000003</v>
      </c>
      <c r="FE160" s="115">
        <v>0.90700000000000003</v>
      </c>
      <c r="FF160" s="115">
        <v>0.90200000000000002</v>
      </c>
      <c r="FG160" s="117">
        <v>0.89800000000000002</v>
      </c>
      <c r="FH160" s="115">
        <v>0.89400000000000002</v>
      </c>
      <c r="FI160" s="115">
        <v>0.89</v>
      </c>
      <c r="FJ160" s="115">
        <v>0.88600000000000001</v>
      </c>
      <c r="FK160" s="115">
        <v>0.88100000000000001</v>
      </c>
      <c r="FL160" s="116">
        <v>0.877</v>
      </c>
      <c r="FM160" s="115">
        <v>0.873</v>
      </c>
      <c r="FN160" s="116">
        <v>0.86899999999999999</v>
      </c>
      <c r="FO160" s="115">
        <v>0.86499999999999999</v>
      </c>
      <c r="FP160" s="115">
        <v>0.86099999999999999</v>
      </c>
    </row>
    <row r="161" spans="1:172" x14ac:dyDescent="0.25">
      <c r="A161" s="114">
        <v>160</v>
      </c>
      <c r="DM161" s="116"/>
      <c r="DV161" s="116"/>
      <c r="DY161" s="117"/>
      <c r="EB161" s="115">
        <v>1</v>
      </c>
      <c r="EC161" s="115">
        <v>0.999</v>
      </c>
      <c r="ED161" s="115">
        <v>0.999</v>
      </c>
      <c r="EE161" s="115">
        <v>0.998</v>
      </c>
      <c r="EF161" s="115">
        <v>0.996</v>
      </c>
      <c r="EG161" s="115">
        <v>0.995</v>
      </c>
      <c r="EH161" s="115">
        <v>0.99299999999999999</v>
      </c>
      <c r="EI161" s="115">
        <v>0.99099999999999999</v>
      </c>
      <c r="EJ161" s="115">
        <v>0.98899999999999999</v>
      </c>
      <c r="EK161" s="115">
        <v>0.98599999999999999</v>
      </c>
      <c r="EL161" s="115">
        <v>0.98299999999999998</v>
      </c>
      <c r="EM161" s="115">
        <v>0.98</v>
      </c>
      <c r="EN161" s="115">
        <v>0.97699999999999998</v>
      </c>
      <c r="EO161" s="115">
        <v>0.97299999999999998</v>
      </c>
      <c r="EP161" s="115">
        <v>0.97</v>
      </c>
      <c r="EQ161" s="115">
        <v>0.96599999999999997</v>
      </c>
      <c r="ER161" s="115">
        <v>0.96299999999999997</v>
      </c>
      <c r="ES161" s="115">
        <v>0.95899999999999996</v>
      </c>
      <c r="ET161" s="115">
        <v>0.95499999999999996</v>
      </c>
      <c r="EU161" s="115">
        <v>0.95099999999999996</v>
      </c>
      <c r="EV161" s="115">
        <v>0.94799999999999995</v>
      </c>
      <c r="EW161" s="115">
        <v>0.94399999999999995</v>
      </c>
      <c r="EX161" s="115">
        <v>0.94</v>
      </c>
      <c r="EY161" s="115">
        <v>0.93600000000000005</v>
      </c>
      <c r="EZ161" s="115">
        <v>0.93200000000000005</v>
      </c>
      <c r="FA161" s="117">
        <v>0.92800000000000005</v>
      </c>
      <c r="FB161" s="115">
        <v>0.92400000000000004</v>
      </c>
      <c r="FC161" s="115">
        <v>0.92</v>
      </c>
      <c r="FD161" s="115">
        <v>0.91500000000000004</v>
      </c>
      <c r="FE161" s="115">
        <v>0.91100000000000003</v>
      </c>
      <c r="FF161" s="115">
        <v>0.90700000000000003</v>
      </c>
      <c r="FG161" s="117">
        <v>0.90300000000000002</v>
      </c>
      <c r="FH161" s="115">
        <v>0.89900000000000002</v>
      </c>
      <c r="FI161" s="115">
        <v>0.89500000000000002</v>
      </c>
      <c r="FJ161" s="115">
        <v>0.89100000000000001</v>
      </c>
      <c r="FK161" s="115">
        <v>0.88700000000000001</v>
      </c>
      <c r="FL161" s="116">
        <v>0.88200000000000001</v>
      </c>
      <c r="FM161" s="115">
        <v>0.878</v>
      </c>
      <c r="FN161" s="116">
        <v>0.874</v>
      </c>
      <c r="FO161" s="115">
        <v>0.87</v>
      </c>
      <c r="FP161" s="115">
        <v>0.86599999999999999</v>
      </c>
    </row>
    <row r="162" spans="1:172" x14ac:dyDescent="0.25">
      <c r="A162" s="114">
        <v>161</v>
      </c>
      <c r="DM162" s="116"/>
      <c r="DV162" s="116"/>
      <c r="DY162" s="117"/>
      <c r="EC162" s="115">
        <v>1</v>
      </c>
      <c r="ED162" s="115">
        <v>0.999</v>
      </c>
      <c r="EE162" s="115">
        <v>0.999</v>
      </c>
      <c r="EF162" s="115">
        <v>0.998</v>
      </c>
      <c r="EG162" s="115">
        <v>0.996</v>
      </c>
      <c r="EH162" s="115">
        <v>0.995</v>
      </c>
      <c r="EI162" s="115">
        <v>0.99299999999999999</v>
      </c>
      <c r="EJ162" s="115">
        <v>0.99199999999999999</v>
      </c>
      <c r="EK162" s="115">
        <v>0.98899999999999999</v>
      </c>
      <c r="EL162" s="115">
        <v>0.98599999999999999</v>
      </c>
      <c r="EM162" s="115">
        <v>0.98299999999999998</v>
      </c>
      <c r="EN162" s="115">
        <v>0.98</v>
      </c>
      <c r="EO162" s="115">
        <v>0.97699999999999998</v>
      </c>
      <c r="EP162" s="115">
        <v>0.97399999999999998</v>
      </c>
      <c r="EQ162" s="115">
        <v>0.97</v>
      </c>
      <c r="ER162" s="115">
        <v>0.96699999999999997</v>
      </c>
      <c r="ES162" s="115">
        <v>0.96299999999999997</v>
      </c>
      <c r="ET162" s="115">
        <v>0.95899999999999996</v>
      </c>
      <c r="EU162" s="115">
        <v>0.95599999999999996</v>
      </c>
      <c r="EV162" s="115">
        <v>0.95199999999999996</v>
      </c>
      <c r="EW162" s="115">
        <v>0.94799999999999995</v>
      </c>
      <c r="EX162" s="115">
        <v>0.94399999999999995</v>
      </c>
      <c r="EY162" s="115">
        <v>0.94</v>
      </c>
      <c r="EZ162" s="115">
        <v>0.93600000000000005</v>
      </c>
      <c r="FA162" s="117">
        <v>0.93200000000000005</v>
      </c>
      <c r="FB162" s="115">
        <v>0.92800000000000005</v>
      </c>
      <c r="FC162" s="115">
        <v>0.92400000000000004</v>
      </c>
      <c r="FD162" s="115">
        <v>0.92</v>
      </c>
      <c r="FE162" s="115">
        <v>0.91600000000000004</v>
      </c>
      <c r="FF162" s="115">
        <v>0.91200000000000003</v>
      </c>
      <c r="FG162" s="117">
        <v>0.90800000000000003</v>
      </c>
      <c r="FH162" s="115">
        <v>0.90400000000000003</v>
      </c>
      <c r="FI162" s="115">
        <v>0.9</v>
      </c>
      <c r="FJ162" s="115">
        <v>0.89600000000000002</v>
      </c>
      <c r="FK162" s="115">
        <v>0.89200000000000002</v>
      </c>
      <c r="FL162" s="116">
        <v>0.88700000000000001</v>
      </c>
      <c r="FM162" s="115">
        <v>0.88300000000000001</v>
      </c>
      <c r="FN162" s="116">
        <v>0.879</v>
      </c>
      <c r="FO162" s="115">
        <v>0.875</v>
      </c>
      <c r="FP162" s="115">
        <v>0.871</v>
      </c>
    </row>
    <row r="163" spans="1:172" x14ac:dyDescent="0.25">
      <c r="A163" s="114">
        <v>162</v>
      </c>
      <c r="DM163" s="116"/>
      <c r="DV163" s="116"/>
      <c r="DY163" s="116"/>
      <c r="ED163" s="115">
        <v>1</v>
      </c>
      <c r="EE163" s="115">
        <v>0.999</v>
      </c>
      <c r="EF163" s="115">
        <v>0.999</v>
      </c>
      <c r="EG163" s="115">
        <v>0.998</v>
      </c>
      <c r="EH163" s="115">
        <v>0.996</v>
      </c>
      <c r="EI163" s="115">
        <v>0.995</v>
      </c>
      <c r="EJ163" s="115">
        <v>0.99299999999999999</v>
      </c>
      <c r="EK163" s="115">
        <v>0.99199999999999999</v>
      </c>
      <c r="EL163" s="115">
        <v>0.98899999999999999</v>
      </c>
      <c r="EM163" s="115">
        <v>0.98599999999999999</v>
      </c>
      <c r="EN163" s="115">
        <v>0.98299999999999998</v>
      </c>
      <c r="EO163" s="115">
        <v>0.98</v>
      </c>
      <c r="EP163" s="115">
        <v>0.97699999999999998</v>
      </c>
      <c r="EQ163" s="115">
        <v>0.97399999999999998</v>
      </c>
      <c r="ER163" s="115">
        <v>0.97</v>
      </c>
      <c r="ES163" s="115">
        <v>0.96699999999999997</v>
      </c>
      <c r="ET163" s="115">
        <v>0.96299999999999997</v>
      </c>
      <c r="EU163" s="115">
        <v>0.96</v>
      </c>
      <c r="EV163" s="115">
        <v>0.95599999999999996</v>
      </c>
      <c r="EW163" s="115">
        <v>0.95199999999999996</v>
      </c>
      <c r="EX163" s="115">
        <v>0.94899999999999995</v>
      </c>
      <c r="EY163" s="115">
        <v>0.94499999999999995</v>
      </c>
      <c r="EZ163" s="115">
        <v>0.94099999999999995</v>
      </c>
      <c r="FA163" s="117">
        <v>0.93700000000000006</v>
      </c>
      <c r="FB163" s="115">
        <v>0.93300000000000005</v>
      </c>
      <c r="FC163" s="115">
        <v>0.92900000000000005</v>
      </c>
      <c r="FD163" s="115">
        <v>0.92500000000000004</v>
      </c>
      <c r="FE163" s="115">
        <v>0.92100000000000004</v>
      </c>
      <c r="FF163" s="115">
        <v>0.91700000000000004</v>
      </c>
      <c r="FG163" s="117">
        <v>0.91300000000000003</v>
      </c>
      <c r="FH163" s="115">
        <v>0.90900000000000003</v>
      </c>
      <c r="FI163" s="115">
        <v>0.90500000000000003</v>
      </c>
      <c r="FJ163" s="115">
        <v>0.90100000000000002</v>
      </c>
      <c r="FK163" s="115">
        <v>0.89700000000000002</v>
      </c>
      <c r="FL163" s="116">
        <v>0.89200000000000002</v>
      </c>
      <c r="FM163" s="115">
        <v>0.88800000000000001</v>
      </c>
      <c r="FN163" s="116">
        <v>0.88400000000000001</v>
      </c>
      <c r="FO163" s="115">
        <v>0.88</v>
      </c>
      <c r="FP163" s="115">
        <v>0.876</v>
      </c>
    </row>
    <row r="164" spans="1:172" x14ac:dyDescent="0.25">
      <c r="A164" s="114">
        <v>163</v>
      </c>
      <c r="DM164" s="116"/>
      <c r="DV164" s="116"/>
      <c r="DY164" s="116"/>
      <c r="EE164" s="115">
        <v>1</v>
      </c>
      <c r="EF164" s="115">
        <v>0.999</v>
      </c>
      <c r="EG164" s="115">
        <v>0.999</v>
      </c>
      <c r="EH164" s="115">
        <v>0.998</v>
      </c>
      <c r="EI164" s="115">
        <v>0.996</v>
      </c>
      <c r="EJ164" s="115">
        <v>0.995</v>
      </c>
      <c r="EK164" s="115">
        <v>0.99399999999999999</v>
      </c>
      <c r="EL164" s="115">
        <v>0.99199999999999999</v>
      </c>
      <c r="EM164" s="115">
        <v>0.98899999999999999</v>
      </c>
      <c r="EN164" s="115">
        <v>0.98599999999999999</v>
      </c>
      <c r="EO164" s="115">
        <v>0.98399999999999999</v>
      </c>
      <c r="EP164" s="115">
        <v>0.98099999999999998</v>
      </c>
      <c r="EQ164" s="115">
        <v>0.97699999999999998</v>
      </c>
      <c r="ER164" s="115">
        <v>0.97399999999999998</v>
      </c>
      <c r="ES164" s="115">
        <v>0.97099999999999997</v>
      </c>
      <c r="ET164" s="115">
        <v>0.96699999999999997</v>
      </c>
      <c r="EU164" s="115">
        <v>0.96399999999999997</v>
      </c>
      <c r="EV164" s="115">
        <v>0.96</v>
      </c>
      <c r="EW164" s="115">
        <v>0.95699999999999996</v>
      </c>
      <c r="EX164" s="115">
        <v>0.95299999999999996</v>
      </c>
      <c r="EY164" s="115">
        <v>0.94899999999999995</v>
      </c>
      <c r="EZ164" s="115">
        <v>0.94499999999999995</v>
      </c>
      <c r="FA164" s="117">
        <v>0.94099999999999995</v>
      </c>
      <c r="FB164" s="115">
        <v>0.93700000000000006</v>
      </c>
      <c r="FC164" s="115">
        <v>0.93400000000000005</v>
      </c>
      <c r="FD164" s="115">
        <v>0.93</v>
      </c>
      <c r="FE164" s="115">
        <v>0.92600000000000005</v>
      </c>
      <c r="FF164" s="115">
        <v>0.92200000000000004</v>
      </c>
      <c r="FG164" s="117">
        <v>0.91800000000000004</v>
      </c>
      <c r="FH164" s="115">
        <v>0.91400000000000003</v>
      </c>
      <c r="FI164" s="115">
        <v>0.91</v>
      </c>
      <c r="FJ164" s="115">
        <v>0.90500000000000003</v>
      </c>
      <c r="FK164" s="115">
        <v>0.90100000000000002</v>
      </c>
      <c r="FL164" s="116">
        <v>0.89700000000000002</v>
      </c>
      <c r="FM164" s="115">
        <v>0.89300000000000002</v>
      </c>
      <c r="FN164" s="116">
        <v>0.88900000000000001</v>
      </c>
      <c r="FO164" s="115">
        <v>0.88500000000000001</v>
      </c>
      <c r="FP164" s="115">
        <v>0.88100000000000001</v>
      </c>
    </row>
    <row r="165" spans="1:172" x14ac:dyDescent="0.25">
      <c r="A165" s="114">
        <v>164</v>
      </c>
      <c r="DM165" s="116"/>
      <c r="DV165" s="116"/>
      <c r="DY165" s="116"/>
      <c r="EF165" s="115">
        <v>1</v>
      </c>
      <c r="EG165" s="115">
        <v>0.999</v>
      </c>
      <c r="EH165" s="115">
        <v>0.999</v>
      </c>
      <c r="EI165" s="115">
        <v>0.998</v>
      </c>
      <c r="EJ165" s="115">
        <v>0.996</v>
      </c>
      <c r="EK165" s="115">
        <v>0.995</v>
      </c>
      <c r="EL165" s="115">
        <v>0.99399999999999999</v>
      </c>
      <c r="EM165" s="115">
        <v>0.99199999999999999</v>
      </c>
      <c r="EN165" s="115">
        <v>0.98899999999999999</v>
      </c>
      <c r="EO165" s="115">
        <v>0.98699999999999999</v>
      </c>
      <c r="EP165" s="115">
        <v>0.98399999999999999</v>
      </c>
      <c r="EQ165" s="115">
        <v>0.98099999999999998</v>
      </c>
      <c r="ER165" s="115">
        <v>0.97799999999999998</v>
      </c>
      <c r="ES165" s="115">
        <v>0.97399999999999998</v>
      </c>
      <c r="ET165" s="115">
        <v>0.97099999999999997</v>
      </c>
      <c r="EU165" s="115">
        <v>0.96799999999999997</v>
      </c>
      <c r="EV165" s="115">
        <v>0.96399999999999997</v>
      </c>
      <c r="EW165" s="115">
        <v>0.96099999999999997</v>
      </c>
      <c r="EX165" s="115">
        <v>0.95699999999999996</v>
      </c>
      <c r="EY165" s="115">
        <v>0.95299999999999996</v>
      </c>
      <c r="EZ165" s="115">
        <v>0.94899999999999995</v>
      </c>
      <c r="FA165" s="117">
        <v>0.94599999999999995</v>
      </c>
      <c r="FB165" s="115">
        <v>0.94199999999999995</v>
      </c>
      <c r="FC165" s="115">
        <v>0.93799999999999994</v>
      </c>
      <c r="FD165" s="115">
        <v>0.93400000000000005</v>
      </c>
      <c r="FE165" s="115">
        <v>0.93</v>
      </c>
      <c r="FF165" s="115">
        <v>0.92600000000000005</v>
      </c>
      <c r="FG165" s="117">
        <v>0.92200000000000004</v>
      </c>
      <c r="FH165" s="115">
        <v>0.91800000000000004</v>
      </c>
      <c r="FI165" s="115">
        <v>0.91400000000000003</v>
      </c>
      <c r="FJ165" s="115">
        <v>0.91</v>
      </c>
      <c r="FK165" s="115">
        <v>0.90600000000000003</v>
      </c>
      <c r="FL165" s="116">
        <v>0.90200000000000002</v>
      </c>
      <c r="FM165" s="115">
        <v>0.89800000000000002</v>
      </c>
      <c r="FN165" s="116">
        <v>0.89400000000000002</v>
      </c>
      <c r="FO165" s="115">
        <v>0.89</v>
      </c>
      <c r="FP165" s="115">
        <v>0.88600000000000001</v>
      </c>
    </row>
    <row r="166" spans="1:172" x14ac:dyDescent="0.25">
      <c r="A166" s="114">
        <v>165</v>
      </c>
      <c r="DM166" s="116"/>
      <c r="DV166" s="116"/>
      <c r="DY166" s="116"/>
      <c r="EG166" s="115">
        <v>1</v>
      </c>
      <c r="EH166" s="115">
        <v>0.999</v>
      </c>
      <c r="EI166" s="115">
        <v>0.999</v>
      </c>
      <c r="EJ166" s="115">
        <v>0.998</v>
      </c>
      <c r="EK166" s="115">
        <v>0.996</v>
      </c>
      <c r="EL166" s="115">
        <v>0.995</v>
      </c>
      <c r="EM166" s="115">
        <v>0.99399999999999999</v>
      </c>
      <c r="EN166" s="115">
        <v>0.99199999999999999</v>
      </c>
      <c r="EO166" s="115">
        <v>0.98899999999999999</v>
      </c>
      <c r="EP166" s="115">
        <v>0.98699999999999999</v>
      </c>
      <c r="EQ166" s="115">
        <v>0.98399999999999999</v>
      </c>
      <c r="ER166" s="115">
        <v>0.98099999999999998</v>
      </c>
      <c r="ES166" s="115">
        <v>0.97799999999999998</v>
      </c>
      <c r="ET166" s="115">
        <v>0.97499999999999998</v>
      </c>
      <c r="EU166" s="115">
        <v>0.97099999999999997</v>
      </c>
      <c r="EV166" s="115">
        <v>0.96799999999999997</v>
      </c>
      <c r="EW166" s="115">
        <v>0.96399999999999997</v>
      </c>
      <c r="EX166" s="115">
        <v>0.96099999999999997</v>
      </c>
      <c r="EY166" s="115">
        <v>0.95699999999999996</v>
      </c>
      <c r="EZ166" s="115">
        <v>0.95399999999999996</v>
      </c>
      <c r="FA166" s="117">
        <v>0.95</v>
      </c>
      <c r="FB166" s="115">
        <v>0.94599999999999995</v>
      </c>
      <c r="FC166" s="115">
        <v>0.94199999999999995</v>
      </c>
      <c r="FD166" s="115">
        <v>0.93899999999999995</v>
      </c>
      <c r="FE166" s="115">
        <v>0.93500000000000005</v>
      </c>
      <c r="FF166" s="115">
        <v>0.93100000000000005</v>
      </c>
      <c r="FG166" s="117">
        <v>0.92700000000000005</v>
      </c>
      <c r="FH166" s="115">
        <v>0.92300000000000004</v>
      </c>
      <c r="FI166" s="115">
        <v>0.91900000000000004</v>
      </c>
      <c r="FJ166" s="115">
        <v>0.91500000000000004</v>
      </c>
      <c r="FK166" s="115">
        <v>0.91100000000000003</v>
      </c>
      <c r="FL166" s="116">
        <v>0.90700000000000003</v>
      </c>
      <c r="FM166" s="115">
        <v>0.90300000000000002</v>
      </c>
      <c r="FN166" s="116">
        <v>0.89900000000000002</v>
      </c>
      <c r="FO166" s="115">
        <v>0.89500000000000002</v>
      </c>
      <c r="FP166" s="115">
        <v>0.89100000000000001</v>
      </c>
    </row>
    <row r="167" spans="1:172" x14ac:dyDescent="0.25">
      <c r="A167" s="114">
        <v>166</v>
      </c>
      <c r="DM167" s="116"/>
      <c r="DV167" s="116"/>
      <c r="DY167" s="116"/>
      <c r="EH167" s="115">
        <v>1</v>
      </c>
      <c r="EI167" s="115">
        <v>0.999</v>
      </c>
      <c r="EJ167" s="115">
        <v>0.999</v>
      </c>
      <c r="EK167" s="115">
        <v>0.998</v>
      </c>
      <c r="EL167" s="115">
        <v>0.996</v>
      </c>
      <c r="EM167" s="115">
        <v>0.995</v>
      </c>
      <c r="EN167" s="115">
        <v>0.99399999999999999</v>
      </c>
      <c r="EO167" s="115">
        <v>0.99199999999999999</v>
      </c>
      <c r="EP167" s="115">
        <v>0.99</v>
      </c>
      <c r="EQ167" s="115">
        <v>0.98699999999999999</v>
      </c>
      <c r="ER167" s="115">
        <v>0.98399999999999999</v>
      </c>
      <c r="ES167" s="115">
        <v>0.98099999999999998</v>
      </c>
      <c r="ET167" s="115">
        <v>0.97799999999999998</v>
      </c>
      <c r="EU167" s="115">
        <v>0.97499999999999998</v>
      </c>
      <c r="EV167" s="115">
        <v>0.97199999999999998</v>
      </c>
      <c r="EW167" s="115">
        <v>0.96799999999999997</v>
      </c>
      <c r="EX167" s="115">
        <v>0.96499999999999997</v>
      </c>
      <c r="EY167" s="115">
        <v>0.96099999999999997</v>
      </c>
      <c r="EZ167" s="115">
        <v>0.95799999999999996</v>
      </c>
      <c r="FA167" s="117">
        <v>0.95399999999999996</v>
      </c>
      <c r="FB167" s="115">
        <v>0.95</v>
      </c>
      <c r="FC167" s="115">
        <v>0.94699999999999995</v>
      </c>
      <c r="FD167" s="115">
        <v>0.94299999999999995</v>
      </c>
      <c r="FE167" s="115">
        <v>0.93899999999999995</v>
      </c>
      <c r="FF167" s="115">
        <v>0.93500000000000005</v>
      </c>
      <c r="FG167" s="117">
        <v>0.93100000000000005</v>
      </c>
      <c r="FH167" s="115">
        <v>0.92700000000000005</v>
      </c>
      <c r="FI167" s="115">
        <v>0.92400000000000004</v>
      </c>
      <c r="FJ167" s="115">
        <v>0.92</v>
      </c>
      <c r="FK167" s="115">
        <v>0.91600000000000004</v>
      </c>
      <c r="FL167" s="116">
        <v>0.91200000000000003</v>
      </c>
      <c r="FM167" s="115">
        <v>0.90800000000000003</v>
      </c>
      <c r="FN167" s="116">
        <v>0.90400000000000003</v>
      </c>
      <c r="FO167" s="115">
        <v>0.9</v>
      </c>
      <c r="FP167" s="115">
        <v>0.89600000000000002</v>
      </c>
    </row>
    <row r="168" spans="1:172" x14ac:dyDescent="0.25">
      <c r="A168" s="114">
        <v>167</v>
      </c>
      <c r="DM168" s="116"/>
      <c r="DV168" s="116"/>
      <c r="EI168" s="115">
        <v>1</v>
      </c>
      <c r="EJ168" s="115">
        <v>0.999</v>
      </c>
      <c r="EK168" s="115">
        <v>0.999</v>
      </c>
      <c r="EL168" s="115">
        <v>0.998</v>
      </c>
      <c r="EM168" s="115">
        <v>0.997</v>
      </c>
      <c r="EN168" s="115">
        <v>0.995</v>
      </c>
      <c r="EO168" s="115">
        <v>0.99399999999999999</v>
      </c>
      <c r="EP168" s="115">
        <v>0.99199999999999999</v>
      </c>
      <c r="EQ168" s="115">
        <v>0.99</v>
      </c>
      <c r="ER168" s="115">
        <v>0.98699999999999999</v>
      </c>
      <c r="ES168" s="115">
        <v>0.98399999999999999</v>
      </c>
      <c r="ET168" s="115">
        <v>0.98099999999999998</v>
      </c>
      <c r="EU168" s="115">
        <v>0.97799999999999998</v>
      </c>
      <c r="EV168" s="115">
        <v>0.97499999999999998</v>
      </c>
      <c r="EW168" s="115">
        <v>0.97199999999999998</v>
      </c>
      <c r="EX168" s="115">
        <v>0.96899999999999997</v>
      </c>
      <c r="EY168" s="115">
        <v>0.96499999999999997</v>
      </c>
      <c r="EZ168" s="115">
        <v>0.96199999999999997</v>
      </c>
      <c r="FA168" s="117">
        <v>0.95799999999999996</v>
      </c>
      <c r="FB168" s="115">
        <v>0.95399999999999996</v>
      </c>
      <c r="FC168" s="115">
        <v>0.95099999999999996</v>
      </c>
      <c r="FD168" s="115">
        <v>0.94699999999999995</v>
      </c>
      <c r="FE168" s="115">
        <v>0.94299999999999995</v>
      </c>
      <c r="FF168" s="115">
        <v>0.94</v>
      </c>
      <c r="FG168" s="117">
        <v>0.93600000000000005</v>
      </c>
      <c r="FH168" s="115">
        <v>0.93200000000000005</v>
      </c>
      <c r="FI168" s="115">
        <v>0.92800000000000005</v>
      </c>
      <c r="FJ168" s="115">
        <v>0.92400000000000004</v>
      </c>
      <c r="FK168" s="115">
        <v>0.92</v>
      </c>
      <c r="FL168" s="116">
        <v>0.91600000000000004</v>
      </c>
      <c r="FM168" s="115">
        <v>0.91200000000000003</v>
      </c>
      <c r="FN168" s="116">
        <v>0.90800000000000003</v>
      </c>
      <c r="FO168" s="115">
        <v>0.90500000000000003</v>
      </c>
      <c r="FP168" s="115">
        <v>0.90100000000000002</v>
      </c>
    </row>
    <row r="169" spans="1:172" x14ac:dyDescent="0.25">
      <c r="A169" s="114">
        <v>168</v>
      </c>
      <c r="DM169" s="116"/>
      <c r="DV169" s="116"/>
      <c r="EJ169" s="115">
        <v>1</v>
      </c>
      <c r="EK169" s="115">
        <v>0.999</v>
      </c>
      <c r="EL169" s="115">
        <v>0.999</v>
      </c>
      <c r="EM169" s="115">
        <v>0.998</v>
      </c>
      <c r="EN169" s="115">
        <v>0.997</v>
      </c>
      <c r="EO169" s="115">
        <v>0.995</v>
      </c>
      <c r="EP169" s="115">
        <v>0.99399999999999999</v>
      </c>
      <c r="EQ169" s="115">
        <v>0.99199999999999999</v>
      </c>
      <c r="ER169" s="115">
        <v>0.99</v>
      </c>
      <c r="ES169" s="115">
        <v>0.98699999999999999</v>
      </c>
      <c r="ET169" s="115">
        <v>0.98399999999999999</v>
      </c>
      <c r="EU169" s="115">
        <v>0.98199999999999998</v>
      </c>
      <c r="EV169" s="115">
        <v>0.97899999999999998</v>
      </c>
      <c r="EW169" s="115">
        <v>0.97499999999999998</v>
      </c>
      <c r="EX169" s="115">
        <v>0.97199999999999998</v>
      </c>
      <c r="EY169" s="115">
        <v>0.96899999999999997</v>
      </c>
      <c r="EZ169" s="115">
        <v>0.96499999999999997</v>
      </c>
      <c r="FA169" s="117">
        <v>0.96199999999999997</v>
      </c>
      <c r="FB169" s="115">
        <v>0.95799999999999996</v>
      </c>
      <c r="FC169" s="115">
        <v>0.95499999999999996</v>
      </c>
      <c r="FD169" s="115">
        <v>0.95099999999999996</v>
      </c>
      <c r="FE169" s="115">
        <v>0.94799999999999995</v>
      </c>
      <c r="FF169" s="115">
        <v>0.94399999999999995</v>
      </c>
      <c r="FG169" s="117">
        <v>0.94</v>
      </c>
      <c r="FH169" s="115">
        <v>0.93600000000000005</v>
      </c>
      <c r="FI169" s="115">
        <v>0.93300000000000005</v>
      </c>
      <c r="FJ169" s="115">
        <v>0.92900000000000005</v>
      </c>
      <c r="FK169" s="115">
        <v>0.92500000000000004</v>
      </c>
      <c r="FL169" s="116">
        <v>0.92100000000000004</v>
      </c>
      <c r="FM169" s="115">
        <v>0.91700000000000004</v>
      </c>
      <c r="FN169" s="116">
        <v>0.91300000000000003</v>
      </c>
      <c r="FO169" s="115">
        <v>0.90900000000000003</v>
      </c>
      <c r="FP169" s="115">
        <v>0.90500000000000003</v>
      </c>
    </row>
    <row r="170" spans="1:172" x14ac:dyDescent="0.25">
      <c r="A170" s="114">
        <v>169</v>
      </c>
      <c r="DM170" s="116"/>
      <c r="DV170" s="116"/>
      <c r="EK170" s="115">
        <v>1</v>
      </c>
      <c r="EL170" s="115">
        <v>0.999</v>
      </c>
      <c r="EM170" s="115">
        <v>0.999</v>
      </c>
      <c r="EN170" s="115">
        <v>0.998</v>
      </c>
      <c r="EO170" s="115">
        <v>0.997</v>
      </c>
      <c r="EP170" s="115">
        <v>0.995</v>
      </c>
      <c r="EQ170" s="115">
        <v>0.99399999999999999</v>
      </c>
      <c r="ER170" s="115">
        <v>0.99199999999999999</v>
      </c>
      <c r="ES170" s="115">
        <v>0.99</v>
      </c>
      <c r="ET170" s="115">
        <v>0.98699999999999999</v>
      </c>
      <c r="EU170" s="115">
        <v>0.98499999999999999</v>
      </c>
      <c r="EV170" s="115">
        <v>0.98199999999999998</v>
      </c>
      <c r="EW170" s="115">
        <v>0.97899999999999998</v>
      </c>
      <c r="EX170" s="115">
        <v>0.97599999999999998</v>
      </c>
      <c r="EY170" s="115">
        <v>0.97199999999999998</v>
      </c>
      <c r="EZ170" s="115">
        <v>0.96899999999999997</v>
      </c>
      <c r="FA170" s="117">
        <v>0.96599999999999997</v>
      </c>
      <c r="FB170" s="115">
        <v>0.96199999999999997</v>
      </c>
      <c r="FC170" s="115">
        <v>0.95899999999999996</v>
      </c>
      <c r="FD170" s="115">
        <v>0.95499999999999996</v>
      </c>
      <c r="FE170" s="115">
        <v>0.95199999999999996</v>
      </c>
      <c r="FF170" s="115">
        <v>0.94799999999999995</v>
      </c>
      <c r="FG170" s="117">
        <v>0.94399999999999995</v>
      </c>
      <c r="FH170" s="115">
        <v>0.94099999999999995</v>
      </c>
      <c r="FI170" s="115">
        <v>0.93700000000000006</v>
      </c>
      <c r="FJ170" s="115">
        <v>0.93300000000000005</v>
      </c>
      <c r="FK170" s="115">
        <v>0.92900000000000005</v>
      </c>
      <c r="FL170" s="116">
        <v>0.92500000000000004</v>
      </c>
      <c r="FM170" s="115">
        <v>0.92200000000000004</v>
      </c>
      <c r="FN170" s="116">
        <v>0.91800000000000004</v>
      </c>
      <c r="FO170" s="115">
        <v>0.91400000000000003</v>
      </c>
      <c r="FP170" s="115">
        <v>0.91</v>
      </c>
    </row>
    <row r="171" spans="1:172" x14ac:dyDescent="0.25">
      <c r="A171" s="114">
        <v>170</v>
      </c>
      <c r="DM171" s="116"/>
      <c r="DV171" s="116"/>
      <c r="EL171" s="115">
        <v>1</v>
      </c>
      <c r="EM171" s="115">
        <v>0.999</v>
      </c>
      <c r="EN171" s="115">
        <v>0.999</v>
      </c>
      <c r="EO171" s="115">
        <v>0.998</v>
      </c>
      <c r="EP171" s="115">
        <v>0.997</v>
      </c>
      <c r="EQ171" s="115">
        <v>0.995</v>
      </c>
      <c r="ER171" s="115">
        <v>0.99399999999999999</v>
      </c>
      <c r="ES171" s="115">
        <v>0.99199999999999999</v>
      </c>
      <c r="ET171" s="115">
        <v>0.99</v>
      </c>
      <c r="EU171" s="115">
        <v>0.98799999999999999</v>
      </c>
      <c r="EV171" s="115">
        <v>0.98499999999999999</v>
      </c>
      <c r="EW171" s="115">
        <v>0.98199999999999998</v>
      </c>
      <c r="EX171" s="115">
        <v>0.97899999999999998</v>
      </c>
      <c r="EY171" s="115">
        <v>0.97599999999999998</v>
      </c>
      <c r="EZ171" s="115">
        <v>0.97299999999999998</v>
      </c>
      <c r="FA171" s="117">
        <v>0.96899999999999997</v>
      </c>
      <c r="FB171" s="115">
        <v>0.96599999999999997</v>
      </c>
      <c r="FC171" s="115">
        <v>0.96299999999999997</v>
      </c>
      <c r="FD171" s="115">
        <v>0.95899999999999996</v>
      </c>
      <c r="FE171" s="115">
        <v>0.95599999999999996</v>
      </c>
      <c r="FF171" s="115">
        <v>0.95199999999999996</v>
      </c>
      <c r="FG171" s="117">
        <v>0.94899999999999995</v>
      </c>
      <c r="FH171" s="115">
        <v>0.94499999999999995</v>
      </c>
      <c r="FI171" s="115">
        <v>0.94099999999999995</v>
      </c>
      <c r="FJ171" s="115">
        <v>0.93700000000000006</v>
      </c>
      <c r="FK171" s="115">
        <v>0.93400000000000005</v>
      </c>
      <c r="FL171" s="116">
        <v>0.93</v>
      </c>
      <c r="FM171" s="115">
        <v>0.92600000000000005</v>
      </c>
      <c r="FN171" s="116">
        <v>0.92200000000000004</v>
      </c>
      <c r="FO171" s="115">
        <v>0.91800000000000004</v>
      </c>
      <c r="FP171" s="115">
        <v>0.91500000000000004</v>
      </c>
    </row>
    <row r="172" spans="1:172" x14ac:dyDescent="0.25">
      <c r="A172" s="114">
        <v>171</v>
      </c>
      <c r="DM172" s="116"/>
      <c r="DV172" s="116"/>
      <c r="EM172" s="115">
        <v>1</v>
      </c>
      <c r="EN172" s="115">
        <v>0.999</v>
      </c>
      <c r="EO172" s="115">
        <v>0.999</v>
      </c>
      <c r="EP172" s="115">
        <v>0.998</v>
      </c>
      <c r="EQ172" s="115">
        <v>0.997</v>
      </c>
      <c r="ER172" s="115">
        <v>0.995</v>
      </c>
      <c r="ES172" s="115">
        <v>0.99399999999999999</v>
      </c>
      <c r="ET172" s="115">
        <v>0.99299999999999999</v>
      </c>
      <c r="EU172" s="115">
        <v>0.99</v>
      </c>
      <c r="EV172" s="115">
        <v>0.98799999999999999</v>
      </c>
      <c r="EW172" s="115">
        <v>0.98499999999999999</v>
      </c>
      <c r="EX172" s="115">
        <v>0.98199999999999998</v>
      </c>
      <c r="EY172" s="115">
        <v>0.97899999999999998</v>
      </c>
      <c r="EZ172" s="115">
        <v>0.97599999999999998</v>
      </c>
      <c r="FA172" s="117">
        <v>0.97299999999999998</v>
      </c>
      <c r="FB172" s="115">
        <v>0.97</v>
      </c>
      <c r="FC172" s="115">
        <v>0.96599999999999997</v>
      </c>
      <c r="FD172" s="115">
        <v>0.96299999999999997</v>
      </c>
      <c r="FE172" s="115">
        <v>0.96</v>
      </c>
      <c r="FF172" s="115">
        <v>0.95599999999999996</v>
      </c>
      <c r="FG172" s="117">
        <v>0.95299999999999996</v>
      </c>
      <c r="FH172" s="115">
        <v>0.94899999999999995</v>
      </c>
      <c r="FI172" s="115">
        <v>0.94499999999999995</v>
      </c>
      <c r="FJ172" s="115">
        <v>0.94199999999999995</v>
      </c>
      <c r="FK172" s="115">
        <v>0.93799999999999994</v>
      </c>
      <c r="FL172" s="116">
        <v>0.93400000000000005</v>
      </c>
      <c r="FM172" s="115">
        <v>0.93</v>
      </c>
      <c r="FN172" s="116">
        <v>0.92700000000000005</v>
      </c>
      <c r="FO172" s="115">
        <v>0.92300000000000004</v>
      </c>
      <c r="FP172" s="115">
        <v>0.91900000000000004</v>
      </c>
    </row>
    <row r="173" spans="1:172" x14ac:dyDescent="0.25">
      <c r="A173" s="114">
        <v>172</v>
      </c>
      <c r="DM173" s="116"/>
      <c r="DV173" s="116"/>
      <c r="EN173" s="115">
        <v>1</v>
      </c>
      <c r="EO173" s="115">
        <v>0.999</v>
      </c>
      <c r="EP173" s="115">
        <v>0.999</v>
      </c>
      <c r="EQ173" s="115">
        <v>0.998</v>
      </c>
      <c r="ER173" s="115">
        <v>0.997</v>
      </c>
      <c r="ES173" s="115">
        <v>0.995</v>
      </c>
      <c r="ET173" s="115">
        <v>0.99399999999999999</v>
      </c>
      <c r="EU173" s="115">
        <v>0.99299999999999999</v>
      </c>
      <c r="EV173" s="115">
        <v>0.99</v>
      </c>
      <c r="EW173" s="115">
        <v>0.98799999999999999</v>
      </c>
      <c r="EX173" s="115">
        <v>0.98499999999999999</v>
      </c>
      <c r="EY173" s="115">
        <v>0.98199999999999998</v>
      </c>
      <c r="EZ173" s="115">
        <v>0.97899999999999998</v>
      </c>
      <c r="FA173" s="117">
        <v>0.97599999999999998</v>
      </c>
      <c r="FB173" s="115">
        <v>0.97299999999999998</v>
      </c>
      <c r="FC173" s="115">
        <v>0.97</v>
      </c>
      <c r="FD173" s="115">
        <v>0.96699999999999997</v>
      </c>
      <c r="FE173" s="115">
        <v>0.96299999999999997</v>
      </c>
      <c r="FF173" s="115">
        <v>0.96</v>
      </c>
      <c r="FG173" s="117">
        <v>0.95599999999999996</v>
      </c>
      <c r="FH173" s="115">
        <v>0.95299999999999996</v>
      </c>
      <c r="FI173" s="115">
        <v>0.94899999999999995</v>
      </c>
      <c r="FJ173" s="115">
        <v>0.94599999999999995</v>
      </c>
      <c r="FK173" s="115">
        <v>0.94199999999999995</v>
      </c>
      <c r="FL173" s="116">
        <v>0.93799999999999994</v>
      </c>
      <c r="FM173" s="115">
        <v>0.93500000000000005</v>
      </c>
      <c r="FN173" s="116">
        <v>0.93100000000000005</v>
      </c>
      <c r="FO173" s="115">
        <v>0.92700000000000005</v>
      </c>
      <c r="FP173" s="115">
        <v>0.92300000000000004</v>
      </c>
    </row>
    <row r="174" spans="1:172" x14ac:dyDescent="0.25">
      <c r="A174" s="114">
        <v>173</v>
      </c>
      <c r="DV174" s="116"/>
      <c r="EO174" s="115">
        <v>1</v>
      </c>
      <c r="EP174" s="115">
        <v>0.999</v>
      </c>
      <c r="EQ174" s="115">
        <v>0.999</v>
      </c>
      <c r="ER174" s="115">
        <v>0.998</v>
      </c>
      <c r="ES174" s="115">
        <v>0.997</v>
      </c>
      <c r="ET174" s="115">
        <v>0.995</v>
      </c>
      <c r="EU174" s="115">
        <v>0.99399999999999999</v>
      </c>
      <c r="EV174" s="115">
        <v>0.99299999999999999</v>
      </c>
      <c r="EW174" s="115">
        <v>0.99</v>
      </c>
      <c r="EX174" s="115">
        <v>0.98799999999999999</v>
      </c>
      <c r="EY174" s="115">
        <v>0.98499999999999999</v>
      </c>
      <c r="EZ174" s="115">
        <v>0.98299999999999998</v>
      </c>
      <c r="FA174" s="117">
        <v>0.98</v>
      </c>
      <c r="FB174" s="115">
        <v>0.97699999999999998</v>
      </c>
      <c r="FC174" s="115">
        <v>0.97299999999999998</v>
      </c>
      <c r="FD174" s="115">
        <v>0.97</v>
      </c>
      <c r="FE174" s="115">
        <v>0.96699999999999997</v>
      </c>
      <c r="FF174" s="115">
        <v>0.96399999999999997</v>
      </c>
      <c r="FG174" s="117">
        <v>0.96</v>
      </c>
      <c r="FH174" s="115">
        <v>0.95699999999999996</v>
      </c>
      <c r="FI174" s="115">
        <v>0.95299999999999996</v>
      </c>
      <c r="FJ174" s="115">
        <v>0.95</v>
      </c>
      <c r="FK174" s="115">
        <v>0.94599999999999995</v>
      </c>
      <c r="FL174" s="116">
        <v>0.94299999999999995</v>
      </c>
      <c r="FM174" s="115">
        <v>0.93899999999999995</v>
      </c>
      <c r="FN174" s="116">
        <v>0.93500000000000005</v>
      </c>
      <c r="FO174" s="115">
        <v>0.93200000000000005</v>
      </c>
      <c r="FP174" s="115">
        <v>0.92800000000000005</v>
      </c>
    </row>
    <row r="175" spans="1:172" x14ac:dyDescent="0.25">
      <c r="A175" s="114">
        <v>174</v>
      </c>
      <c r="DV175" s="116"/>
      <c r="EP175" s="115">
        <v>1</v>
      </c>
      <c r="EQ175" s="115">
        <v>0.999</v>
      </c>
      <c r="ER175" s="115">
        <v>0.999</v>
      </c>
      <c r="ES175" s="115">
        <v>0.998</v>
      </c>
      <c r="ET175" s="115">
        <v>0.997</v>
      </c>
      <c r="EU175" s="115">
        <v>0.995</v>
      </c>
      <c r="EV175" s="115">
        <v>0.99399999999999999</v>
      </c>
      <c r="EW175" s="115">
        <v>0.99299999999999999</v>
      </c>
      <c r="EX175" s="115">
        <v>0.99099999999999999</v>
      </c>
      <c r="EY175" s="115">
        <v>0.98799999999999999</v>
      </c>
      <c r="EZ175" s="115">
        <v>0.98499999999999999</v>
      </c>
      <c r="FA175" s="117">
        <v>0.98299999999999998</v>
      </c>
      <c r="FB175" s="115">
        <v>0.98</v>
      </c>
      <c r="FC175" s="115">
        <v>0.97699999999999998</v>
      </c>
      <c r="FD175" s="115">
        <v>0.97399999999999998</v>
      </c>
      <c r="FE175" s="115">
        <v>0.97099999999999997</v>
      </c>
      <c r="FF175" s="115">
        <v>0.96699999999999997</v>
      </c>
      <c r="FG175" s="117">
        <v>0.96399999999999997</v>
      </c>
      <c r="FH175" s="115">
        <v>0.96099999999999997</v>
      </c>
      <c r="FI175" s="115">
        <v>0.95699999999999996</v>
      </c>
      <c r="FJ175" s="115">
        <v>0.95399999999999996</v>
      </c>
      <c r="FK175" s="115">
        <v>0.95</v>
      </c>
      <c r="FL175" s="116">
        <v>0.94699999999999995</v>
      </c>
      <c r="FM175" s="115">
        <v>0.94299999999999995</v>
      </c>
      <c r="FN175" s="116">
        <v>0.93899999999999995</v>
      </c>
      <c r="FO175" s="115">
        <v>0.93600000000000005</v>
      </c>
      <c r="FP175" s="115">
        <v>0.93200000000000005</v>
      </c>
    </row>
    <row r="176" spans="1:172" x14ac:dyDescent="0.25">
      <c r="A176" s="114">
        <v>175</v>
      </c>
      <c r="DV176" s="116"/>
      <c r="EQ176" s="115">
        <v>1</v>
      </c>
      <c r="ER176" s="115">
        <v>0.999</v>
      </c>
      <c r="ES176" s="115">
        <v>0.999</v>
      </c>
      <c r="ET176" s="115">
        <v>0.998</v>
      </c>
      <c r="EU176" s="115">
        <v>0.997</v>
      </c>
      <c r="EV176" s="115">
        <v>0.996</v>
      </c>
      <c r="EW176" s="115">
        <v>0.99399999999999999</v>
      </c>
      <c r="EX176" s="115">
        <v>0.99299999999999999</v>
      </c>
      <c r="EY176" s="115">
        <v>0.99099999999999999</v>
      </c>
      <c r="EZ176" s="115">
        <v>0.98799999999999999</v>
      </c>
      <c r="FA176" s="117">
        <v>0.98599999999999999</v>
      </c>
      <c r="FB176" s="115">
        <v>0.98299999999999998</v>
      </c>
      <c r="FC176" s="115">
        <v>0.98</v>
      </c>
      <c r="FD176" s="115">
        <v>0.97699999999999998</v>
      </c>
      <c r="FE176" s="115">
        <v>0.97399999999999998</v>
      </c>
      <c r="FF176" s="115">
        <v>0.97099999999999997</v>
      </c>
      <c r="FG176" s="117">
        <v>0.96799999999999997</v>
      </c>
      <c r="FH176" s="115">
        <v>0.96399999999999997</v>
      </c>
      <c r="FI176" s="115">
        <v>0.96099999999999997</v>
      </c>
      <c r="FJ176" s="115">
        <v>0.95799999999999996</v>
      </c>
      <c r="FK176" s="115">
        <v>0.95399999999999996</v>
      </c>
      <c r="FL176" s="116">
        <v>0.95099999999999996</v>
      </c>
      <c r="FM176" s="115">
        <v>0.94699999999999995</v>
      </c>
      <c r="FN176" s="116">
        <v>0.94399999999999995</v>
      </c>
      <c r="FO176" s="115">
        <v>0.94</v>
      </c>
      <c r="FP176" s="115">
        <v>0.93600000000000005</v>
      </c>
    </row>
    <row r="177" spans="1:172" x14ac:dyDescent="0.25">
      <c r="A177" s="114">
        <v>176</v>
      </c>
      <c r="DV177" s="116"/>
      <c r="ER177" s="115">
        <v>1</v>
      </c>
      <c r="ES177" s="115">
        <v>0.999</v>
      </c>
      <c r="ET177" s="115">
        <v>0.999</v>
      </c>
      <c r="EU177" s="115">
        <v>0.998</v>
      </c>
      <c r="EV177" s="115">
        <v>0.997</v>
      </c>
      <c r="EW177" s="115">
        <v>0.996</v>
      </c>
      <c r="EX177" s="115">
        <v>0.99399999999999999</v>
      </c>
      <c r="EY177" s="115">
        <v>0.99299999999999999</v>
      </c>
      <c r="EZ177" s="115">
        <v>0.99099999999999999</v>
      </c>
      <c r="FA177" s="117">
        <v>0.98799999999999999</v>
      </c>
      <c r="FB177" s="115">
        <v>0.98599999999999999</v>
      </c>
      <c r="FC177" s="115">
        <v>0.98299999999999998</v>
      </c>
      <c r="FD177" s="115">
        <v>0.98</v>
      </c>
      <c r="FE177" s="115">
        <v>0.97699999999999998</v>
      </c>
      <c r="FF177" s="115">
        <v>0.97399999999999998</v>
      </c>
      <c r="FG177" s="117">
        <v>0.97099999999999997</v>
      </c>
      <c r="FH177" s="115">
        <v>0.96799999999999997</v>
      </c>
      <c r="FI177" s="115">
        <v>0.96499999999999997</v>
      </c>
      <c r="FJ177" s="115">
        <v>0.96099999999999997</v>
      </c>
      <c r="FK177" s="115">
        <v>0.95799999999999996</v>
      </c>
      <c r="FL177" s="116">
        <v>0.95499999999999996</v>
      </c>
      <c r="FM177" s="115">
        <v>0.95099999999999996</v>
      </c>
      <c r="FN177" s="116">
        <v>0.94799999999999995</v>
      </c>
      <c r="FO177" s="115">
        <v>0.94399999999999995</v>
      </c>
      <c r="FP177" s="115">
        <v>0.94</v>
      </c>
    </row>
    <row r="178" spans="1:172" x14ac:dyDescent="0.25">
      <c r="A178" s="114">
        <v>177</v>
      </c>
      <c r="DV178" s="116"/>
      <c r="ES178" s="115">
        <v>1</v>
      </c>
      <c r="ET178" s="115">
        <v>0.999</v>
      </c>
      <c r="EU178" s="115">
        <v>0.999</v>
      </c>
      <c r="EV178" s="115">
        <v>0.998</v>
      </c>
      <c r="EW178" s="115">
        <v>0.997</v>
      </c>
      <c r="EX178" s="115">
        <v>0.996</v>
      </c>
      <c r="EY178" s="115">
        <v>0.99399999999999999</v>
      </c>
      <c r="EZ178" s="115">
        <v>0.99299999999999999</v>
      </c>
      <c r="FA178" s="117">
        <v>0.99099999999999999</v>
      </c>
      <c r="FB178" s="115">
        <v>0.98799999999999999</v>
      </c>
      <c r="FC178" s="115">
        <v>0.98599999999999999</v>
      </c>
      <c r="FD178" s="115">
        <v>0.98299999999999998</v>
      </c>
      <c r="FE178" s="115">
        <v>0.98</v>
      </c>
      <c r="FF178" s="115">
        <v>0.97699999999999998</v>
      </c>
      <c r="FG178" s="117">
        <v>0.97399999999999998</v>
      </c>
      <c r="FH178" s="115">
        <v>0.97099999999999997</v>
      </c>
      <c r="FI178" s="115">
        <v>0.96799999999999997</v>
      </c>
      <c r="FJ178" s="115">
        <v>0.96499999999999997</v>
      </c>
      <c r="FK178" s="115">
        <v>0.96199999999999997</v>
      </c>
      <c r="FL178" s="116">
        <v>0.95799999999999996</v>
      </c>
      <c r="FM178" s="115">
        <v>0.95499999999999996</v>
      </c>
      <c r="FN178" s="116">
        <v>0.95099999999999996</v>
      </c>
      <c r="FO178" s="115">
        <v>0.94799999999999995</v>
      </c>
      <c r="FP178" s="115">
        <v>0.94399999999999995</v>
      </c>
    </row>
    <row r="179" spans="1:172" x14ac:dyDescent="0.25">
      <c r="A179" s="114">
        <v>178</v>
      </c>
      <c r="DV179" s="116"/>
      <c r="ET179" s="115">
        <v>1</v>
      </c>
      <c r="EU179" s="115">
        <v>0.999</v>
      </c>
      <c r="EV179" s="115">
        <v>0.999</v>
      </c>
      <c r="EW179" s="115">
        <v>0.998</v>
      </c>
      <c r="EX179" s="115">
        <v>0.997</v>
      </c>
      <c r="EY179" s="115">
        <v>0.996</v>
      </c>
      <c r="EZ179" s="115">
        <v>0.99399999999999999</v>
      </c>
      <c r="FA179" s="117">
        <v>0.99299999999999999</v>
      </c>
      <c r="FB179" s="115">
        <v>0.99099999999999999</v>
      </c>
      <c r="FC179" s="115">
        <v>0.98899999999999999</v>
      </c>
      <c r="FD179" s="115">
        <v>0.98599999999999999</v>
      </c>
      <c r="FE179" s="115">
        <v>0.98299999999999998</v>
      </c>
      <c r="FF179" s="115">
        <v>0.98099999999999998</v>
      </c>
      <c r="FG179" s="117">
        <v>0.97799999999999998</v>
      </c>
      <c r="FH179" s="115">
        <v>0.97499999999999998</v>
      </c>
      <c r="FI179" s="115">
        <v>0.97199999999999998</v>
      </c>
      <c r="FJ179" s="115">
        <v>0.96899999999999997</v>
      </c>
      <c r="FK179" s="115">
        <v>0.96499999999999997</v>
      </c>
      <c r="FL179" s="116">
        <v>0.96199999999999997</v>
      </c>
      <c r="FM179" s="115">
        <v>0.95899999999999996</v>
      </c>
      <c r="FN179" s="116">
        <v>0.95499999999999996</v>
      </c>
      <c r="FO179" s="115">
        <v>0.95199999999999996</v>
      </c>
      <c r="FP179" s="115">
        <v>0.94799999999999995</v>
      </c>
    </row>
    <row r="180" spans="1:172" x14ac:dyDescent="0.25">
      <c r="A180" s="114">
        <v>179</v>
      </c>
      <c r="DV180" s="116"/>
      <c r="EU180" s="115">
        <v>1</v>
      </c>
      <c r="EV180" s="115">
        <v>0.999</v>
      </c>
      <c r="EW180" s="115">
        <v>0.999</v>
      </c>
      <c r="EX180" s="115">
        <v>0.998</v>
      </c>
      <c r="EY180" s="115">
        <v>0.997</v>
      </c>
      <c r="EZ180" s="115">
        <v>0.996</v>
      </c>
      <c r="FA180" s="117">
        <v>0.99399999999999999</v>
      </c>
      <c r="FB180" s="115">
        <v>0.99299999999999999</v>
      </c>
      <c r="FC180" s="115">
        <v>0.99099999999999999</v>
      </c>
      <c r="FD180" s="115">
        <v>0.98899999999999999</v>
      </c>
      <c r="FE180" s="115">
        <v>0.98599999999999999</v>
      </c>
      <c r="FF180" s="115">
        <v>0.98399999999999999</v>
      </c>
      <c r="FG180" s="117">
        <v>0.98099999999999998</v>
      </c>
      <c r="FH180" s="115">
        <v>0.97799999999999998</v>
      </c>
      <c r="FI180" s="115">
        <v>0.97499999999999998</v>
      </c>
      <c r="FJ180" s="115">
        <v>0.97199999999999998</v>
      </c>
      <c r="FK180" s="115">
        <v>0.96899999999999997</v>
      </c>
      <c r="FL180" s="116">
        <v>0.96599999999999997</v>
      </c>
      <c r="FM180" s="115">
        <v>0.96199999999999997</v>
      </c>
      <c r="FN180" s="116">
        <v>0.95899999999999996</v>
      </c>
      <c r="FO180" s="115">
        <v>0.95599999999999996</v>
      </c>
      <c r="FP180" s="115">
        <v>0.95199999999999996</v>
      </c>
    </row>
    <row r="181" spans="1:172" x14ac:dyDescent="0.25">
      <c r="A181" s="114">
        <v>180</v>
      </c>
      <c r="DV181" s="116"/>
      <c r="EV181" s="115">
        <v>1</v>
      </c>
      <c r="EW181" s="115">
        <v>0.999</v>
      </c>
      <c r="EX181" s="115">
        <v>0.999</v>
      </c>
      <c r="EY181" s="115">
        <v>0.998</v>
      </c>
      <c r="EZ181" s="115">
        <v>0.997</v>
      </c>
      <c r="FA181" s="117">
        <v>0.996</v>
      </c>
      <c r="FB181" s="115">
        <v>0.99399999999999999</v>
      </c>
      <c r="FC181" s="115">
        <v>0.99299999999999999</v>
      </c>
      <c r="FD181" s="115">
        <v>0.99099999999999999</v>
      </c>
      <c r="FE181" s="115">
        <v>0.98899999999999999</v>
      </c>
      <c r="FF181" s="115">
        <v>0.98599999999999999</v>
      </c>
      <c r="FG181" s="117">
        <v>0.98399999999999999</v>
      </c>
      <c r="FH181" s="115">
        <v>0.98099999999999998</v>
      </c>
      <c r="FI181" s="115">
        <v>0.97799999999999998</v>
      </c>
      <c r="FJ181" s="115">
        <v>0.97499999999999998</v>
      </c>
      <c r="FK181" s="115">
        <v>0.97199999999999998</v>
      </c>
      <c r="FL181" s="116">
        <v>0.96899999999999997</v>
      </c>
      <c r="FM181" s="115">
        <v>0.96599999999999997</v>
      </c>
      <c r="FN181" s="116">
        <v>0.96299999999999997</v>
      </c>
      <c r="FO181" s="115">
        <v>0.95899999999999996</v>
      </c>
      <c r="FP181" s="115">
        <v>0.95599999999999996</v>
      </c>
    </row>
    <row r="182" spans="1:172" x14ac:dyDescent="0.25">
      <c r="A182" s="114">
        <v>181</v>
      </c>
      <c r="DV182" s="116"/>
      <c r="EW182" s="115">
        <v>1</v>
      </c>
      <c r="EX182" s="115">
        <v>0.999</v>
      </c>
      <c r="EY182" s="115">
        <v>0.999</v>
      </c>
      <c r="EZ182" s="115">
        <v>0.998</v>
      </c>
      <c r="FA182" s="117">
        <v>0.997</v>
      </c>
      <c r="FB182" s="115">
        <v>0.996</v>
      </c>
      <c r="FC182" s="115">
        <v>0.99399999999999999</v>
      </c>
      <c r="FD182" s="115">
        <v>0.99299999999999999</v>
      </c>
      <c r="FE182" s="115">
        <v>0.99099999999999999</v>
      </c>
      <c r="FF182" s="115">
        <v>0.98899999999999999</v>
      </c>
      <c r="FG182" s="117">
        <v>0.98599999999999999</v>
      </c>
      <c r="FH182" s="115">
        <v>0.98399999999999999</v>
      </c>
      <c r="FI182" s="115">
        <v>0.98099999999999998</v>
      </c>
      <c r="FJ182" s="115">
        <v>0.97799999999999998</v>
      </c>
      <c r="FK182" s="115">
        <v>0.97499999999999998</v>
      </c>
      <c r="FL182" s="116">
        <v>0.97199999999999998</v>
      </c>
      <c r="FM182" s="115">
        <v>0.96899999999999997</v>
      </c>
      <c r="FN182" s="116">
        <v>0.96599999999999997</v>
      </c>
      <c r="FO182" s="115">
        <v>0.96299999999999997</v>
      </c>
      <c r="FP182" s="115">
        <v>0.96</v>
      </c>
    </row>
    <row r="183" spans="1:172" x14ac:dyDescent="0.25">
      <c r="A183" s="114">
        <v>182</v>
      </c>
      <c r="DV183" s="116"/>
      <c r="EX183" s="115">
        <v>1</v>
      </c>
      <c r="EY183" s="115">
        <v>0.999</v>
      </c>
      <c r="EZ183" s="115">
        <v>0.999</v>
      </c>
      <c r="FA183" s="117">
        <v>0.998</v>
      </c>
      <c r="FB183" s="115">
        <v>0.997</v>
      </c>
      <c r="FC183" s="115">
        <v>0.996</v>
      </c>
      <c r="FD183" s="115">
        <v>0.995</v>
      </c>
      <c r="FE183" s="115">
        <v>0.99299999999999999</v>
      </c>
      <c r="FF183" s="115">
        <v>0.99099999999999999</v>
      </c>
      <c r="FG183" s="117">
        <v>0.98899999999999999</v>
      </c>
      <c r="FH183" s="115">
        <v>0.98699999999999999</v>
      </c>
      <c r="FI183" s="115">
        <v>0.98399999999999999</v>
      </c>
      <c r="FJ183" s="115">
        <v>0.98099999999999998</v>
      </c>
      <c r="FK183" s="115">
        <v>0.97899999999999998</v>
      </c>
      <c r="FL183" s="116">
        <v>0.97599999999999998</v>
      </c>
      <c r="FM183" s="115">
        <v>0.97299999999999998</v>
      </c>
      <c r="FN183" s="116">
        <v>0.97</v>
      </c>
      <c r="FO183" s="115">
        <v>0.96599999999999997</v>
      </c>
      <c r="FP183" s="115">
        <v>0.96299999999999997</v>
      </c>
    </row>
    <row r="184" spans="1:172" x14ac:dyDescent="0.25">
      <c r="A184" s="114">
        <v>183</v>
      </c>
      <c r="DV184" s="116"/>
      <c r="EY184" s="115">
        <v>1</v>
      </c>
      <c r="EZ184" s="115">
        <v>0.999</v>
      </c>
      <c r="FA184" s="117">
        <v>0.999</v>
      </c>
      <c r="FB184" s="115">
        <v>0.998</v>
      </c>
      <c r="FC184" s="115">
        <v>0.997</v>
      </c>
      <c r="FD184" s="115">
        <v>0.996</v>
      </c>
      <c r="FE184" s="115">
        <v>0.995</v>
      </c>
      <c r="FF184" s="115">
        <v>0.99299999999999999</v>
      </c>
      <c r="FG184" s="117">
        <v>0.99099999999999999</v>
      </c>
      <c r="FH184" s="115">
        <v>0.98899999999999999</v>
      </c>
      <c r="FI184" s="115">
        <v>0.98699999999999999</v>
      </c>
      <c r="FJ184" s="115">
        <v>0.98399999999999999</v>
      </c>
      <c r="FK184" s="115">
        <v>0.98199999999999998</v>
      </c>
      <c r="FL184" s="116">
        <v>0.97899999999999998</v>
      </c>
      <c r="FM184" s="115">
        <v>0.97599999999999998</v>
      </c>
      <c r="FN184" s="116">
        <v>0.97299999999999998</v>
      </c>
      <c r="FO184" s="115">
        <v>0.97</v>
      </c>
      <c r="FP184" s="115">
        <v>0.96699999999999997</v>
      </c>
    </row>
    <row r="185" spans="1:172" x14ac:dyDescent="0.25">
      <c r="A185" s="114">
        <v>184</v>
      </c>
      <c r="DV185" s="116"/>
      <c r="EZ185" s="115">
        <v>1</v>
      </c>
      <c r="FA185" s="117">
        <v>0.999</v>
      </c>
      <c r="FB185" s="115">
        <v>0.999</v>
      </c>
      <c r="FC185" s="115">
        <v>0.998</v>
      </c>
      <c r="FD185" s="115">
        <v>0.997</v>
      </c>
      <c r="FE185" s="115">
        <v>0.996</v>
      </c>
      <c r="FF185" s="115">
        <v>0.995</v>
      </c>
      <c r="FG185" s="117">
        <v>0.99299999999999999</v>
      </c>
      <c r="FH185" s="115">
        <v>0.99199999999999999</v>
      </c>
      <c r="FI185" s="115">
        <v>0.98899999999999999</v>
      </c>
      <c r="FJ185" s="115">
        <v>0.98699999999999999</v>
      </c>
      <c r="FK185" s="115">
        <v>0.98399999999999999</v>
      </c>
      <c r="FL185" s="116">
        <v>0.98199999999999998</v>
      </c>
      <c r="FM185" s="115">
        <v>0.97899999999999998</v>
      </c>
      <c r="FN185" s="116">
        <v>0.97599999999999998</v>
      </c>
      <c r="FO185" s="115">
        <v>0.97299999999999998</v>
      </c>
      <c r="FP185" s="115">
        <v>0.97</v>
      </c>
    </row>
    <row r="186" spans="1:172" x14ac:dyDescent="0.25">
      <c r="A186" s="114">
        <v>185</v>
      </c>
      <c r="DV186" s="116"/>
      <c r="FA186" s="117">
        <v>1</v>
      </c>
      <c r="FB186" s="115">
        <v>0.999</v>
      </c>
      <c r="FC186" s="115">
        <v>0.999</v>
      </c>
      <c r="FD186" s="115">
        <v>0.998</v>
      </c>
      <c r="FE186" s="115">
        <v>0.997</v>
      </c>
      <c r="FF186" s="115">
        <v>0.996</v>
      </c>
      <c r="FG186" s="117">
        <v>0.995</v>
      </c>
      <c r="FH186" s="115">
        <v>0.99299999999999999</v>
      </c>
      <c r="FI186" s="115">
        <v>0.99199999999999999</v>
      </c>
      <c r="FJ186" s="115">
        <v>0.98899999999999999</v>
      </c>
      <c r="FK186" s="115">
        <v>0.98699999999999999</v>
      </c>
      <c r="FL186" s="116">
        <v>0.98399999999999999</v>
      </c>
      <c r="FM186" s="115">
        <v>0.98199999999999998</v>
      </c>
      <c r="FN186" s="116">
        <v>0.97899999999999998</v>
      </c>
      <c r="FO186" s="115">
        <v>0.97599999999999998</v>
      </c>
      <c r="FP186" s="115">
        <v>0.97299999999999998</v>
      </c>
    </row>
    <row r="187" spans="1:172" x14ac:dyDescent="0.25">
      <c r="A187" s="114">
        <v>186</v>
      </c>
      <c r="FA187" s="117"/>
      <c r="FB187" s="115">
        <v>1</v>
      </c>
      <c r="FC187" s="115">
        <v>0.999</v>
      </c>
      <c r="FD187" s="115">
        <v>0.999</v>
      </c>
      <c r="FE187" s="115">
        <v>0.998</v>
      </c>
      <c r="FF187" s="115">
        <v>0.997</v>
      </c>
      <c r="FG187" s="117">
        <v>0.996</v>
      </c>
      <c r="FH187" s="115">
        <v>0.995</v>
      </c>
      <c r="FI187" s="115">
        <v>0.99299999999999999</v>
      </c>
      <c r="FJ187" s="115">
        <v>0.99199999999999999</v>
      </c>
      <c r="FK187" s="115">
        <v>0.98899999999999999</v>
      </c>
      <c r="FL187" s="116">
        <v>0.98699999999999999</v>
      </c>
      <c r="FM187" s="115">
        <v>0.98499999999999999</v>
      </c>
      <c r="FN187" s="116">
        <v>0.98199999999999998</v>
      </c>
      <c r="FO187" s="115">
        <v>0.97899999999999998</v>
      </c>
      <c r="FP187" s="115">
        <v>0.97699999999999998</v>
      </c>
    </row>
    <row r="188" spans="1:172" x14ac:dyDescent="0.25">
      <c r="A188" s="114">
        <v>187</v>
      </c>
      <c r="FA188" s="117"/>
      <c r="FC188" s="115">
        <v>1</v>
      </c>
      <c r="FD188" s="115">
        <v>0.999</v>
      </c>
      <c r="FE188" s="115">
        <v>0.999</v>
      </c>
      <c r="FF188" s="115">
        <v>0.998</v>
      </c>
      <c r="FG188" s="117">
        <v>0.997</v>
      </c>
      <c r="FH188" s="115">
        <v>0.996</v>
      </c>
      <c r="FI188" s="115">
        <v>0.995</v>
      </c>
      <c r="FJ188" s="115">
        <v>0.99299999999999999</v>
      </c>
      <c r="FK188" s="115">
        <v>0.99199999999999999</v>
      </c>
      <c r="FL188" s="116">
        <v>0.99</v>
      </c>
      <c r="FM188" s="115">
        <v>0.98699999999999999</v>
      </c>
      <c r="FN188" s="116">
        <v>0.98499999999999999</v>
      </c>
      <c r="FO188" s="115">
        <v>0.98199999999999998</v>
      </c>
      <c r="FP188" s="115">
        <v>0.97899999999999998</v>
      </c>
    </row>
    <row r="189" spans="1:172" x14ac:dyDescent="0.25">
      <c r="A189" s="114">
        <v>188</v>
      </c>
      <c r="FA189" s="117"/>
      <c r="FD189" s="115">
        <v>1</v>
      </c>
      <c r="FE189" s="115">
        <v>0.999</v>
      </c>
      <c r="FF189" s="115">
        <v>0.999</v>
      </c>
      <c r="FG189" s="117">
        <v>0.998</v>
      </c>
      <c r="FH189" s="115">
        <v>0.997</v>
      </c>
      <c r="FI189" s="115">
        <v>0.996</v>
      </c>
      <c r="FJ189" s="115">
        <v>0.995</v>
      </c>
      <c r="FK189" s="115">
        <v>0.99299999999999999</v>
      </c>
      <c r="FL189" s="116">
        <v>0.99199999999999999</v>
      </c>
      <c r="FM189" s="115">
        <v>0.99</v>
      </c>
      <c r="FN189" s="116">
        <v>0.98699999999999999</v>
      </c>
      <c r="FO189" s="115">
        <v>0.98499999999999999</v>
      </c>
      <c r="FP189" s="115">
        <v>0.98199999999999998</v>
      </c>
    </row>
    <row r="190" spans="1:172" x14ac:dyDescent="0.25">
      <c r="A190" s="114">
        <v>189</v>
      </c>
      <c r="FE190" s="115">
        <v>1</v>
      </c>
      <c r="FF190" s="115">
        <v>0.999</v>
      </c>
      <c r="FG190" s="117">
        <v>0.999</v>
      </c>
      <c r="FH190" s="115">
        <v>0.998</v>
      </c>
      <c r="FI190" s="115">
        <v>0.997</v>
      </c>
      <c r="FJ190" s="115">
        <v>0.996</v>
      </c>
      <c r="FK190" s="115">
        <v>0.995</v>
      </c>
      <c r="FL190" s="116">
        <v>0.99299999999999999</v>
      </c>
      <c r="FM190" s="115">
        <v>0.99199999999999999</v>
      </c>
      <c r="FN190" s="116">
        <v>0.99</v>
      </c>
      <c r="FO190" s="115">
        <v>0.98799999999999999</v>
      </c>
      <c r="FP190" s="115">
        <v>0.98499999999999999</v>
      </c>
    </row>
    <row r="191" spans="1:172" x14ac:dyDescent="0.25">
      <c r="A191" s="114">
        <v>190</v>
      </c>
      <c r="FF191" s="115">
        <v>1</v>
      </c>
      <c r="FG191" s="117">
        <v>0.999</v>
      </c>
      <c r="FH191" s="115">
        <v>0.999</v>
      </c>
      <c r="FI191" s="115">
        <v>0.998</v>
      </c>
      <c r="FJ191" s="115">
        <v>0.997</v>
      </c>
      <c r="FK191" s="115">
        <v>0.996</v>
      </c>
      <c r="FL191" s="116">
        <v>0.995</v>
      </c>
      <c r="FM191" s="115">
        <v>0.99399999999999999</v>
      </c>
      <c r="FN191" s="116">
        <v>0.99199999999999999</v>
      </c>
      <c r="FO191" s="115">
        <v>0.99</v>
      </c>
      <c r="FP191" s="115">
        <v>0.98799999999999999</v>
      </c>
    </row>
    <row r="192" spans="1:172" x14ac:dyDescent="0.25">
      <c r="A192" s="114">
        <v>191</v>
      </c>
      <c r="FG192" s="117">
        <v>1</v>
      </c>
      <c r="FH192" s="115">
        <v>0.999</v>
      </c>
      <c r="FI192" s="115">
        <v>0.999</v>
      </c>
      <c r="FJ192" s="115">
        <v>0.998</v>
      </c>
      <c r="FK192" s="115">
        <v>0.997</v>
      </c>
      <c r="FL192" s="116">
        <v>0.996</v>
      </c>
      <c r="FM192" s="115">
        <v>0.995</v>
      </c>
      <c r="FN192" s="116">
        <v>0.99399999999999999</v>
      </c>
      <c r="FO192" s="115">
        <v>0.99199999999999999</v>
      </c>
      <c r="FP192" s="115">
        <v>0.99</v>
      </c>
    </row>
    <row r="193" spans="1:172" x14ac:dyDescent="0.25">
      <c r="A193" s="114">
        <v>192</v>
      </c>
      <c r="FG193" s="117"/>
      <c r="FH193" s="115">
        <v>1</v>
      </c>
      <c r="FI193" s="115">
        <v>0.999</v>
      </c>
      <c r="FJ193" s="115">
        <v>0.999</v>
      </c>
      <c r="FK193" s="115">
        <v>0.998</v>
      </c>
      <c r="FL193" s="116">
        <v>0.997</v>
      </c>
      <c r="FM193" s="115">
        <v>0.996</v>
      </c>
      <c r="FN193" s="116">
        <v>0.995</v>
      </c>
      <c r="FO193" s="115">
        <v>0.99399999999999999</v>
      </c>
      <c r="FP193" s="115">
        <v>0.99199999999999999</v>
      </c>
    </row>
    <row r="194" spans="1:172" x14ac:dyDescent="0.25">
      <c r="A194" s="114">
        <v>193</v>
      </c>
      <c r="FG194" s="117"/>
      <c r="FI194" s="115">
        <v>1</v>
      </c>
      <c r="FJ194" s="115">
        <v>0.999</v>
      </c>
      <c r="FK194" s="115">
        <v>0.999</v>
      </c>
      <c r="FL194" s="116">
        <v>0.998</v>
      </c>
      <c r="FM194" s="115">
        <v>0.997</v>
      </c>
      <c r="FN194" s="116">
        <v>0.996</v>
      </c>
      <c r="FO194" s="115">
        <v>0.995</v>
      </c>
      <c r="FP194" s="115">
        <v>0.99399999999999999</v>
      </c>
    </row>
    <row r="195" spans="1:172" x14ac:dyDescent="0.25">
      <c r="A195" s="114">
        <v>194</v>
      </c>
      <c r="FG195" s="117"/>
      <c r="FJ195" s="115">
        <v>1</v>
      </c>
      <c r="FK195" s="115">
        <v>0.999</v>
      </c>
      <c r="FL195" s="116">
        <v>0.999</v>
      </c>
      <c r="FM195" s="115">
        <v>0.998</v>
      </c>
      <c r="FN195" s="116">
        <v>0.997</v>
      </c>
      <c r="FO195" s="115">
        <v>0.996</v>
      </c>
      <c r="FP195" s="115">
        <v>0.995</v>
      </c>
    </row>
    <row r="196" spans="1:172" x14ac:dyDescent="0.25">
      <c r="A196" s="114">
        <v>195</v>
      </c>
      <c r="FG196" s="117"/>
      <c r="FK196" s="115">
        <v>1</v>
      </c>
      <c r="FL196" s="116">
        <v>0.999</v>
      </c>
      <c r="FM196" s="115">
        <v>0.999</v>
      </c>
      <c r="FN196" s="116">
        <v>0.998</v>
      </c>
      <c r="FO196" s="115">
        <v>0.997</v>
      </c>
      <c r="FP196" s="115">
        <v>0.996</v>
      </c>
    </row>
    <row r="197" spans="1:172" x14ac:dyDescent="0.25">
      <c r="A197" s="114">
        <v>196</v>
      </c>
      <c r="FL197" s="116">
        <v>1</v>
      </c>
      <c r="FM197" s="115">
        <v>0.999</v>
      </c>
      <c r="FN197" s="116">
        <v>0.999</v>
      </c>
      <c r="FO197" s="115">
        <v>0.998</v>
      </c>
      <c r="FP197" s="115">
        <v>0.997</v>
      </c>
    </row>
    <row r="198" spans="1:172" x14ac:dyDescent="0.25">
      <c r="A198" s="114">
        <v>197</v>
      </c>
      <c r="FL198" s="116"/>
      <c r="FM198" s="115">
        <v>1</v>
      </c>
      <c r="FN198" s="116">
        <v>0.999</v>
      </c>
      <c r="FO198" s="115">
        <v>0.999</v>
      </c>
      <c r="FP198" s="115">
        <v>0.998</v>
      </c>
    </row>
    <row r="199" spans="1:172" x14ac:dyDescent="0.25">
      <c r="A199" s="114">
        <v>198</v>
      </c>
      <c r="FN199" s="116">
        <v>1</v>
      </c>
      <c r="FO199" s="115">
        <v>0.999</v>
      </c>
      <c r="FP199" s="115">
        <v>0.999</v>
      </c>
    </row>
    <row r="200" spans="1:172" x14ac:dyDescent="0.25">
      <c r="A200" s="114">
        <v>199</v>
      </c>
      <c r="FN200" s="116"/>
      <c r="FO200" s="115">
        <v>1</v>
      </c>
      <c r="FP200" s="115">
        <v>0.999</v>
      </c>
    </row>
    <row r="201" spans="1:172" x14ac:dyDescent="0.25">
      <c r="A201" s="114">
        <v>200</v>
      </c>
      <c r="FP201" s="115">
        <v>1</v>
      </c>
    </row>
    <row r="202" spans="1:172" x14ac:dyDescent="0.25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00"/>
  <sheetViews>
    <sheetView showGridLines="0" showZeros="0" zoomScaleNormal="100" workbookViewId="0">
      <pane ySplit="6" topLeftCell="A7" activePane="bottomLeft" state="frozen"/>
      <selection pane="bottomLeft" activeCell="F9" sqref="F9"/>
    </sheetView>
  </sheetViews>
  <sheetFormatPr baseColWidth="10" defaultColWidth="0" defaultRowHeight="12.75" x14ac:dyDescent="0.2"/>
  <cols>
    <col min="1" max="1" width="10.7109375" style="158" customWidth="1"/>
    <col min="2" max="2" width="40.140625" style="159" customWidth="1"/>
    <col min="3" max="3" width="29.7109375" style="159" customWidth="1"/>
    <col min="4" max="4" width="15.85546875" style="160" customWidth="1"/>
    <col min="5" max="5" width="9.28515625" style="161" customWidth="1"/>
    <col min="6" max="6" width="12.5703125" style="162" customWidth="1"/>
    <col min="7" max="7" width="9.42578125" style="163" customWidth="1"/>
    <col min="8" max="8" width="9.28515625" style="162" customWidth="1"/>
    <col min="9" max="10" width="12.5703125" style="162" customWidth="1"/>
    <col min="11" max="11" width="15.5703125" style="162" customWidth="1"/>
    <col min="12" max="13" width="12.5703125" style="166" customWidth="1"/>
    <col min="14" max="14" width="0" style="166" hidden="1" customWidth="1"/>
    <col min="15" max="16384" width="11.42578125" style="166" hidden="1"/>
  </cols>
  <sheetData>
    <row r="1" spans="1:14" s="58" customFormat="1" ht="24.95" customHeight="1" x14ac:dyDescent="0.2">
      <c r="A1" s="307" t="s">
        <v>83</v>
      </c>
      <c r="B1" s="308"/>
      <c r="C1" s="435">
        <f>'Eingabe Kundendaten'!B8</f>
        <v>0</v>
      </c>
      <c r="D1" s="216"/>
      <c r="E1" s="249"/>
      <c r="F1" s="249"/>
      <c r="G1" s="249"/>
      <c r="H1" s="7"/>
      <c r="I1" s="250"/>
      <c r="J1" s="448" t="s">
        <v>63</v>
      </c>
      <c r="K1" s="449"/>
      <c r="L1" s="7"/>
      <c r="M1" s="7"/>
    </row>
    <row r="2" spans="1:14" s="58" customFormat="1" ht="24.95" customHeight="1" thickBot="1" x14ac:dyDescent="0.3">
      <c r="A2" s="251" t="s">
        <v>80</v>
      </c>
      <c r="B2" s="252"/>
      <c r="C2" s="252"/>
      <c r="D2" s="253"/>
      <c r="E2" s="254"/>
      <c r="F2" s="250"/>
      <c r="G2" s="255"/>
      <c r="H2" s="250"/>
      <c r="I2" s="250"/>
      <c r="J2" s="450">
        <f>'Eingabe Kundendaten'!B2</f>
        <v>0</v>
      </c>
      <c r="K2" s="451"/>
      <c r="L2" s="7"/>
      <c r="M2" s="7"/>
    </row>
    <row r="3" spans="1:14" s="58" customFormat="1" ht="24.95" customHeight="1" x14ac:dyDescent="0.2">
      <c r="A3" s="256" t="s">
        <v>2</v>
      </c>
      <c r="B3" s="428">
        <f>'Eingabe Kundendaten'!B4</f>
        <v>0</v>
      </c>
      <c r="C3" s="431">
        <f>'Eingabe Kundendaten'!B6</f>
        <v>0</v>
      </c>
      <c r="D3" s="74"/>
      <c r="E3" s="74"/>
      <c r="F3" s="74"/>
      <c r="G3" s="74"/>
      <c r="H3" s="74"/>
      <c r="I3" s="74"/>
      <c r="J3" s="257"/>
      <c r="K3" s="257"/>
      <c r="L3" s="309"/>
      <c r="M3" s="7"/>
    </row>
    <row r="4" spans="1:14" s="58" customFormat="1" ht="3.95" customHeight="1" thickBot="1" x14ac:dyDescent="0.25">
      <c r="A4" s="258"/>
      <c r="B4" s="259"/>
      <c r="C4" s="259"/>
      <c r="D4" s="260"/>
      <c r="E4" s="257"/>
      <c r="F4" s="257"/>
      <c r="G4" s="257"/>
      <c r="H4" s="257"/>
      <c r="I4" s="257"/>
      <c r="J4" s="257"/>
      <c r="K4" s="257"/>
      <c r="L4" s="309"/>
      <c r="M4" s="7"/>
    </row>
    <row r="5" spans="1:14" s="69" customFormat="1" ht="20.100000000000001" customHeight="1" x14ac:dyDescent="0.2">
      <c r="A5" s="310"/>
      <c r="B5" s="311"/>
      <c r="C5" s="311"/>
      <c r="D5" s="312"/>
      <c r="E5" s="313"/>
      <c r="F5" s="440" t="s">
        <v>120</v>
      </c>
      <c r="G5" s="441"/>
      <c r="H5" s="442"/>
      <c r="I5" s="443" t="s">
        <v>121</v>
      </c>
      <c r="J5" s="444"/>
      <c r="K5" s="445"/>
      <c r="L5" s="446" t="s">
        <v>53</v>
      </c>
      <c r="M5" s="447"/>
    </row>
    <row r="6" spans="1:14" s="69" customFormat="1" ht="38.25" customHeight="1" x14ac:dyDescent="0.2">
      <c r="A6" s="314" t="s">
        <v>3</v>
      </c>
      <c r="B6" s="315" t="s">
        <v>94</v>
      </c>
      <c r="C6" s="316" t="s">
        <v>90</v>
      </c>
      <c r="D6" s="317" t="s">
        <v>59</v>
      </c>
      <c r="E6" s="318" t="s">
        <v>4</v>
      </c>
      <c r="F6" s="319" t="s">
        <v>107</v>
      </c>
      <c r="G6" s="320" t="s">
        <v>47</v>
      </c>
      <c r="H6" s="321" t="s">
        <v>58</v>
      </c>
      <c r="I6" s="322" t="s">
        <v>106</v>
      </c>
      <c r="J6" s="323" t="s">
        <v>95</v>
      </c>
      <c r="K6" s="321" t="s">
        <v>49</v>
      </c>
      <c r="L6" s="324" t="s">
        <v>55</v>
      </c>
      <c r="M6" s="325" t="s">
        <v>56</v>
      </c>
    </row>
    <row r="7" spans="1:14" s="69" customFormat="1" ht="22.9" customHeight="1" x14ac:dyDescent="0.2">
      <c r="A7" s="280">
        <f>IF(B7="Kirsch inländisch",4,IF(B7="Williams ausländisch",3,IF(B7="Williams inländisch",2,IF(B7="Kirsch ausländisch",5,IF(B7="Kernobst, Kräuter, Birnenträsch, Gravensteiner, Golden",1,IF(B7="Zwetschgen, Pflümli, Mirabellen inländisch",6,IF(B7="Zwetschgen, Pflümli, Mirabellen, Sliwowitz ausländisch",7,IF(B7="Aprikosen inländisch",8,IF(B7="Marc, Grappa, Hefebrand inländisch",9,IF(B7="Marc, Grappa, Hefebrand ausländisch",10,IF(B7="Andere inl. gebrannte Wasser (Enzian, Génépi, Quitten, Wachholder, Kartoffel, Himbeer, Getreide)",11,IF(B7="Trinksprit",12,IF(B7="Aperitifs, Bitter",13,IF(B7="Liköre (Bailey's Irish Cream, Batida de Coco, Cointreau, Eiercognac, Grand Marnier)",14,IF(B7="Cognac, Armagnac",15,IF(B7="Weinbrand, Brandy",16,IF(B7="Rum",17,IF(B7="Whisky",18,IF(B7="Aquavit, Genever, Gin, Ginepro, Korn, Steinhäger, Wodka",19,IF(B7="Andere ausl. gebrannte Wasser (Aprikosen, Arak, Himbeergeist, Kartoffelbrand, Tequila)",20,IF(B7="Spirituosenhaltige Mischgetränke",21,IF(B7="Portionenflacons (sämtliche gebrannte Wasser mit weniger als 35cl Inhalt)",22,IF(B7="Assortimente und Geschenkpackungen (sämtliche gebrannte Wasser)",23,IF(B7="Calvados",24,IF(B7="Halbfabrikate, Aromen",25,IF(B7="Süssweine, Wermuth",26,IF(B7="","-")))))))))))))))))))))))))))</f>
        <v>3</v>
      </c>
      <c r="B7" s="168" t="s">
        <v>15</v>
      </c>
      <c r="C7" s="168" t="s">
        <v>113</v>
      </c>
      <c r="D7" s="170" t="s">
        <v>113</v>
      </c>
      <c r="E7" s="171" t="s">
        <v>113</v>
      </c>
      <c r="F7" s="175"/>
      <c r="G7" s="176"/>
      <c r="H7" s="177"/>
      <c r="I7" s="178"/>
      <c r="J7" s="179"/>
      <c r="K7" s="180">
        <f t="shared" ref="K7:K24" si="0">SUM(I7*J7)/100</f>
        <v>0</v>
      </c>
      <c r="L7" s="324">
        <v>1</v>
      </c>
      <c r="M7" s="181">
        <f t="shared" ref="M7:M32" si="1">SUMIFS($K$7:$K$1000,$A$7:$A$1000,L7)</f>
        <v>0</v>
      </c>
      <c r="N7" s="141"/>
    </row>
    <row r="8" spans="1:14" s="69" customFormat="1" ht="23.1" customHeight="1" x14ac:dyDescent="0.2">
      <c r="A8" s="280" t="str">
        <f t="shared" ref="A8:A71" si="2">IF(B8="Kirsch inländisch",4,IF(B8="Williams ausländisch",3,IF(B8="Williams inländisch",2,IF(B8="Kirsch ausländisch",5,IF(B8="Kernobst, Kräuter, Birnenträsch, Gravensteiner, Golden",1,IF(B8="Zwetschgen, Pflümli, Mirabellen inländisch",6,IF(B8="Zwetschgen, Pflümli, Mirabellen, Sliwowitz ausländisch",7,IF(B8="Aprikosen inländisch",8,IF(B8="Marc, Grappa, Hefebrand inländisch",9,IF(B8="Marc, Grappa, Hefebrand ausländisch",10,IF(B8="Andere inl. gebrannte Wasser (Enzian, Génépi, Quitten, Wachholder, Kartoffel, Himbeer, Getreide)",11,IF(B8="Trinksprit",12,IF(B8="Aperitifs, Bitter",13,IF(B8="Liköre (Bailey's Irish Cream, Batida de Coco, Cointreau, Eiercognac, Grand Marnier)",14,IF(B8="Cognac, Armagnac",15,IF(B8="Weinbrand, Brandy",16,IF(B8="Rum",17,IF(B8="Whisky",18,IF(B8="Aquavit, Genever, Gin, Ginepro, Korn, Steinhäger, Wodka",19,IF(B8="Andere ausl. gebrannte Wasser (Aprikosen, Arak, Himbeergeist, Kartoffelbrand, Tequila)",20,IF(B8="Spirituosenhaltige Mischgetränke",21,IF(B8="Portionenflacons (sämtliche gebrannte Wasser mit weniger als 35cl Inhalt)",22,IF(B8="Assortimente und Geschenkpackungen (sämtliche gebrannte Wasser)",23,IF(B8="Calvados",24,IF(B8="Halbfabrikate, Aromen",25,IF(B8="Süssweine, Wermuth",26,IF(B8="","-")))))))))))))))))))))))))))</f>
        <v>-</v>
      </c>
      <c r="B8" s="168"/>
      <c r="C8" s="168"/>
      <c r="D8" s="170"/>
      <c r="E8" s="171"/>
      <c r="F8" s="175"/>
      <c r="G8" s="176"/>
      <c r="H8" s="177"/>
      <c r="I8" s="178"/>
      <c r="J8" s="179"/>
      <c r="K8" s="180">
        <f t="shared" si="0"/>
        <v>0</v>
      </c>
      <c r="L8" s="324">
        <v>2</v>
      </c>
      <c r="M8" s="181">
        <f t="shared" si="1"/>
        <v>0</v>
      </c>
      <c r="N8" s="141"/>
    </row>
    <row r="9" spans="1:14" s="69" customFormat="1" ht="23.1" customHeight="1" x14ac:dyDescent="0.2">
      <c r="A9" s="280" t="str">
        <f t="shared" si="2"/>
        <v>-</v>
      </c>
      <c r="B9" s="168"/>
      <c r="C9" s="168"/>
      <c r="D9" s="170"/>
      <c r="E9" s="171"/>
      <c r="F9" s="175"/>
      <c r="G9" s="176"/>
      <c r="H9" s="177"/>
      <c r="I9" s="178"/>
      <c r="J9" s="179"/>
      <c r="K9" s="180">
        <f t="shared" si="0"/>
        <v>0</v>
      </c>
      <c r="L9" s="324">
        <v>3</v>
      </c>
      <c r="M9" s="181">
        <f t="shared" si="1"/>
        <v>0</v>
      </c>
    </row>
    <row r="10" spans="1:14" s="69" customFormat="1" ht="23.1" customHeight="1" x14ac:dyDescent="0.2">
      <c r="A10" s="280" t="str">
        <f t="shared" si="2"/>
        <v>-</v>
      </c>
      <c r="B10" s="168"/>
      <c r="C10" s="168"/>
      <c r="D10" s="170"/>
      <c r="E10" s="171"/>
      <c r="F10" s="175"/>
      <c r="G10" s="176"/>
      <c r="H10" s="177"/>
      <c r="I10" s="178"/>
      <c r="J10" s="179"/>
      <c r="K10" s="180">
        <f t="shared" si="0"/>
        <v>0</v>
      </c>
      <c r="L10" s="324">
        <v>4</v>
      </c>
      <c r="M10" s="181">
        <f t="shared" si="1"/>
        <v>0</v>
      </c>
      <c r="N10" s="141"/>
    </row>
    <row r="11" spans="1:14" s="69" customFormat="1" ht="23.1" customHeight="1" x14ac:dyDescent="0.2">
      <c r="A11" s="280" t="str">
        <f t="shared" si="2"/>
        <v>-</v>
      </c>
      <c r="B11" s="168"/>
      <c r="C11" s="168"/>
      <c r="D11" s="170"/>
      <c r="E11" s="171"/>
      <c r="F11" s="175"/>
      <c r="G11" s="182"/>
      <c r="H11" s="177"/>
      <c r="I11" s="178"/>
      <c r="J11" s="179"/>
      <c r="K11" s="180">
        <f t="shared" si="0"/>
        <v>0</v>
      </c>
      <c r="L11" s="324">
        <v>5</v>
      </c>
      <c r="M11" s="181">
        <f t="shared" si="1"/>
        <v>0</v>
      </c>
    </row>
    <row r="12" spans="1:14" s="69" customFormat="1" ht="23.1" customHeight="1" x14ac:dyDescent="0.2">
      <c r="A12" s="280" t="str">
        <f t="shared" si="2"/>
        <v>-</v>
      </c>
      <c r="B12" s="168"/>
      <c r="C12" s="168"/>
      <c r="D12" s="170"/>
      <c r="E12" s="171"/>
      <c r="F12" s="175"/>
      <c r="G12" s="176"/>
      <c r="H12" s="177"/>
      <c r="I12" s="178"/>
      <c r="J12" s="179"/>
      <c r="K12" s="180">
        <f t="shared" si="0"/>
        <v>0</v>
      </c>
      <c r="L12" s="324">
        <v>6</v>
      </c>
      <c r="M12" s="181">
        <f t="shared" si="1"/>
        <v>0</v>
      </c>
    </row>
    <row r="13" spans="1:14" s="69" customFormat="1" ht="23.1" customHeight="1" x14ac:dyDescent="0.2">
      <c r="A13" s="280" t="str">
        <f t="shared" si="2"/>
        <v>-</v>
      </c>
      <c r="B13" s="168"/>
      <c r="C13" s="168"/>
      <c r="D13" s="170"/>
      <c r="E13" s="171"/>
      <c r="F13" s="175"/>
      <c r="G13" s="176"/>
      <c r="H13" s="177"/>
      <c r="I13" s="178"/>
      <c r="J13" s="179"/>
      <c r="K13" s="180">
        <f t="shared" si="0"/>
        <v>0</v>
      </c>
      <c r="L13" s="324">
        <v>7</v>
      </c>
      <c r="M13" s="181">
        <f t="shared" si="1"/>
        <v>0</v>
      </c>
    </row>
    <row r="14" spans="1:14" s="69" customFormat="1" ht="23.1" customHeight="1" x14ac:dyDescent="0.2">
      <c r="A14" s="280" t="str">
        <f t="shared" si="2"/>
        <v>-</v>
      </c>
      <c r="B14" s="168"/>
      <c r="C14" s="168"/>
      <c r="D14" s="170"/>
      <c r="E14" s="171"/>
      <c r="F14" s="175"/>
      <c r="G14" s="176"/>
      <c r="H14" s="177"/>
      <c r="I14" s="178"/>
      <c r="J14" s="179"/>
      <c r="K14" s="180">
        <f t="shared" si="0"/>
        <v>0</v>
      </c>
      <c r="L14" s="324">
        <v>8</v>
      </c>
      <c r="M14" s="181">
        <f t="shared" si="1"/>
        <v>0</v>
      </c>
    </row>
    <row r="15" spans="1:14" s="69" customFormat="1" ht="23.1" customHeight="1" x14ac:dyDescent="0.2">
      <c r="A15" s="280" t="str">
        <f t="shared" si="2"/>
        <v>-</v>
      </c>
      <c r="B15" s="168"/>
      <c r="C15" s="168"/>
      <c r="D15" s="170"/>
      <c r="E15" s="171"/>
      <c r="F15" s="175"/>
      <c r="G15" s="176"/>
      <c r="H15" s="177"/>
      <c r="I15" s="178"/>
      <c r="J15" s="179"/>
      <c r="K15" s="180">
        <f t="shared" si="0"/>
        <v>0</v>
      </c>
      <c r="L15" s="324">
        <v>9</v>
      </c>
      <c r="M15" s="181">
        <f t="shared" si="1"/>
        <v>0</v>
      </c>
    </row>
    <row r="16" spans="1:14" s="69" customFormat="1" ht="23.1" customHeight="1" x14ac:dyDescent="0.2">
      <c r="A16" s="280" t="str">
        <f t="shared" si="2"/>
        <v>-</v>
      </c>
      <c r="B16" s="168"/>
      <c r="C16" s="168"/>
      <c r="D16" s="170"/>
      <c r="E16" s="171"/>
      <c r="F16" s="175"/>
      <c r="G16" s="183"/>
      <c r="H16" s="177"/>
      <c r="I16" s="178"/>
      <c r="J16" s="179"/>
      <c r="K16" s="180">
        <f t="shared" si="0"/>
        <v>0</v>
      </c>
      <c r="L16" s="324">
        <v>10</v>
      </c>
      <c r="M16" s="181">
        <f t="shared" si="1"/>
        <v>0</v>
      </c>
    </row>
    <row r="17" spans="1:13" s="69" customFormat="1" ht="23.1" customHeight="1" x14ac:dyDescent="0.2">
      <c r="A17" s="280" t="str">
        <f t="shared" si="2"/>
        <v>-</v>
      </c>
      <c r="B17" s="168"/>
      <c r="C17" s="168"/>
      <c r="D17" s="170"/>
      <c r="E17" s="171"/>
      <c r="F17" s="175"/>
      <c r="G17" s="176"/>
      <c r="H17" s="177"/>
      <c r="I17" s="178"/>
      <c r="J17" s="179"/>
      <c r="K17" s="180">
        <f t="shared" si="0"/>
        <v>0</v>
      </c>
      <c r="L17" s="324">
        <v>11</v>
      </c>
      <c r="M17" s="181">
        <f t="shared" si="1"/>
        <v>0</v>
      </c>
    </row>
    <row r="18" spans="1:13" s="69" customFormat="1" ht="23.1" customHeight="1" x14ac:dyDescent="0.2">
      <c r="A18" s="280" t="str">
        <f t="shared" si="2"/>
        <v>-</v>
      </c>
      <c r="B18" s="168"/>
      <c r="C18" s="168"/>
      <c r="D18" s="170"/>
      <c r="E18" s="171"/>
      <c r="F18" s="175"/>
      <c r="G18" s="176"/>
      <c r="H18" s="177"/>
      <c r="I18" s="178"/>
      <c r="J18" s="179"/>
      <c r="K18" s="180">
        <f t="shared" si="0"/>
        <v>0</v>
      </c>
      <c r="L18" s="324">
        <v>12</v>
      </c>
      <c r="M18" s="181">
        <f t="shared" si="1"/>
        <v>0</v>
      </c>
    </row>
    <row r="19" spans="1:13" s="69" customFormat="1" ht="23.1" customHeight="1" x14ac:dyDescent="0.2">
      <c r="A19" s="280" t="str">
        <f t="shared" si="2"/>
        <v>-</v>
      </c>
      <c r="B19" s="156"/>
      <c r="C19" s="168"/>
      <c r="D19" s="170"/>
      <c r="E19" s="171"/>
      <c r="F19" s="175"/>
      <c r="G19" s="176"/>
      <c r="H19" s="177"/>
      <c r="I19" s="178"/>
      <c r="J19" s="179"/>
      <c r="K19" s="180">
        <f t="shared" si="0"/>
        <v>0</v>
      </c>
      <c r="L19" s="324">
        <v>13</v>
      </c>
      <c r="M19" s="181">
        <f t="shared" si="1"/>
        <v>0</v>
      </c>
    </row>
    <row r="20" spans="1:13" s="69" customFormat="1" ht="23.1" customHeight="1" x14ac:dyDescent="0.2">
      <c r="A20" s="280" t="str">
        <f t="shared" si="2"/>
        <v>-</v>
      </c>
      <c r="B20" s="156"/>
      <c r="C20" s="168"/>
      <c r="D20" s="170"/>
      <c r="E20" s="171"/>
      <c r="F20" s="175"/>
      <c r="G20" s="176"/>
      <c r="H20" s="177"/>
      <c r="I20" s="178"/>
      <c r="J20" s="179"/>
      <c r="K20" s="180">
        <f t="shared" si="0"/>
        <v>0</v>
      </c>
      <c r="L20" s="324">
        <v>14</v>
      </c>
      <c r="M20" s="181">
        <f t="shared" si="1"/>
        <v>0</v>
      </c>
    </row>
    <row r="21" spans="1:13" s="69" customFormat="1" ht="23.1" customHeight="1" x14ac:dyDescent="0.2">
      <c r="A21" s="280" t="str">
        <f t="shared" si="2"/>
        <v>-</v>
      </c>
      <c r="B21" s="156"/>
      <c r="C21" s="168"/>
      <c r="D21" s="170"/>
      <c r="E21" s="171"/>
      <c r="F21" s="175"/>
      <c r="G21" s="176"/>
      <c r="H21" s="177"/>
      <c r="I21" s="178"/>
      <c r="J21" s="179"/>
      <c r="K21" s="180">
        <f t="shared" si="0"/>
        <v>0</v>
      </c>
      <c r="L21" s="324">
        <v>15</v>
      </c>
      <c r="M21" s="181">
        <f t="shared" si="1"/>
        <v>0</v>
      </c>
    </row>
    <row r="22" spans="1:13" s="69" customFormat="1" ht="23.1" customHeight="1" x14ac:dyDescent="0.2">
      <c r="A22" s="280" t="str">
        <f t="shared" si="2"/>
        <v>-</v>
      </c>
      <c r="B22" s="156"/>
      <c r="C22" s="168"/>
      <c r="D22" s="170"/>
      <c r="E22" s="171"/>
      <c r="F22" s="175"/>
      <c r="G22" s="176"/>
      <c r="H22" s="177"/>
      <c r="I22" s="178"/>
      <c r="J22" s="179"/>
      <c r="K22" s="180">
        <f t="shared" si="0"/>
        <v>0</v>
      </c>
      <c r="L22" s="324">
        <v>16</v>
      </c>
      <c r="M22" s="181">
        <f t="shared" si="1"/>
        <v>0</v>
      </c>
    </row>
    <row r="23" spans="1:13" s="69" customFormat="1" ht="23.1" customHeight="1" x14ac:dyDescent="0.2">
      <c r="A23" s="280" t="str">
        <f t="shared" si="2"/>
        <v>-</v>
      </c>
      <c r="B23" s="156"/>
      <c r="C23" s="168"/>
      <c r="D23" s="170"/>
      <c r="E23" s="171"/>
      <c r="F23" s="175"/>
      <c r="G23" s="176"/>
      <c r="H23" s="177"/>
      <c r="I23" s="178"/>
      <c r="J23" s="179"/>
      <c r="K23" s="180">
        <f t="shared" si="0"/>
        <v>0</v>
      </c>
      <c r="L23" s="324">
        <v>17</v>
      </c>
      <c r="M23" s="181">
        <f t="shared" si="1"/>
        <v>0</v>
      </c>
    </row>
    <row r="24" spans="1:13" s="69" customFormat="1" ht="23.1" customHeight="1" x14ac:dyDescent="0.2">
      <c r="A24" s="280" t="str">
        <f t="shared" si="2"/>
        <v>-</v>
      </c>
      <c r="B24" s="156"/>
      <c r="C24" s="168"/>
      <c r="D24" s="170"/>
      <c r="E24" s="171"/>
      <c r="F24" s="175"/>
      <c r="G24" s="176"/>
      <c r="H24" s="177"/>
      <c r="I24" s="178"/>
      <c r="J24" s="179"/>
      <c r="K24" s="180">
        <f t="shared" si="0"/>
        <v>0</v>
      </c>
      <c r="L24" s="324">
        <v>18</v>
      </c>
      <c r="M24" s="181">
        <f t="shared" si="1"/>
        <v>0</v>
      </c>
    </row>
    <row r="25" spans="1:13" s="69" customFormat="1" ht="23.1" customHeight="1" x14ac:dyDescent="0.2">
      <c r="A25" s="280" t="str">
        <f t="shared" si="2"/>
        <v>-</v>
      </c>
      <c r="B25" s="156"/>
      <c r="C25" s="168"/>
      <c r="D25" s="170"/>
      <c r="E25" s="171"/>
      <c r="F25" s="175"/>
      <c r="G25" s="176"/>
      <c r="H25" s="177"/>
      <c r="I25" s="178"/>
      <c r="J25" s="179"/>
      <c r="K25" s="180">
        <f t="shared" ref="K25:K69" si="3">SUM(I25*J25)/100</f>
        <v>0</v>
      </c>
      <c r="L25" s="324">
        <v>19</v>
      </c>
      <c r="M25" s="181">
        <f t="shared" si="1"/>
        <v>0</v>
      </c>
    </row>
    <row r="26" spans="1:13" s="69" customFormat="1" ht="23.1" customHeight="1" x14ac:dyDescent="0.2">
      <c r="A26" s="280" t="str">
        <f t="shared" si="2"/>
        <v>-</v>
      </c>
      <c r="B26" s="156"/>
      <c r="C26" s="168"/>
      <c r="D26" s="170"/>
      <c r="E26" s="171"/>
      <c r="F26" s="175"/>
      <c r="G26" s="176"/>
      <c r="H26" s="177"/>
      <c r="I26" s="178"/>
      <c r="J26" s="179"/>
      <c r="K26" s="180">
        <f t="shared" si="3"/>
        <v>0</v>
      </c>
      <c r="L26" s="324">
        <v>20</v>
      </c>
      <c r="M26" s="181">
        <f t="shared" si="1"/>
        <v>0</v>
      </c>
    </row>
    <row r="27" spans="1:13" s="69" customFormat="1" ht="23.1" customHeight="1" x14ac:dyDescent="0.2">
      <c r="A27" s="280" t="str">
        <f t="shared" si="2"/>
        <v>-</v>
      </c>
      <c r="B27" s="156"/>
      <c r="C27" s="168"/>
      <c r="D27" s="170"/>
      <c r="E27" s="171"/>
      <c r="F27" s="175"/>
      <c r="G27" s="176"/>
      <c r="H27" s="177"/>
      <c r="I27" s="178"/>
      <c r="J27" s="179"/>
      <c r="K27" s="180">
        <f t="shared" si="3"/>
        <v>0</v>
      </c>
      <c r="L27" s="324">
        <v>21</v>
      </c>
      <c r="M27" s="181">
        <f t="shared" si="1"/>
        <v>0</v>
      </c>
    </row>
    <row r="28" spans="1:13" s="69" customFormat="1" ht="23.1" customHeight="1" x14ac:dyDescent="0.2">
      <c r="A28" s="280" t="str">
        <f t="shared" si="2"/>
        <v>-</v>
      </c>
      <c r="B28" s="156"/>
      <c r="C28" s="168"/>
      <c r="D28" s="170"/>
      <c r="E28" s="171"/>
      <c r="F28" s="175"/>
      <c r="G28" s="176"/>
      <c r="H28" s="177"/>
      <c r="I28" s="178"/>
      <c r="J28" s="179"/>
      <c r="K28" s="180">
        <f t="shared" si="3"/>
        <v>0</v>
      </c>
      <c r="L28" s="324">
        <v>22</v>
      </c>
      <c r="M28" s="181">
        <f t="shared" si="1"/>
        <v>0</v>
      </c>
    </row>
    <row r="29" spans="1:13" s="69" customFormat="1" ht="23.1" customHeight="1" x14ac:dyDescent="0.2">
      <c r="A29" s="280" t="str">
        <f t="shared" si="2"/>
        <v>-</v>
      </c>
      <c r="B29" s="156"/>
      <c r="C29" s="168"/>
      <c r="D29" s="170"/>
      <c r="E29" s="171"/>
      <c r="F29" s="175"/>
      <c r="G29" s="176"/>
      <c r="H29" s="177"/>
      <c r="I29" s="178"/>
      <c r="J29" s="179"/>
      <c r="K29" s="180">
        <f t="shared" si="3"/>
        <v>0</v>
      </c>
      <c r="L29" s="324">
        <v>23</v>
      </c>
      <c r="M29" s="181">
        <f t="shared" si="1"/>
        <v>0</v>
      </c>
    </row>
    <row r="30" spans="1:13" s="69" customFormat="1" ht="23.1" customHeight="1" x14ac:dyDescent="0.2">
      <c r="A30" s="280" t="str">
        <f t="shared" si="2"/>
        <v>-</v>
      </c>
      <c r="B30" s="156"/>
      <c r="C30" s="168"/>
      <c r="D30" s="170"/>
      <c r="E30" s="171"/>
      <c r="F30" s="175"/>
      <c r="G30" s="176"/>
      <c r="H30" s="177"/>
      <c r="I30" s="178"/>
      <c r="J30" s="179"/>
      <c r="K30" s="180">
        <f t="shared" si="3"/>
        <v>0</v>
      </c>
      <c r="L30" s="324">
        <v>24</v>
      </c>
      <c r="M30" s="181">
        <f t="shared" si="1"/>
        <v>0</v>
      </c>
    </row>
    <row r="31" spans="1:13" s="69" customFormat="1" ht="23.1" customHeight="1" x14ac:dyDescent="0.2">
      <c r="A31" s="280" t="str">
        <f t="shared" si="2"/>
        <v>-</v>
      </c>
      <c r="B31" s="156"/>
      <c r="C31" s="168"/>
      <c r="D31" s="170"/>
      <c r="E31" s="171"/>
      <c r="F31" s="175"/>
      <c r="G31" s="176"/>
      <c r="H31" s="177"/>
      <c r="I31" s="178"/>
      <c r="J31" s="179"/>
      <c r="K31" s="180">
        <f t="shared" si="3"/>
        <v>0</v>
      </c>
      <c r="L31" s="324">
        <v>25</v>
      </c>
      <c r="M31" s="181">
        <f t="shared" si="1"/>
        <v>0</v>
      </c>
    </row>
    <row r="32" spans="1:13" s="69" customFormat="1" ht="23.1" customHeight="1" x14ac:dyDescent="0.2">
      <c r="A32" s="280" t="str">
        <f t="shared" si="2"/>
        <v>-</v>
      </c>
      <c r="B32" s="156"/>
      <c r="C32" s="168"/>
      <c r="D32" s="170"/>
      <c r="E32" s="171"/>
      <c r="F32" s="175"/>
      <c r="G32" s="176"/>
      <c r="H32" s="177"/>
      <c r="I32" s="178"/>
      <c r="J32" s="179"/>
      <c r="K32" s="180">
        <f t="shared" si="3"/>
        <v>0</v>
      </c>
      <c r="L32" s="324">
        <v>26</v>
      </c>
      <c r="M32" s="181">
        <f t="shared" si="1"/>
        <v>0</v>
      </c>
    </row>
    <row r="33" spans="1:13" s="69" customFormat="1" ht="23.1" customHeight="1" thickBot="1" x14ac:dyDescent="0.25">
      <c r="A33" s="280" t="str">
        <f t="shared" si="2"/>
        <v>-</v>
      </c>
      <c r="B33" s="156"/>
      <c r="C33" s="168"/>
      <c r="D33" s="170"/>
      <c r="E33" s="171"/>
      <c r="F33" s="175"/>
      <c r="G33" s="176"/>
      <c r="H33" s="177"/>
      <c r="I33" s="178"/>
      <c r="J33" s="179"/>
      <c r="K33" s="180">
        <f t="shared" si="3"/>
        <v>0</v>
      </c>
      <c r="L33" s="326"/>
      <c r="M33" s="94">
        <f>SUM(M7:M32)</f>
        <v>0</v>
      </c>
    </row>
    <row r="34" spans="1:13" s="69" customFormat="1" ht="23.1" customHeight="1" thickTop="1" x14ac:dyDescent="0.2">
      <c r="A34" s="280" t="str">
        <f t="shared" si="2"/>
        <v>-</v>
      </c>
      <c r="B34" s="156"/>
      <c r="C34" s="168"/>
      <c r="D34" s="170"/>
      <c r="E34" s="171"/>
      <c r="F34" s="175"/>
      <c r="G34" s="176"/>
      <c r="H34" s="177"/>
      <c r="I34" s="178"/>
      <c r="J34" s="179"/>
      <c r="K34" s="180">
        <f t="shared" si="3"/>
        <v>0</v>
      </c>
    </row>
    <row r="35" spans="1:13" s="69" customFormat="1" ht="23.1" customHeight="1" x14ac:dyDescent="0.2">
      <c r="A35" s="280" t="str">
        <f t="shared" si="2"/>
        <v>-</v>
      </c>
      <c r="B35" s="156"/>
      <c r="C35" s="168"/>
      <c r="D35" s="170"/>
      <c r="E35" s="171"/>
      <c r="F35" s="175"/>
      <c r="G35" s="176"/>
      <c r="H35" s="177"/>
      <c r="I35" s="178"/>
      <c r="J35" s="179"/>
      <c r="K35" s="180">
        <f t="shared" si="3"/>
        <v>0</v>
      </c>
    </row>
    <row r="36" spans="1:13" s="69" customFormat="1" ht="23.1" customHeight="1" x14ac:dyDescent="0.2">
      <c r="A36" s="280" t="str">
        <f t="shared" si="2"/>
        <v>-</v>
      </c>
      <c r="B36" s="156"/>
      <c r="C36" s="168"/>
      <c r="D36" s="170"/>
      <c r="E36" s="171"/>
      <c r="F36" s="175"/>
      <c r="G36" s="176"/>
      <c r="H36" s="177"/>
      <c r="I36" s="178"/>
      <c r="J36" s="179"/>
      <c r="K36" s="180">
        <f t="shared" si="3"/>
        <v>0</v>
      </c>
    </row>
    <row r="37" spans="1:13" s="69" customFormat="1" ht="23.1" customHeight="1" x14ac:dyDescent="0.2">
      <c r="A37" s="280" t="str">
        <f t="shared" si="2"/>
        <v>-</v>
      </c>
      <c r="B37" s="156"/>
      <c r="C37" s="168"/>
      <c r="D37" s="170"/>
      <c r="E37" s="171"/>
      <c r="F37" s="175"/>
      <c r="G37" s="176"/>
      <c r="H37" s="177"/>
      <c r="I37" s="178"/>
      <c r="J37" s="179"/>
      <c r="K37" s="180">
        <f t="shared" si="3"/>
        <v>0</v>
      </c>
    </row>
    <row r="38" spans="1:13" s="69" customFormat="1" ht="23.1" customHeight="1" x14ac:dyDescent="0.2">
      <c r="A38" s="280" t="str">
        <f t="shared" si="2"/>
        <v>-</v>
      </c>
      <c r="B38" s="156"/>
      <c r="C38" s="168"/>
      <c r="D38" s="170"/>
      <c r="E38" s="171"/>
      <c r="F38" s="175"/>
      <c r="G38" s="176"/>
      <c r="H38" s="177"/>
      <c r="I38" s="178"/>
      <c r="J38" s="179"/>
      <c r="K38" s="180">
        <f t="shared" si="3"/>
        <v>0</v>
      </c>
    </row>
    <row r="39" spans="1:13" s="69" customFormat="1" ht="23.1" customHeight="1" x14ac:dyDescent="0.2">
      <c r="A39" s="280" t="str">
        <f t="shared" si="2"/>
        <v>-</v>
      </c>
      <c r="B39" s="156"/>
      <c r="C39" s="168"/>
      <c r="D39" s="170"/>
      <c r="E39" s="171"/>
      <c r="F39" s="175"/>
      <c r="G39" s="176"/>
      <c r="H39" s="177"/>
      <c r="I39" s="178"/>
      <c r="J39" s="179"/>
      <c r="K39" s="180">
        <f t="shared" si="3"/>
        <v>0</v>
      </c>
    </row>
    <row r="40" spans="1:13" s="69" customFormat="1" ht="23.1" customHeight="1" x14ac:dyDescent="0.2">
      <c r="A40" s="280" t="str">
        <f t="shared" si="2"/>
        <v>-</v>
      </c>
      <c r="B40" s="156"/>
      <c r="C40" s="168"/>
      <c r="D40" s="170"/>
      <c r="E40" s="171"/>
      <c r="F40" s="175"/>
      <c r="G40" s="176"/>
      <c r="H40" s="177"/>
      <c r="I40" s="178"/>
      <c r="J40" s="179"/>
      <c r="K40" s="180">
        <f t="shared" si="3"/>
        <v>0</v>
      </c>
    </row>
    <row r="41" spans="1:13" s="69" customFormat="1" ht="23.1" customHeight="1" x14ac:dyDescent="0.2">
      <c r="A41" s="280" t="str">
        <f t="shared" si="2"/>
        <v>-</v>
      </c>
      <c r="B41" s="156"/>
      <c r="C41" s="168"/>
      <c r="D41" s="170"/>
      <c r="E41" s="171"/>
      <c r="F41" s="175"/>
      <c r="G41" s="176"/>
      <c r="H41" s="177"/>
      <c r="I41" s="178"/>
      <c r="J41" s="179"/>
      <c r="K41" s="180">
        <f t="shared" si="3"/>
        <v>0</v>
      </c>
    </row>
    <row r="42" spans="1:13" s="69" customFormat="1" ht="23.1" customHeight="1" x14ac:dyDescent="0.2">
      <c r="A42" s="280" t="str">
        <f t="shared" si="2"/>
        <v>-</v>
      </c>
      <c r="B42" s="156"/>
      <c r="C42" s="168"/>
      <c r="D42" s="170"/>
      <c r="E42" s="171"/>
      <c r="F42" s="175"/>
      <c r="G42" s="176"/>
      <c r="H42" s="177"/>
      <c r="I42" s="178"/>
      <c r="J42" s="179"/>
      <c r="K42" s="180">
        <f t="shared" si="3"/>
        <v>0</v>
      </c>
    </row>
    <row r="43" spans="1:13" s="69" customFormat="1" ht="23.1" customHeight="1" x14ac:dyDescent="0.2">
      <c r="A43" s="280" t="str">
        <f t="shared" si="2"/>
        <v>-</v>
      </c>
      <c r="B43" s="156"/>
      <c r="C43" s="168"/>
      <c r="D43" s="170"/>
      <c r="E43" s="171"/>
      <c r="F43" s="175"/>
      <c r="G43" s="176"/>
      <c r="H43" s="177"/>
      <c r="I43" s="178"/>
      <c r="J43" s="179"/>
      <c r="K43" s="180">
        <f t="shared" si="3"/>
        <v>0</v>
      </c>
    </row>
    <row r="44" spans="1:13" s="69" customFormat="1" ht="23.1" customHeight="1" x14ac:dyDescent="0.2">
      <c r="A44" s="280" t="str">
        <f t="shared" si="2"/>
        <v>-</v>
      </c>
      <c r="B44" s="156"/>
      <c r="C44" s="168"/>
      <c r="D44" s="170"/>
      <c r="E44" s="171"/>
      <c r="F44" s="175"/>
      <c r="G44" s="176"/>
      <c r="H44" s="177"/>
      <c r="I44" s="178"/>
      <c r="J44" s="179"/>
      <c r="K44" s="180">
        <f t="shared" si="3"/>
        <v>0</v>
      </c>
    </row>
    <row r="45" spans="1:13" s="69" customFormat="1" ht="23.1" customHeight="1" x14ac:dyDescent="0.2">
      <c r="A45" s="280" t="str">
        <f t="shared" si="2"/>
        <v>-</v>
      </c>
      <c r="B45" s="156"/>
      <c r="C45" s="168"/>
      <c r="D45" s="170"/>
      <c r="E45" s="171"/>
      <c r="F45" s="175"/>
      <c r="G45" s="176"/>
      <c r="H45" s="177"/>
      <c r="I45" s="178"/>
      <c r="J45" s="179"/>
      <c r="K45" s="180">
        <f t="shared" si="3"/>
        <v>0</v>
      </c>
    </row>
    <row r="46" spans="1:13" s="69" customFormat="1" ht="23.1" customHeight="1" x14ac:dyDescent="0.2">
      <c r="A46" s="280" t="str">
        <f t="shared" si="2"/>
        <v>-</v>
      </c>
      <c r="B46" s="156"/>
      <c r="C46" s="168"/>
      <c r="D46" s="170"/>
      <c r="E46" s="171"/>
      <c r="F46" s="175"/>
      <c r="G46" s="176"/>
      <c r="H46" s="177"/>
      <c r="I46" s="178"/>
      <c r="J46" s="179"/>
      <c r="K46" s="180">
        <f t="shared" si="3"/>
        <v>0</v>
      </c>
    </row>
    <row r="47" spans="1:13" s="69" customFormat="1" ht="23.1" customHeight="1" x14ac:dyDescent="0.2">
      <c r="A47" s="280" t="str">
        <f t="shared" si="2"/>
        <v>-</v>
      </c>
      <c r="B47" s="156"/>
      <c r="C47" s="168"/>
      <c r="D47" s="170"/>
      <c r="E47" s="171"/>
      <c r="F47" s="175"/>
      <c r="G47" s="176"/>
      <c r="H47" s="177"/>
      <c r="I47" s="178"/>
      <c r="J47" s="179"/>
      <c r="K47" s="180">
        <f t="shared" si="3"/>
        <v>0</v>
      </c>
    </row>
    <row r="48" spans="1:13" s="69" customFormat="1" ht="23.1" customHeight="1" x14ac:dyDescent="0.2">
      <c r="A48" s="280" t="str">
        <f t="shared" si="2"/>
        <v>-</v>
      </c>
      <c r="B48" s="156"/>
      <c r="C48" s="168"/>
      <c r="D48" s="170"/>
      <c r="E48" s="171"/>
      <c r="F48" s="175"/>
      <c r="G48" s="176"/>
      <c r="H48" s="177"/>
      <c r="I48" s="178"/>
      <c r="J48" s="179"/>
      <c r="K48" s="180">
        <f t="shared" si="3"/>
        <v>0</v>
      </c>
    </row>
    <row r="49" spans="1:11" s="69" customFormat="1" ht="23.1" customHeight="1" x14ac:dyDescent="0.2">
      <c r="A49" s="280" t="str">
        <f t="shared" si="2"/>
        <v>-</v>
      </c>
      <c r="B49" s="156"/>
      <c r="C49" s="168"/>
      <c r="D49" s="170"/>
      <c r="E49" s="171"/>
      <c r="F49" s="175"/>
      <c r="G49" s="176"/>
      <c r="H49" s="177"/>
      <c r="I49" s="178"/>
      <c r="J49" s="179"/>
      <c r="K49" s="180">
        <f t="shared" si="3"/>
        <v>0</v>
      </c>
    </row>
    <row r="50" spans="1:11" s="69" customFormat="1" ht="23.1" customHeight="1" x14ac:dyDescent="0.2">
      <c r="A50" s="280" t="str">
        <f t="shared" si="2"/>
        <v>-</v>
      </c>
      <c r="B50" s="156"/>
      <c r="C50" s="168"/>
      <c r="D50" s="170"/>
      <c r="E50" s="171"/>
      <c r="F50" s="175"/>
      <c r="G50" s="176"/>
      <c r="H50" s="177"/>
      <c r="I50" s="178"/>
      <c r="J50" s="179"/>
      <c r="K50" s="180">
        <f t="shared" si="3"/>
        <v>0</v>
      </c>
    </row>
    <row r="51" spans="1:11" s="69" customFormat="1" ht="23.1" customHeight="1" x14ac:dyDescent="0.2">
      <c r="A51" s="280" t="str">
        <f t="shared" si="2"/>
        <v>-</v>
      </c>
      <c r="B51" s="156"/>
      <c r="C51" s="168"/>
      <c r="D51" s="170"/>
      <c r="E51" s="171"/>
      <c r="F51" s="175"/>
      <c r="G51" s="176"/>
      <c r="H51" s="177"/>
      <c r="I51" s="178"/>
      <c r="J51" s="179"/>
      <c r="K51" s="180">
        <f t="shared" si="3"/>
        <v>0</v>
      </c>
    </row>
    <row r="52" spans="1:11" s="69" customFormat="1" ht="23.1" customHeight="1" x14ac:dyDescent="0.2">
      <c r="A52" s="280" t="str">
        <f t="shared" si="2"/>
        <v>-</v>
      </c>
      <c r="B52" s="156"/>
      <c r="C52" s="168"/>
      <c r="D52" s="170"/>
      <c r="E52" s="171"/>
      <c r="F52" s="175"/>
      <c r="G52" s="176"/>
      <c r="H52" s="177"/>
      <c r="I52" s="178"/>
      <c r="J52" s="179"/>
      <c r="K52" s="180">
        <f t="shared" si="3"/>
        <v>0</v>
      </c>
    </row>
    <row r="53" spans="1:11" s="69" customFormat="1" ht="23.1" customHeight="1" x14ac:dyDescent="0.2">
      <c r="A53" s="280" t="str">
        <f t="shared" si="2"/>
        <v>-</v>
      </c>
      <c r="B53" s="156"/>
      <c r="C53" s="168"/>
      <c r="D53" s="170"/>
      <c r="E53" s="171"/>
      <c r="F53" s="175"/>
      <c r="G53" s="176"/>
      <c r="H53" s="177"/>
      <c r="I53" s="178"/>
      <c r="J53" s="179"/>
      <c r="K53" s="180">
        <f t="shared" si="3"/>
        <v>0</v>
      </c>
    </row>
    <row r="54" spans="1:11" s="69" customFormat="1" ht="23.1" customHeight="1" x14ac:dyDescent="0.2">
      <c r="A54" s="280" t="str">
        <f t="shared" si="2"/>
        <v>-</v>
      </c>
      <c r="B54" s="156"/>
      <c r="C54" s="168"/>
      <c r="D54" s="170"/>
      <c r="E54" s="171"/>
      <c r="F54" s="175"/>
      <c r="G54" s="176"/>
      <c r="H54" s="177"/>
      <c r="I54" s="178"/>
      <c r="J54" s="179"/>
      <c r="K54" s="180">
        <f t="shared" si="3"/>
        <v>0</v>
      </c>
    </row>
    <row r="55" spans="1:11" s="69" customFormat="1" ht="23.1" customHeight="1" x14ac:dyDescent="0.2">
      <c r="A55" s="280" t="str">
        <f t="shared" si="2"/>
        <v>-</v>
      </c>
      <c r="B55" s="156"/>
      <c r="C55" s="168"/>
      <c r="D55" s="170"/>
      <c r="E55" s="171"/>
      <c r="F55" s="175"/>
      <c r="G55" s="176"/>
      <c r="H55" s="177"/>
      <c r="I55" s="178"/>
      <c r="J55" s="179"/>
      <c r="K55" s="180">
        <f t="shared" si="3"/>
        <v>0</v>
      </c>
    </row>
    <row r="56" spans="1:11" s="69" customFormat="1" ht="23.1" customHeight="1" x14ac:dyDescent="0.2">
      <c r="A56" s="280" t="str">
        <f t="shared" si="2"/>
        <v>-</v>
      </c>
      <c r="B56" s="156"/>
      <c r="C56" s="168"/>
      <c r="D56" s="170"/>
      <c r="E56" s="171"/>
      <c r="F56" s="175"/>
      <c r="G56" s="176"/>
      <c r="H56" s="177"/>
      <c r="I56" s="178"/>
      <c r="J56" s="179"/>
      <c r="K56" s="180">
        <f t="shared" si="3"/>
        <v>0</v>
      </c>
    </row>
    <row r="57" spans="1:11" s="69" customFormat="1" ht="23.1" customHeight="1" x14ac:dyDescent="0.2">
      <c r="A57" s="280" t="str">
        <f t="shared" si="2"/>
        <v>-</v>
      </c>
      <c r="B57" s="156"/>
      <c r="C57" s="168"/>
      <c r="D57" s="170"/>
      <c r="E57" s="171"/>
      <c r="F57" s="175"/>
      <c r="G57" s="176"/>
      <c r="H57" s="177"/>
      <c r="I57" s="178"/>
      <c r="J57" s="179"/>
      <c r="K57" s="180">
        <f t="shared" si="3"/>
        <v>0</v>
      </c>
    </row>
    <row r="58" spans="1:11" s="69" customFormat="1" ht="23.1" customHeight="1" x14ac:dyDescent="0.2">
      <c r="A58" s="280" t="str">
        <f t="shared" si="2"/>
        <v>-</v>
      </c>
      <c r="B58" s="156"/>
      <c r="C58" s="168"/>
      <c r="D58" s="170"/>
      <c r="E58" s="171"/>
      <c r="F58" s="175"/>
      <c r="G58" s="176"/>
      <c r="H58" s="177"/>
      <c r="I58" s="178"/>
      <c r="J58" s="179"/>
      <c r="K58" s="180">
        <f t="shared" si="3"/>
        <v>0</v>
      </c>
    </row>
    <row r="59" spans="1:11" s="69" customFormat="1" ht="23.1" customHeight="1" x14ac:dyDescent="0.2">
      <c r="A59" s="280" t="str">
        <f t="shared" si="2"/>
        <v>-</v>
      </c>
      <c r="B59" s="156"/>
      <c r="C59" s="168"/>
      <c r="D59" s="170"/>
      <c r="E59" s="171"/>
      <c r="F59" s="175"/>
      <c r="G59" s="176"/>
      <c r="H59" s="177"/>
      <c r="I59" s="178"/>
      <c r="J59" s="179"/>
      <c r="K59" s="180">
        <f t="shared" si="3"/>
        <v>0</v>
      </c>
    </row>
    <row r="60" spans="1:11" s="69" customFormat="1" ht="23.1" customHeight="1" x14ac:dyDescent="0.2">
      <c r="A60" s="280" t="str">
        <f t="shared" si="2"/>
        <v>-</v>
      </c>
      <c r="B60" s="156"/>
      <c r="C60" s="168"/>
      <c r="D60" s="170"/>
      <c r="E60" s="171"/>
      <c r="F60" s="175"/>
      <c r="G60" s="176"/>
      <c r="H60" s="177"/>
      <c r="I60" s="178"/>
      <c r="J60" s="179"/>
      <c r="K60" s="180">
        <f t="shared" si="3"/>
        <v>0</v>
      </c>
    </row>
    <row r="61" spans="1:11" s="69" customFormat="1" ht="23.1" customHeight="1" x14ac:dyDescent="0.2">
      <c r="A61" s="280" t="str">
        <f t="shared" si="2"/>
        <v>-</v>
      </c>
      <c r="B61" s="156"/>
      <c r="C61" s="168"/>
      <c r="D61" s="170"/>
      <c r="E61" s="171"/>
      <c r="F61" s="175"/>
      <c r="G61" s="176"/>
      <c r="H61" s="177"/>
      <c r="I61" s="178"/>
      <c r="J61" s="179"/>
      <c r="K61" s="180">
        <f t="shared" si="3"/>
        <v>0</v>
      </c>
    </row>
    <row r="62" spans="1:11" s="69" customFormat="1" ht="23.1" customHeight="1" x14ac:dyDescent="0.2">
      <c r="A62" s="280" t="str">
        <f t="shared" si="2"/>
        <v>-</v>
      </c>
      <c r="B62" s="156"/>
      <c r="C62" s="168"/>
      <c r="D62" s="170"/>
      <c r="E62" s="171"/>
      <c r="F62" s="175"/>
      <c r="G62" s="176"/>
      <c r="H62" s="177"/>
      <c r="I62" s="178"/>
      <c r="J62" s="179"/>
      <c r="K62" s="180">
        <f t="shared" si="3"/>
        <v>0</v>
      </c>
    </row>
    <row r="63" spans="1:11" s="69" customFormat="1" ht="23.1" customHeight="1" x14ac:dyDescent="0.2">
      <c r="A63" s="280" t="str">
        <f t="shared" si="2"/>
        <v>-</v>
      </c>
      <c r="B63" s="156"/>
      <c r="C63" s="168"/>
      <c r="D63" s="170"/>
      <c r="E63" s="171"/>
      <c r="F63" s="175"/>
      <c r="G63" s="176"/>
      <c r="H63" s="177"/>
      <c r="I63" s="178"/>
      <c r="J63" s="179"/>
      <c r="K63" s="180">
        <f t="shared" si="3"/>
        <v>0</v>
      </c>
    </row>
    <row r="64" spans="1:11" s="69" customFormat="1" ht="23.1" customHeight="1" x14ac:dyDescent="0.2">
      <c r="A64" s="280" t="str">
        <f t="shared" si="2"/>
        <v>-</v>
      </c>
      <c r="B64" s="156"/>
      <c r="C64" s="168"/>
      <c r="D64" s="170"/>
      <c r="E64" s="171"/>
      <c r="F64" s="175"/>
      <c r="G64" s="176"/>
      <c r="H64" s="177"/>
      <c r="I64" s="178"/>
      <c r="J64" s="179"/>
      <c r="K64" s="180">
        <f t="shared" si="3"/>
        <v>0</v>
      </c>
    </row>
    <row r="65" spans="1:11" s="69" customFormat="1" ht="23.1" customHeight="1" x14ac:dyDescent="0.2">
      <c r="A65" s="280" t="str">
        <f t="shared" si="2"/>
        <v>-</v>
      </c>
      <c r="B65" s="156"/>
      <c r="C65" s="168"/>
      <c r="D65" s="170"/>
      <c r="E65" s="171"/>
      <c r="F65" s="175"/>
      <c r="G65" s="176"/>
      <c r="H65" s="177"/>
      <c r="I65" s="178"/>
      <c r="J65" s="179"/>
      <c r="K65" s="180">
        <f t="shared" si="3"/>
        <v>0</v>
      </c>
    </row>
    <row r="66" spans="1:11" s="69" customFormat="1" ht="23.1" customHeight="1" x14ac:dyDescent="0.2">
      <c r="A66" s="280" t="str">
        <f t="shared" si="2"/>
        <v>-</v>
      </c>
      <c r="B66" s="156"/>
      <c r="C66" s="168"/>
      <c r="D66" s="170"/>
      <c r="E66" s="171"/>
      <c r="F66" s="175"/>
      <c r="G66" s="176"/>
      <c r="H66" s="177"/>
      <c r="I66" s="178"/>
      <c r="J66" s="179"/>
      <c r="K66" s="180">
        <f t="shared" si="3"/>
        <v>0</v>
      </c>
    </row>
    <row r="67" spans="1:11" s="69" customFormat="1" ht="23.1" customHeight="1" x14ac:dyDescent="0.2">
      <c r="A67" s="280" t="str">
        <f t="shared" si="2"/>
        <v>-</v>
      </c>
      <c r="B67" s="156"/>
      <c r="C67" s="168"/>
      <c r="D67" s="170"/>
      <c r="E67" s="171"/>
      <c r="F67" s="175"/>
      <c r="G67" s="176"/>
      <c r="H67" s="177"/>
      <c r="I67" s="178"/>
      <c r="J67" s="179"/>
      <c r="K67" s="180">
        <f t="shared" si="3"/>
        <v>0</v>
      </c>
    </row>
    <row r="68" spans="1:11" s="69" customFormat="1" ht="23.1" customHeight="1" x14ac:dyDescent="0.2">
      <c r="A68" s="280" t="str">
        <f t="shared" si="2"/>
        <v>-</v>
      </c>
      <c r="B68" s="156"/>
      <c r="C68" s="168"/>
      <c r="D68" s="170"/>
      <c r="E68" s="171"/>
      <c r="F68" s="175"/>
      <c r="G68" s="176"/>
      <c r="H68" s="177"/>
      <c r="I68" s="178"/>
      <c r="J68" s="179"/>
      <c r="K68" s="180">
        <f t="shared" si="3"/>
        <v>0</v>
      </c>
    </row>
    <row r="69" spans="1:11" s="69" customFormat="1" ht="23.1" customHeight="1" x14ac:dyDescent="0.2">
      <c r="A69" s="280" t="str">
        <f t="shared" si="2"/>
        <v>-</v>
      </c>
      <c r="B69" s="156"/>
      <c r="C69" s="168"/>
      <c r="D69" s="170"/>
      <c r="E69" s="171"/>
      <c r="F69" s="175"/>
      <c r="G69" s="176"/>
      <c r="H69" s="177"/>
      <c r="I69" s="178"/>
      <c r="J69" s="179"/>
      <c r="K69" s="180">
        <f t="shared" si="3"/>
        <v>0</v>
      </c>
    </row>
    <row r="70" spans="1:11" s="69" customFormat="1" ht="23.1" customHeight="1" x14ac:dyDescent="0.2">
      <c r="A70" s="280" t="str">
        <f t="shared" si="2"/>
        <v>-</v>
      </c>
      <c r="B70" s="156"/>
      <c r="C70" s="168"/>
      <c r="D70" s="170"/>
      <c r="E70" s="171"/>
      <c r="F70" s="175"/>
      <c r="G70" s="176"/>
      <c r="H70" s="177"/>
      <c r="I70" s="178"/>
      <c r="J70" s="179"/>
      <c r="K70" s="180">
        <f t="shared" ref="K70:K124" si="4">SUM(I70*J70)/100</f>
        <v>0</v>
      </c>
    </row>
    <row r="71" spans="1:11" s="69" customFormat="1" ht="23.1" customHeight="1" x14ac:dyDescent="0.2">
      <c r="A71" s="280" t="str">
        <f t="shared" si="2"/>
        <v>-</v>
      </c>
      <c r="B71" s="156"/>
      <c r="C71" s="168"/>
      <c r="D71" s="170"/>
      <c r="E71" s="171"/>
      <c r="F71" s="175"/>
      <c r="G71" s="176"/>
      <c r="H71" s="177"/>
      <c r="I71" s="178"/>
      <c r="J71" s="179"/>
      <c r="K71" s="180">
        <f t="shared" si="4"/>
        <v>0</v>
      </c>
    </row>
    <row r="72" spans="1:11" s="69" customFormat="1" ht="23.1" customHeight="1" x14ac:dyDescent="0.2">
      <c r="A72" s="280" t="str">
        <f t="shared" ref="A72:A135" si="5">IF(B72="Kirsch inländisch",4,IF(B72="Williams ausländisch",3,IF(B72="Williams inländisch",2,IF(B72="Kirsch ausländisch",5,IF(B72="Kernobst, Kräuter, Birnenträsch, Gravensteiner, Golden",1,IF(B72="Zwetschgen, Pflümli, Mirabellen inländisch",6,IF(B72="Zwetschgen, Pflümli, Mirabellen, Sliwowitz ausländisch",7,IF(B72="Aprikosen inländisch",8,IF(B72="Marc, Grappa, Hefebrand inländisch",9,IF(B72="Marc, Grappa, Hefebrand ausländisch",10,IF(B72="Andere inl. gebrannte Wasser (Enzian, Génépi, Quitten, Wachholder, Kartoffel, Himbeer, Getreide)",11,IF(B72="Trinksprit",12,IF(B72="Aperitifs, Bitter",13,IF(B72="Liköre (Bailey's Irish Cream, Batida de Coco, Cointreau, Eiercognac, Grand Marnier)",14,IF(B72="Cognac, Armagnac",15,IF(B72="Weinbrand, Brandy",16,IF(B72="Rum",17,IF(B72="Whisky",18,IF(B72="Aquavit, Genever, Gin, Ginepro, Korn, Steinhäger, Wodka",19,IF(B72="Andere ausl. gebrannte Wasser (Aprikosen, Arak, Himbeergeist, Kartoffelbrand, Tequila)",20,IF(B72="Spirituosenhaltige Mischgetränke",21,IF(B72="Portionenflacons (sämtliche gebrannte Wasser mit weniger als 35cl Inhalt)",22,IF(B72="Assortimente und Geschenkpackungen (sämtliche gebrannte Wasser)",23,IF(B72="Calvados",24,IF(B72="Halbfabrikate, Aromen",25,IF(B72="Süssweine, Wermuth",26,IF(B72="","-")))))))))))))))))))))))))))</f>
        <v>-</v>
      </c>
      <c r="B72" s="156"/>
      <c r="C72" s="168"/>
      <c r="D72" s="170"/>
      <c r="E72" s="171"/>
      <c r="F72" s="175"/>
      <c r="G72" s="176"/>
      <c r="H72" s="177"/>
      <c r="I72" s="178"/>
      <c r="J72" s="179"/>
      <c r="K72" s="180">
        <f t="shared" si="4"/>
        <v>0</v>
      </c>
    </row>
    <row r="73" spans="1:11" s="69" customFormat="1" ht="23.1" customHeight="1" x14ac:dyDescent="0.2">
      <c r="A73" s="280" t="str">
        <f t="shared" si="5"/>
        <v>-</v>
      </c>
      <c r="B73" s="156"/>
      <c r="C73" s="168"/>
      <c r="D73" s="170"/>
      <c r="E73" s="171"/>
      <c r="F73" s="175"/>
      <c r="G73" s="176"/>
      <c r="H73" s="177"/>
      <c r="I73" s="178"/>
      <c r="J73" s="179"/>
      <c r="K73" s="180">
        <f t="shared" si="4"/>
        <v>0</v>
      </c>
    </row>
    <row r="74" spans="1:11" s="69" customFormat="1" ht="23.1" customHeight="1" x14ac:dyDescent="0.2">
      <c r="A74" s="280" t="str">
        <f t="shared" si="5"/>
        <v>-</v>
      </c>
      <c r="B74" s="156"/>
      <c r="C74" s="168"/>
      <c r="D74" s="170"/>
      <c r="E74" s="171"/>
      <c r="F74" s="175"/>
      <c r="G74" s="176"/>
      <c r="H74" s="177"/>
      <c r="I74" s="178"/>
      <c r="J74" s="179"/>
      <c r="K74" s="180">
        <f t="shared" si="4"/>
        <v>0</v>
      </c>
    </row>
    <row r="75" spans="1:11" s="69" customFormat="1" ht="23.1" customHeight="1" x14ac:dyDescent="0.2">
      <c r="A75" s="280" t="str">
        <f t="shared" si="5"/>
        <v>-</v>
      </c>
      <c r="B75" s="156"/>
      <c r="C75" s="168"/>
      <c r="D75" s="170"/>
      <c r="E75" s="171"/>
      <c r="F75" s="175"/>
      <c r="G75" s="176"/>
      <c r="H75" s="177"/>
      <c r="I75" s="178"/>
      <c r="J75" s="179"/>
      <c r="K75" s="180">
        <f t="shared" si="4"/>
        <v>0</v>
      </c>
    </row>
    <row r="76" spans="1:11" s="69" customFormat="1" ht="23.1" customHeight="1" x14ac:dyDescent="0.2">
      <c r="A76" s="280" t="str">
        <f t="shared" si="5"/>
        <v>-</v>
      </c>
      <c r="B76" s="156"/>
      <c r="C76" s="168"/>
      <c r="D76" s="170"/>
      <c r="E76" s="171"/>
      <c r="F76" s="175"/>
      <c r="G76" s="176"/>
      <c r="H76" s="177"/>
      <c r="I76" s="178"/>
      <c r="J76" s="179"/>
      <c r="K76" s="180">
        <f t="shared" si="4"/>
        <v>0</v>
      </c>
    </row>
    <row r="77" spans="1:11" s="69" customFormat="1" ht="23.1" customHeight="1" x14ac:dyDescent="0.2">
      <c r="A77" s="280" t="str">
        <f t="shared" si="5"/>
        <v>-</v>
      </c>
      <c r="B77" s="156"/>
      <c r="C77" s="168"/>
      <c r="D77" s="170"/>
      <c r="E77" s="171"/>
      <c r="F77" s="175"/>
      <c r="G77" s="176"/>
      <c r="H77" s="177"/>
      <c r="I77" s="178"/>
      <c r="J77" s="179"/>
      <c r="K77" s="180">
        <f t="shared" si="4"/>
        <v>0</v>
      </c>
    </row>
    <row r="78" spans="1:11" s="69" customFormat="1" ht="23.1" customHeight="1" x14ac:dyDescent="0.2">
      <c r="A78" s="280" t="str">
        <f t="shared" si="5"/>
        <v>-</v>
      </c>
      <c r="B78" s="156"/>
      <c r="C78" s="168"/>
      <c r="D78" s="170"/>
      <c r="E78" s="171"/>
      <c r="F78" s="184"/>
      <c r="G78" s="176"/>
      <c r="H78" s="177"/>
      <c r="I78" s="178"/>
      <c r="J78" s="179"/>
      <c r="K78" s="180">
        <f t="shared" si="4"/>
        <v>0</v>
      </c>
    </row>
    <row r="79" spans="1:11" s="69" customFormat="1" ht="23.1" customHeight="1" x14ac:dyDescent="0.2">
      <c r="A79" s="280" t="str">
        <f t="shared" si="5"/>
        <v>-</v>
      </c>
      <c r="B79" s="156"/>
      <c r="C79" s="168"/>
      <c r="D79" s="170"/>
      <c r="E79" s="171"/>
      <c r="F79" s="184"/>
      <c r="G79" s="176"/>
      <c r="H79" s="177"/>
      <c r="I79" s="178"/>
      <c r="J79" s="179"/>
      <c r="K79" s="180">
        <f t="shared" si="4"/>
        <v>0</v>
      </c>
    </row>
    <row r="80" spans="1:11" s="69" customFormat="1" ht="23.1" customHeight="1" x14ac:dyDescent="0.2">
      <c r="A80" s="280" t="str">
        <f t="shared" si="5"/>
        <v>-</v>
      </c>
      <c r="B80" s="156"/>
      <c r="C80" s="168"/>
      <c r="D80" s="170"/>
      <c r="E80" s="171"/>
      <c r="F80" s="184"/>
      <c r="G80" s="176"/>
      <c r="H80" s="177"/>
      <c r="I80" s="178"/>
      <c r="J80" s="179"/>
      <c r="K80" s="180">
        <f t="shared" si="4"/>
        <v>0</v>
      </c>
    </row>
    <row r="81" spans="1:11" s="69" customFormat="1" ht="23.1" customHeight="1" x14ac:dyDescent="0.2">
      <c r="A81" s="280" t="str">
        <f t="shared" si="5"/>
        <v>-</v>
      </c>
      <c r="B81" s="156"/>
      <c r="C81" s="168"/>
      <c r="D81" s="170"/>
      <c r="E81" s="171"/>
      <c r="F81" s="184"/>
      <c r="G81" s="176"/>
      <c r="H81" s="177"/>
      <c r="I81" s="178"/>
      <c r="J81" s="179"/>
      <c r="K81" s="180">
        <f t="shared" si="4"/>
        <v>0</v>
      </c>
    </row>
    <row r="82" spans="1:11" s="69" customFormat="1" ht="23.1" customHeight="1" x14ac:dyDescent="0.2">
      <c r="A82" s="280" t="str">
        <f t="shared" si="5"/>
        <v>-</v>
      </c>
      <c r="B82" s="156"/>
      <c r="C82" s="168"/>
      <c r="D82" s="170"/>
      <c r="E82" s="171"/>
      <c r="F82" s="184"/>
      <c r="G82" s="176"/>
      <c r="H82" s="177"/>
      <c r="I82" s="178"/>
      <c r="J82" s="179"/>
      <c r="K82" s="180">
        <f t="shared" si="4"/>
        <v>0</v>
      </c>
    </row>
    <row r="83" spans="1:11" s="69" customFormat="1" ht="23.1" customHeight="1" x14ac:dyDescent="0.2">
      <c r="A83" s="280" t="str">
        <f t="shared" si="5"/>
        <v>-</v>
      </c>
      <c r="B83" s="156"/>
      <c r="C83" s="168"/>
      <c r="D83" s="170"/>
      <c r="E83" s="171"/>
      <c r="F83" s="184"/>
      <c r="G83" s="176"/>
      <c r="H83" s="177"/>
      <c r="I83" s="178"/>
      <c r="J83" s="179"/>
      <c r="K83" s="180">
        <f t="shared" si="4"/>
        <v>0</v>
      </c>
    </row>
    <row r="84" spans="1:11" s="69" customFormat="1" ht="23.1" customHeight="1" x14ac:dyDescent="0.2">
      <c r="A84" s="280" t="str">
        <f t="shared" si="5"/>
        <v>-</v>
      </c>
      <c r="B84" s="156"/>
      <c r="C84" s="168"/>
      <c r="D84" s="170"/>
      <c r="E84" s="171"/>
      <c r="F84" s="184"/>
      <c r="G84" s="176"/>
      <c r="H84" s="177"/>
      <c r="I84" s="178"/>
      <c r="J84" s="179"/>
      <c r="K84" s="180">
        <f t="shared" si="4"/>
        <v>0</v>
      </c>
    </row>
    <row r="85" spans="1:11" s="69" customFormat="1" ht="23.1" customHeight="1" x14ac:dyDescent="0.2">
      <c r="A85" s="280" t="str">
        <f t="shared" si="5"/>
        <v>-</v>
      </c>
      <c r="B85" s="156"/>
      <c r="C85" s="168"/>
      <c r="D85" s="170"/>
      <c r="E85" s="171"/>
      <c r="F85" s="184"/>
      <c r="G85" s="176"/>
      <c r="H85" s="177"/>
      <c r="I85" s="178"/>
      <c r="J85" s="179"/>
      <c r="K85" s="180">
        <f t="shared" si="4"/>
        <v>0</v>
      </c>
    </row>
    <row r="86" spans="1:11" s="69" customFormat="1" ht="23.1" customHeight="1" x14ac:dyDescent="0.2">
      <c r="A86" s="280" t="str">
        <f t="shared" si="5"/>
        <v>-</v>
      </c>
      <c r="B86" s="156"/>
      <c r="C86" s="168"/>
      <c r="D86" s="170"/>
      <c r="E86" s="171"/>
      <c r="F86" s="184"/>
      <c r="G86" s="176"/>
      <c r="H86" s="177"/>
      <c r="I86" s="178"/>
      <c r="J86" s="179"/>
      <c r="K86" s="180">
        <f t="shared" si="4"/>
        <v>0</v>
      </c>
    </row>
    <row r="87" spans="1:11" s="69" customFormat="1" ht="23.1" customHeight="1" x14ac:dyDescent="0.2">
      <c r="A87" s="280" t="str">
        <f t="shared" si="5"/>
        <v>-</v>
      </c>
      <c r="B87" s="156"/>
      <c r="C87" s="168"/>
      <c r="D87" s="170"/>
      <c r="E87" s="171"/>
      <c r="F87" s="184"/>
      <c r="G87" s="176"/>
      <c r="H87" s="177"/>
      <c r="I87" s="178"/>
      <c r="J87" s="179"/>
      <c r="K87" s="180">
        <f t="shared" si="4"/>
        <v>0</v>
      </c>
    </row>
    <row r="88" spans="1:11" s="69" customFormat="1" ht="23.1" customHeight="1" x14ac:dyDescent="0.2">
      <c r="A88" s="280" t="str">
        <f t="shared" si="5"/>
        <v>-</v>
      </c>
      <c r="B88" s="156"/>
      <c r="C88" s="168"/>
      <c r="D88" s="170"/>
      <c r="E88" s="171"/>
      <c r="F88" s="184"/>
      <c r="G88" s="176"/>
      <c r="H88" s="177"/>
      <c r="I88" s="178"/>
      <c r="J88" s="179"/>
      <c r="K88" s="180">
        <f t="shared" si="4"/>
        <v>0</v>
      </c>
    </row>
    <row r="89" spans="1:11" s="69" customFormat="1" ht="23.1" customHeight="1" x14ac:dyDescent="0.2">
      <c r="A89" s="280" t="str">
        <f t="shared" si="5"/>
        <v>-</v>
      </c>
      <c r="B89" s="156"/>
      <c r="C89" s="168"/>
      <c r="D89" s="170"/>
      <c r="E89" s="171"/>
      <c r="F89" s="184"/>
      <c r="G89" s="176"/>
      <c r="H89" s="177"/>
      <c r="I89" s="178"/>
      <c r="J89" s="179"/>
      <c r="K89" s="180">
        <f t="shared" si="4"/>
        <v>0</v>
      </c>
    </row>
    <row r="90" spans="1:11" s="69" customFormat="1" ht="23.1" customHeight="1" x14ac:dyDescent="0.2">
      <c r="A90" s="280" t="str">
        <f t="shared" si="5"/>
        <v>-</v>
      </c>
      <c r="B90" s="156"/>
      <c r="C90" s="168"/>
      <c r="D90" s="170"/>
      <c r="E90" s="171"/>
      <c r="F90" s="184"/>
      <c r="G90" s="176"/>
      <c r="H90" s="177"/>
      <c r="I90" s="178"/>
      <c r="J90" s="179"/>
      <c r="K90" s="180">
        <f t="shared" si="4"/>
        <v>0</v>
      </c>
    </row>
    <row r="91" spans="1:11" s="69" customFormat="1" ht="23.1" customHeight="1" x14ac:dyDescent="0.2">
      <c r="A91" s="280" t="str">
        <f t="shared" si="5"/>
        <v>-</v>
      </c>
      <c r="B91" s="156"/>
      <c r="C91" s="168"/>
      <c r="D91" s="170"/>
      <c r="E91" s="171"/>
      <c r="F91" s="184"/>
      <c r="G91" s="176"/>
      <c r="H91" s="177"/>
      <c r="I91" s="178"/>
      <c r="J91" s="179"/>
      <c r="K91" s="180">
        <f t="shared" si="4"/>
        <v>0</v>
      </c>
    </row>
    <row r="92" spans="1:11" s="69" customFormat="1" ht="23.1" customHeight="1" x14ac:dyDescent="0.2">
      <c r="A92" s="280" t="str">
        <f t="shared" si="5"/>
        <v>-</v>
      </c>
      <c r="B92" s="156"/>
      <c r="C92" s="168"/>
      <c r="D92" s="170"/>
      <c r="E92" s="171"/>
      <c r="F92" s="184"/>
      <c r="G92" s="176"/>
      <c r="H92" s="177"/>
      <c r="I92" s="178"/>
      <c r="J92" s="179"/>
      <c r="K92" s="180">
        <f t="shared" si="4"/>
        <v>0</v>
      </c>
    </row>
    <row r="93" spans="1:11" s="69" customFormat="1" ht="23.1" customHeight="1" x14ac:dyDescent="0.2">
      <c r="A93" s="280" t="str">
        <f t="shared" si="5"/>
        <v>-</v>
      </c>
      <c r="B93" s="156"/>
      <c r="C93" s="168"/>
      <c r="D93" s="170"/>
      <c r="E93" s="171"/>
      <c r="F93" s="184"/>
      <c r="G93" s="176"/>
      <c r="H93" s="177"/>
      <c r="I93" s="178"/>
      <c r="J93" s="179"/>
      <c r="K93" s="180">
        <f t="shared" si="4"/>
        <v>0</v>
      </c>
    </row>
    <row r="94" spans="1:11" s="69" customFormat="1" ht="23.1" customHeight="1" x14ac:dyDescent="0.2">
      <c r="A94" s="280" t="str">
        <f t="shared" si="5"/>
        <v>-</v>
      </c>
      <c r="B94" s="156"/>
      <c r="C94" s="168"/>
      <c r="D94" s="170"/>
      <c r="E94" s="171"/>
      <c r="F94" s="184"/>
      <c r="G94" s="176"/>
      <c r="H94" s="177"/>
      <c r="I94" s="178"/>
      <c r="J94" s="179"/>
      <c r="K94" s="180">
        <f t="shared" si="4"/>
        <v>0</v>
      </c>
    </row>
    <row r="95" spans="1:11" s="69" customFormat="1" ht="23.1" customHeight="1" x14ac:dyDescent="0.2">
      <c r="A95" s="280" t="str">
        <f t="shared" si="5"/>
        <v>-</v>
      </c>
      <c r="B95" s="156"/>
      <c r="C95" s="168"/>
      <c r="D95" s="170"/>
      <c r="E95" s="171"/>
      <c r="F95" s="184"/>
      <c r="G95" s="176"/>
      <c r="H95" s="177"/>
      <c r="I95" s="178"/>
      <c r="J95" s="179"/>
      <c r="K95" s="180">
        <f t="shared" si="4"/>
        <v>0</v>
      </c>
    </row>
    <row r="96" spans="1:11" s="69" customFormat="1" ht="23.1" customHeight="1" x14ac:dyDescent="0.2">
      <c r="A96" s="280" t="str">
        <f t="shared" si="5"/>
        <v>-</v>
      </c>
      <c r="B96" s="157"/>
      <c r="C96" s="168"/>
      <c r="D96" s="170"/>
      <c r="E96" s="171"/>
      <c r="F96" s="184"/>
      <c r="G96" s="176"/>
      <c r="H96" s="177"/>
      <c r="I96" s="178"/>
      <c r="J96" s="179"/>
      <c r="K96" s="180">
        <f t="shared" si="4"/>
        <v>0</v>
      </c>
    </row>
    <row r="97" spans="1:11" s="69" customFormat="1" ht="23.1" customHeight="1" x14ac:dyDescent="0.2">
      <c r="A97" s="280" t="str">
        <f t="shared" si="5"/>
        <v>-</v>
      </c>
      <c r="B97" s="157"/>
      <c r="C97" s="168"/>
      <c r="D97" s="170"/>
      <c r="E97" s="171"/>
      <c r="F97" s="184"/>
      <c r="G97" s="176"/>
      <c r="H97" s="177"/>
      <c r="I97" s="178"/>
      <c r="J97" s="179"/>
      <c r="K97" s="180">
        <f t="shared" si="4"/>
        <v>0</v>
      </c>
    </row>
    <row r="98" spans="1:11" s="69" customFormat="1" ht="23.1" customHeight="1" x14ac:dyDescent="0.2">
      <c r="A98" s="280" t="str">
        <f t="shared" si="5"/>
        <v>-</v>
      </c>
      <c r="B98" s="157"/>
      <c r="C98" s="168"/>
      <c r="D98" s="170"/>
      <c r="E98" s="171"/>
      <c r="F98" s="184"/>
      <c r="G98" s="176"/>
      <c r="H98" s="177"/>
      <c r="I98" s="178"/>
      <c r="J98" s="179"/>
      <c r="K98" s="180">
        <f t="shared" si="4"/>
        <v>0</v>
      </c>
    </row>
    <row r="99" spans="1:11" s="69" customFormat="1" ht="23.1" customHeight="1" x14ac:dyDescent="0.2">
      <c r="A99" s="280" t="str">
        <f t="shared" si="5"/>
        <v>-</v>
      </c>
      <c r="B99" s="157"/>
      <c r="C99" s="168"/>
      <c r="D99" s="170"/>
      <c r="E99" s="171"/>
      <c r="F99" s="184"/>
      <c r="G99" s="176"/>
      <c r="H99" s="177"/>
      <c r="I99" s="178"/>
      <c r="J99" s="179"/>
      <c r="K99" s="180">
        <f t="shared" si="4"/>
        <v>0</v>
      </c>
    </row>
    <row r="100" spans="1:11" s="69" customFormat="1" ht="23.1" customHeight="1" x14ac:dyDescent="0.2">
      <c r="A100" s="280" t="str">
        <f t="shared" si="5"/>
        <v>-</v>
      </c>
      <c r="B100" s="157"/>
      <c r="C100" s="168"/>
      <c r="D100" s="170"/>
      <c r="E100" s="171"/>
      <c r="F100" s="184"/>
      <c r="G100" s="176"/>
      <c r="H100" s="177"/>
      <c r="I100" s="178"/>
      <c r="J100" s="179"/>
      <c r="K100" s="180">
        <f t="shared" si="4"/>
        <v>0</v>
      </c>
    </row>
    <row r="101" spans="1:11" s="69" customFormat="1" ht="23.1" customHeight="1" x14ac:dyDescent="0.2">
      <c r="A101" s="280" t="str">
        <f t="shared" si="5"/>
        <v>-</v>
      </c>
      <c r="B101" s="157"/>
      <c r="C101" s="168"/>
      <c r="D101" s="172"/>
      <c r="E101" s="173"/>
      <c r="F101" s="184"/>
      <c r="G101" s="185"/>
      <c r="H101" s="177"/>
      <c r="I101" s="178"/>
      <c r="J101" s="179"/>
      <c r="K101" s="180">
        <f t="shared" si="4"/>
        <v>0</v>
      </c>
    </row>
    <row r="102" spans="1:11" s="69" customFormat="1" ht="23.1" customHeight="1" x14ac:dyDescent="0.2">
      <c r="A102" s="280" t="str">
        <f t="shared" si="5"/>
        <v>-</v>
      </c>
      <c r="B102" s="157"/>
      <c r="C102" s="168"/>
      <c r="D102" s="172"/>
      <c r="E102" s="173"/>
      <c r="F102" s="184"/>
      <c r="G102" s="185"/>
      <c r="H102" s="177"/>
      <c r="I102" s="178"/>
      <c r="J102" s="179"/>
      <c r="K102" s="180">
        <f t="shared" si="4"/>
        <v>0</v>
      </c>
    </row>
    <row r="103" spans="1:11" s="69" customFormat="1" ht="23.1" customHeight="1" x14ac:dyDescent="0.2">
      <c r="A103" s="280" t="str">
        <f t="shared" si="5"/>
        <v>-</v>
      </c>
      <c r="B103" s="157"/>
      <c r="C103" s="168"/>
      <c r="D103" s="172"/>
      <c r="E103" s="173"/>
      <c r="F103" s="184"/>
      <c r="G103" s="185"/>
      <c r="H103" s="177"/>
      <c r="I103" s="178"/>
      <c r="J103" s="179"/>
      <c r="K103" s="180">
        <f t="shared" si="4"/>
        <v>0</v>
      </c>
    </row>
    <row r="104" spans="1:11" s="69" customFormat="1" ht="23.1" customHeight="1" x14ac:dyDescent="0.2">
      <c r="A104" s="280" t="str">
        <f t="shared" si="5"/>
        <v>-</v>
      </c>
      <c r="B104" s="157"/>
      <c r="C104" s="168"/>
      <c r="D104" s="172"/>
      <c r="E104" s="173"/>
      <c r="F104" s="184"/>
      <c r="G104" s="185"/>
      <c r="H104" s="177"/>
      <c r="I104" s="178"/>
      <c r="J104" s="179"/>
      <c r="K104" s="180">
        <f t="shared" si="4"/>
        <v>0</v>
      </c>
    </row>
    <row r="105" spans="1:11" s="69" customFormat="1" ht="23.1" customHeight="1" x14ac:dyDescent="0.2">
      <c r="A105" s="280" t="str">
        <f t="shared" si="5"/>
        <v>-</v>
      </c>
      <c r="B105" s="157"/>
      <c r="C105" s="168"/>
      <c r="D105" s="172"/>
      <c r="E105" s="173"/>
      <c r="F105" s="184"/>
      <c r="G105" s="185"/>
      <c r="H105" s="177"/>
      <c r="I105" s="178"/>
      <c r="J105" s="179"/>
      <c r="K105" s="180">
        <f t="shared" si="4"/>
        <v>0</v>
      </c>
    </row>
    <row r="106" spans="1:11" s="69" customFormat="1" ht="23.1" customHeight="1" x14ac:dyDescent="0.2">
      <c r="A106" s="280" t="str">
        <f t="shared" si="5"/>
        <v>-</v>
      </c>
      <c r="B106" s="157"/>
      <c r="C106" s="168"/>
      <c r="D106" s="172"/>
      <c r="E106" s="173"/>
      <c r="F106" s="184"/>
      <c r="G106" s="185"/>
      <c r="H106" s="177"/>
      <c r="I106" s="178"/>
      <c r="J106" s="179"/>
      <c r="K106" s="180">
        <f t="shared" si="4"/>
        <v>0</v>
      </c>
    </row>
    <row r="107" spans="1:11" s="69" customFormat="1" ht="23.1" customHeight="1" x14ac:dyDescent="0.2">
      <c r="A107" s="280" t="str">
        <f t="shared" si="5"/>
        <v>-</v>
      </c>
      <c r="B107" s="157"/>
      <c r="C107" s="168"/>
      <c r="D107" s="172"/>
      <c r="E107" s="173"/>
      <c r="F107" s="184"/>
      <c r="G107" s="185"/>
      <c r="H107" s="177"/>
      <c r="I107" s="178"/>
      <c r="J107" s="179"/>
      <c r="K107" s="180">
        <f t="shared" si="4"/>
        <v>0</v>
      </c>
    </row>
    <row r="108" spans="1:11" s="69" customFormat="1" ht="23.1" customHeight="1" x14ac:dyDescent="0.2">
      <c r="A108" s="280" t="str">
        <f t="shared" si="5"/>
        <v>-</v>
      </c>
      <c r="B108" s="157"/>
      <c r="C108" s="168"/>
      <c r="D108" s="172"/>
      <c r="E108" s="173"/>
      <c r="F108" s="184"/>
      <c r="G108" s="185"/>
      <c r="H108" s="177"/>
      <c r="I108" s="178"/>
      <c r="J108" s="179"/>
      <c r="K108" s="180">
        <f t="shared" si="4"/>
        <v>0</v>
      </c>
    </row>
    <row r="109" spans="1:11" s="69" customFormat="1" ht="23.1" customHeight="1" x14ac:dyDescent="0.2">
      <c r="A109" s="280" t="str">
        <f t="shared" si="5"/>
        <v>-</v>
      </c>
      <c r="B109" s="157"/>
      <c r="C109" s="168"/>
      <c r="D109" s="172"/>
      <c r="E109" s="173"/>
      <c r="F109" s="184"/>
      <c r="G109" s="185"/>
      <c r="H109" s="177"/>
      <c r="I109" s="178"/>
      <c r="J109" s="179"/>
      <c r="K109" s="180">
        <f t="shared" si="4"/>
        <v>0</v>
      </c>
    </row>
    <row r="110" spans="1:11" s="69" customFormat="1" ht="23.1" customHeight="1" x14ac:dyDescent="0.2">
      <c r="A110" s="280" t="str">
        <f t="shared" si="5"/>
        <v>-</v>
      </c>
      <c r="B110" s="157"/>
      <c r="C110" s="168"/>
      <c r="D110" s="172"/>
      <c r="E110" s="173"/>
      <c r="F110" s="184"/>
      <c r="G110" s="185"/>
      <c r="H110" s="177"/>
      <c r="I110" s="178"/>
      <c r="J110" s="179"/>
      <c r="K110" s="180">
        <f t="shared" si="4"/>
        <v>0</v>
      </c>
    </row>
    <row r="111" spans="1:11" s="69" customFormat="1" ht="23.1" customHeight="1" x14ac:dyDescent="0.2">
      <c r="A111" s="280" t="str">
        <f t="shared" si="5"/>
        <v>-</v>
      </c>
      <c r="B111" s="157"/>
      <c r="C111" s="168"/>
      <c r="D111" s="172"/>
      <c r="E111" s="173"/>
      <c r="F111" s="184"/>
      <c r="G111" s="185"/>
      <c r="H111" s="177"/>
      <c r="I111" s="178"/>
      <c r="J111" s="179"/>
      <c r="K111" s="180">
        <f t="shared" si="4"/>
        <v>0</v>
      </c>
    </row>
    <row r="112" spans="1:11" s="69" customFormat="1" ht="23.1" customHeight="1" x14ac:dyDescent="0.2">
      <c r="A112" s="280" t="str">
        <f t="shared" si="5"/>
        <v>-</v>
      </c>
      <c r="B112" s="157"/>
      <c r="C112" s="168"/>
      <c r="D112" s="172"/>
      <c r="E112" s="173"/>
      <c r="F112" s="184"/>
      <c r="G112" s="185"/>
      <c r="H112" s="177"/>
      <c r="I112" s="178"/>
      <c r="J112" s="179"/>
      <c r="K112" s="180">
        <f t="shared" si="4"/>
        <v>0</v>
      </c>
    </row>
    <row r="113" spans="1:11" s="69" customFormat="1" ht="23.1" customHeight="1" x14ac:dyDescent="0.2">
      <c r="A113" s="280" t="str">
        <f t="shared" si="5"/>
        <v>-</v>
      </c>
      <c r="B113" s="157"/>
      <c r="C113" s="168"/>
      <c r="D113" s="172"/>
      <c r="E113" s="174"/>
      <c r="F113" s="184"/>
      <c r="G113" s="185"/>
      <c r="H113" s="177"/>
      <c r="I113" s="178"/>
      <c r="J113" s="179"/>
      <c r="K113" s="180">
        <f t="shared" si="4"/>
        <v>0</v>
      </c>
    </row>
    <row r="114" spans="1:11" s="69" customFormat="1" ht="23.1" customHeight="1" x14ac:dyDescent="0.2">
      <c r="A114" s="280" t="str">
        <f t="shared" si="5"/>
        <v>-</v>
      </c>
      <c r="B114" s="157"/>
      <c r="C114" s="168"/>
      <c r="D114" s="172"/>
      <c r="E114" s="173"/>
      <c r="F114" s="184"/>
      <c r="G114" s="185"/>
      <c r="H114" s="177"/>
      <c r="I114" s="178"/>
      <c r="J114" s="179"/>
      <c r="K114" s="180">
        <f t="shared" si="4"/>
        <v>0</v>
      </c>
    </row>
    <row r="115" spans="1:11" s="69" customFormat="1" ht="23.1" customHeight="1" x14ac:dyDescent="0.2">
      <c r="A115" s="280" t="str">
        <f t="shared" si="5"/>
        <v>-</v>
      </c>
      <c r="B115" s="157"/>
      <c r="C115" s="168"/>
      <c r="D115" s="172"/>
      <c r="E115" s="173"/>
      <c r="F115" s="184"/>
      <c r="G115" s="185"/>
      <c r="H115" s="177"/>
      <c r="I115" s="178"/>
      <c r="J115" s="179"/>
      <c r="K115" s="180">
        <f t="shared" si="4"/>
        <v>0</v>
      </c>
    </row>
    <row r="116" spans="1:11" s="69" customFormat="1" ht="23.1" customHeight="1" x14ac:dyDescent="0.2">
      <c r="A116" s="280" t="str">
        <f t="shared" si="5"/>
        <v>-</v>
      </c>
      <c r="B116" s="157"/>
      <c r="C116" s="168"/>
      <c r="D116" s="172"/>
      <c r="E116" s="173"/>
      <c r="F116" s="184"/>
      <c r="G116" s="185"/>
      <c r="H116" s="177"/>
      <c r="I116" s="178"/>
      <c r="J116" s="179"/>
      <c r="K116" s="180">
        <f t="shared" si="4"/>
        <v>0</v>
      </c>
    </row>
    <row r="117" spans="1:11" s="69" customFormat="1" ht="23.1" customHeight="1" x14ac:dyDescent="0.2">
      <c r="A117" s="280" t="str">
        <f t="shared" si="5"/>
        <v>-</v>
      </c>
      <c r="B117" s="157"/>
      <c r="C117" s="168"/>
      <c r="D117" s="172"/>
      <c r="E117" s="173"/>
      <c r="F117" s="184"/>
      <c r="G117" s="185"/>
      <c r="H117" s="177"/>
      <c r="I117" s="178"/>
      <c r="J117" s="179"/>
      <c r="K117" s="180">
        <f t="shared" si="4"/>
        <v>0</v>
      </c>
    </row>
    <row r="118" spans="1:11" s="69" customFormat="1" ht="23.1" customHeight="1" x14ac:dyDescent="0.2">
      <c r="A118" s="280" t="str">
        <f t="shared" si="5"/>
        <v>-</v>
      </c>
      <c r="B118" s="157"/>
      <c r="C118" s="168"/>
      <c r="D118" s="172"/>
      <c r="E118" s="173"/>
      <c r="F118" s="184"/>
      <c r="G118" s="185"/>
      <c r="H118" s="177"/>
      <c r="I118" s="178"/>
      <c r="J118" s="179"/>
      <c r="K118" s="180">
        <f t="shared" si="4"/>
        <v>0</v>
      </c>
    </row>
    <row r="119" spans="1:11" s="69" customFormat="1" ht="23.1" customHeight="1" x14ac:dyDescent="0.2">
      <c r="A119" s="280" t="str">
        <f t="shared" si="5"/>
        <v>-</v>
      </c>
      <c r="B119" s="157"/>
      <c r="C119" s="168"/>
      <c r="D119" s="172"/>
      <c r="E119" s="173"/>
      <c r="F119" s="184"/>
      <c r="G119" s="185"/>
      <c r="H119" s="177"/>
      <c r="I119" s="178"/>
      <c r="J119" s="179"/>
      <c r="K119" s="180">
        <f t="shared" si="4"/>
        <v>0</v>
      </c>
    </row>
    <row r="120" spans="1:11" s="69" customFormat="1" ht="23.1" customHeight="1" x14ac:dyDescent="0.2">
      <c r="A120" s="280" t="str">
        <f t="shared" si="5"/>
        <v>-</v>
      </c>
      <c r="B120" s="157"/>
      <c r="C120" s="168"/>
      <c r="D120" s="172"/>
      <c r="E120" s="173"/>
      <c r="F120" s="184"/>
      <c r="G120" s="185"/>
      <c r="H120" s="177"/>
      <c r="I120" s="178"/>
      <c r="J120" s="179"/>
      <c r="K120" s="180">
        <f t="shared" si="4"/>
        <v>0</v>
      </c>
    </row>
    <row r="121" spans="1:11" s="69" customFormat="1" ht="23.1" customHeight="1" x14ac:dyDescent="0.2">
      <c r="A121" s="280" t="str">
        <f t="shared" si="5"/>
        <v>-</v>
      </c>
      <c r="B121" s="157"/>
      <c r="C121" s="168"/>
      <c r="D121" s="172"/>
      <c r="E121" s="173"/>
      <c r="F121" s="184"/>
      <c r="G121" s="185"/>
      <c r="H121" s="177"/>
      <c r="I121" s="178"/>
      <c r="J121" s="179"/>
      <c r="K121" s="180">
        <f t="shared" si="4"/>
        <v>0</v>
      </c>
    </row>
    <row r="122" spans="1:11" s="69" customFormat="1" ht="23.1" customHeight="1" x14ac:dyDescent="0.2">
      <c r="A122" s="280" t="str">
        <f t="shared" si="5"/>
        <v>-</v>
      </c>
      <c r="B122" s="157"/>
      <c r="C122" s="168"/>
      <c r="D122" s="172"/>
      <c r="E122" s="173"/>
      <c r="F122" s="184"/>
      <c r="G122" s="185"/>
      <c r="H122" s="177"/>
      <c r="I122" s="178"/>
      <c r="J122" s="179"/>
      <c r="K122" s="180">
        <f t="shared" si="4"/>
        <v>0</v>
      </c>
    </row>
    <row r="123" spans="1:11" s="69" customFormat="1" ht="23.1" customHeight="1" x14ac:dyDescent="0.2">
      <c r="A123" s="280" t="str">
        <f t="shared" si="5"/>
        <v>-</v>
      </c>
      <c r="B123" s="157"/>
      <c r="C123" s="168"/>
      <c r="D123" s="172"/>
      <c r="E123" s="173"/>
      <c r="F123" s="184"/>
      <c r="G123" s="185"/>
      <c r="H123" s="177"/>
      <c r="I123" s="178"/>
      <c r="J123" s="179"/>
      <c r="K123" s="180">
        <f t="shared" si="4"/>
        <v>0</v>
      </c>
    </row>
    <row r="124" spans="1:11" s="69" customFormat="1" ht="23.1" customHeight="1" x14ac:dyDescent="0.2">
      <c r="A124" s="280" t="str">
        <f t="shared" si="5"/>
        <v>-</v>
      </c>
      <c r="B124" s="157"/>
      <c r="C124" s="168"/>
      <c r="D124" s="172"/>
      <c r="E124" s="173"/>
      <c r="F124" s="184"/>
      <c r="G124" s="185"/>
      <c r="H124" s="177"/>
      <c r="I124" s="178"/>
      <c r="J124" s="179"/>
      <c r="K124" s="180">
        <f t="shared" si="4"/>
        <v>0</v>
      </c>
    </row>
    <row r="125" spans="1:11" s="69" customFormat="1" ht="23.1" customHeight="1" x14ac:dyDescent="0.2">
      <c r="A125" s="280" t="str">
        <f t="shared" si="5"/>
        <v>-</v>
      </c>
      <c r="B125" s="157"/>
      <c r="C125" s="168"/>
      <c r="D125" s="172"/>
      <c r="E125" s="173"/>
      <c r="F125" s="184"/>
      <c r="G125" s="185"/>
      <c r="H125" s="177"/>
      <c r="I125" s="178"/>
      <c r="J125" s="179"/>
      <c r="K125" s="180">
        <f t="shared" ref="K125:K144" si="6">SUM(I125*J125)/100</f>
        <v>0</v>
      </c>
    </row>
    <row r="126" spans="1:11" s="69" customFormat="1" ht="23.1" customHeight="1" x14ac:dyDescent="0.2">
      <c r="A126" s="280" t="str">
        <f t="shared" si="5"/>
        <v>-</v>
      </c>
      <c r="B126" s="157"/>
      <c r="C126" s="168"/>
      <c r="D126" s="172"/>
      <c r="E126" s="173"/>
      <c r="F126" s="184"/>
      <c r="G126" s="185"/>
      <c r="H126" s="177"/>
      <c r="I126" s="178"/>
      <c r="J126" s="179"/>
      <c r="K126" s="180">
        <f t="shared" si="6"/>
        <v>0</v>
      </c>
    </row>
    <row r="127" spans="1:11" s="69" customFormat="1" ht="23.1" customHeight="1" x14ac:dyDescent="0.2">
      <c r="A127" s="280" t="str">
        <f t="shared" si="5"/>
        <v>-</v>
      </c>
      <c r="B127" s="157"/>
      <c r="C127" s="168"/>
      <c r="D127" s="172"/>
      <c r="E127" s="173"/>
      <c r="F127" s="184"/>
      <c r="G127" s="185"/>
      <c r="H127" s="177"/>
      <c r="I127" s="178"/>
      <c r="J127" s="179"/>
      <c r="K127" s="180">
        <f t="shared" si="6"/>
        <v>0</v>
      </c>
    </row>
    <row r="128" spans="1:11" s="69" customFormat="1" ht="23.1" customHeight="1" x14ac:dyDescent="0.2">
      <c r="A128" s="280" t="str">
        <f t="shared" si="5"/>
        <v>-</v>
      </c>
      <c r="B128" s="157"/>
      <c r="C128" s="168"/>
      <c r="D128" s="172"/>
      <c r="E128" s="173"/>
      <c r="F128" s="184"/>
      <c r="G128" s="185"/>
      <c r="H128" s="177"/>
      <c r="I128" s="178"/>
      <c r="J128" s="179"/>
      <c r="K128" s="180">
        <f t="shared" si="6"/>
        <v>0</v>
      </c>
    </row>
    <row r="129" spans="1:11" s="69" customFormat="1" ht="23.1" customHeight="1" x14ac:dyDescent="0.2">
      <c r="A129" s="280" t="str">
        <f t="shared" si="5"/>
        <v>-</v>
      </c>
      <c r="B129" s="157"/>
      <c r="C129" s="168"/>
      <c r="D129" s="172"/>
      <c r="E129" s="173"/>
      <c r="F129" s="184"/>
      <c r="G129" s="185"/>
      <c r="H129" s="177"/>
      <c r="I129" s="178"/>
      <c r="J129" s="179"/>
      <c r="K129" s="180">
        <f t="shared" si="6"/>
        <v>0</v>
      </c>
    </row>
    <row r="130" spans="1:11" s="69" customFormat="1" ht="23.1" customHeight="1" x14ac:dyDescent="0.2">
      <c r="A130" s="280" t="str">
        <f t="shared" si="5"/>
        <v>-</v>
      </c>
      <c r="B130" s="157"/>
      <c r="C130" s="168"/>
      <c r="D130" s="172"/>
      <c r="E130" s="173"/>
      <c r="F130" s="184"/>
      <c r="G130" s="185"/>
      <c r="H130" s="177"/>
      <c r="I130" s="178"/>
      <c r="J130" s="179"/>
      <c r="K130" s="180">
        <f t="shared" si="6"/>
        <v>0</v>
      </c>
    </row>
    <row r="131" spans="1:11" s="69" customFormat="1" ht="23.1" customHeight="1" x14ac:dyDescent="0.2">
      <c r="A131" s="280" t="str">
        <f t="shared" si="5"/>
        <v>-</v>
      </c>
      <c r="B131" s="157"/>
      <c r="C131" s="168"/>
      <c r="D131" s="172"/>
      <c r="E131" s="173"/>
      <c r="F131" s="184"/>
      <c r="G131" s="185"/>
      <c r="H131" s="177"/>
      <c r="I131" s="178"/>
      <c r="J131" s="179"/>
      <c r="K131" s="180">
        <f t="shared" si="6"/>
        <v>0</v>
      </c>
    </row>
    <row r="132" spans="1:11" s="69" customFormat="1" ht="23.1" customHeight="1" x14ac:dyDescent="0.2">
      <c r="A132" s="280" t="str">
        <f t="shared" si="5"/>
        <v>-</v>
      </c>
      <c r="B132" s="157"/>
      <c r="C132" s="168"/>
      <c r="D132" s="172"/>
      <c r="E132" s="173"/>
      <c r="F132" s="184"/>
      <c r="G132" s="185"/>
      <c r="H132" s="177"/>
      <c r="I132" s="178"/>
      <c r="J132" s="179"/>
      <c r="K132" s="180">
        <f t="shared" si="6"/>
        <v>0</v>
      </c>
    </row>
    <row r="133" spans="1:11" s="69" customFormat="1" ht="23.1" customHeight="1" x14ac:dyDescent="0.2">
      <c r="A133" s="280" t="str">
        <f t="shared" si="5"/>
        <v>-</v>
      </c>
      <c r="B133" s="157"/>
      <c r="C133" s="168"/>
      <c r="D133" s="172"/>
      <c r="E133" s="173"/>
      <c r="F133" s="184"/>
      <c r="G133" s="185"/>
      <c r="H133" s="177"/>
      <c r="I133" s="178"/>
      <c r="J133" s="179"/>
      <c r="K133" s="180">
        <f t="shared" si="6"/>
        <v>0</v>
      </c>
    </row>
    <row r="134" spans="1:11" s="69" customFormat="1" ht="23.1" customHeight="1" x14ac:dyDescent="0.2">
      <c r="A134" s="280" t="str">
        <f t="shared" si="5"/>
        <v>-</v>
      </c>
      <c r="B134" s="157"/>
      <c r="C134" s="168"/>
      <c r="D134" s="172"/>
      <c r="E134" s="173"/>
      <c r="F134" s="184"/>
      <c r="G134" s="185"/>
      <c r="H134" s="177"/>
      <c r="I134" s="178"/>
      <c r="J134" s="179"/>
      <c r="K134" s="180">
        <f t="shared" si="6"/>
        <v>0</v>
      </c>
    </row>
    <row r="135" spans="1:11" s="69" customFormat="1" ht="23.1" customHeight="1" x14ac:dyDescent="0.2">
      <c r="A135" s="280" t="str">
        <f t="shared" si="5"/>
        <v>-</v>
      </c>
      <c r="B135" s="157"/>
      <c r="C135" s="168"/>
      <c r="D135" s="172"/>
      <c r="E135" s="173"/>
      <c r="F135" s="184"/>
      <c r="G135" s="185"/>
      <c r="H135" s="177"/>
      <c r="I135" s="178"/>
      <c r="J135" s="179"/>
      <c r="K135" s="180">
        <f t="shared" si="6"/>
        <v>0</v>
      </c>
    </row>
    <row r="136" spans="1:11" s="69" customFormat="1" ht="23.1" customHeight="1" x14ac:dyDescent="0.2">
      <c r="A136" s="280" t="str">
        <f t="shared" ref="A136:A199" si="7">IF(B136="Kirsch inländisch",4,IF(B136="Williams ausländisch",3,IF(B136="Williams inländisch",2,IF(B136="Kirsch ausländisch",5,IF(B136="Kernobst, Kräuter, Birnenträsch, Gravensteiner, Golden",1,IF(B136="Zwetschgen, Pflümli, Mirabellen inländisch",6,IF(B136="Zwetschgen, Pflümli, Mirabellen, Sliwowitz ausländisch",7,IF(B136="Aprikosen inländisch",8,IF(B136="Marc, Grappa, Hefebrand inländisch",9,IF(B136="Marc, Grappa, Hefebrand ausländisch",10,IF(B136="Andere inl. gebrannte Wasser (Enzian, Génépi, Quitten, Wachholder, Kartoffel, Himbeer, Getreide)",11,IF(B136="Trinksprit",12,IF(B136="Aperitifs, Bitter",13,IF(B136="Liköre (Bailey's Irish Cream, Batida de Coco, Cointreau, Eiercognac, Grand Marnier)",14,IF(B136="Cognac, Armagnac",15,IF(B136="Weinbrand, Brandy",16,IF(B136="Rum",17,IF(B136="Whisky",18,IF(B136="Aquavit, Genever, Gin, Ginepro, Korn, Steinhäger, Wodka",19,IF(B136="Andere ausl. gebrannte Wasser (Aprikosen, Arak, Himbeergeist, Kartoffelbrand, Tequila)",20,IF(B136="Spirituosenhaltige Mischgetränke",21,IF(B136="Portionenflacons (sämtliche gebrannte Wasser mit weniger als 35cl Inhalt)",22,IF(B136="Assortimente und Geschenkpackungen (sämtliche gebrannte Wasser)",23,IF(B136="Calvados",24,IF(B136="Halbfabrikate, Aromen",25,IF(B136="Süssweine, Wermuth",26,IF(B136="","-")))))))))))))))))))))))))))</f>
        <v>-</v>
      </c>
      <c r="B136" s="157"/>
      <c r="C136" s="168"/>
      <c r="D136" s="172"/>
      <c r="E136" s="173"/>
      <c r="F136" s="184"/>
      <c r="G136" s="185"/>
      <c r="H136" s="177"/>
      <c r="I136" s="178"/>
      <c r="J136" s="179"/>
      <c r="K136" s="180">
        <f t="shared" si="6"/>
        <v>0</v>
      </c>
    </row>
    <row r="137" spans="1:11" s="69" customFormat="1" ht="23.1" customHeight="1" x14ac:dyDescent="0.2">
      <c r="A137" s="280" t="str">
        <f t="shared" si="7"/>
        <v>-</v>
      </c>
      <c r="B137" s="157"/>
      <c r="C137" s="168"/>
      <c r="D137" s="172"/>
      <c r="E137" s="173"/>
      <c r="F137" s="184"/>
      <c r="G137" s="185"/>
      <c r="H137" s="177"/>
      <c r="I137" s="178"/>
      <c r="J137" s="179"/>
      <c r="K137" s="180">
        <f t="shared" si="6"/>
        <v>0</v>
      </c>
    </row>
    <row r="138" spans="1:11" s="69" customFormat="1" ht="23.1" customHeight="1" x14ac:dyDescent="0.2">
      <c r="A138" s="280" t="str">
        <f t="shared" si="7"/>
        <v>-</v>
      </c>
      <c r="B138" s="157"/>
      <c r="C138" s="168"/>
      <c r="D138" s="172"/>
      <c r="E138" s="173"/>
      <c r="F138" s="184"/>
      <c r="G138" s="185"/>
      <c r="H138" s="177"/>
      <c r="I138" s="178"/>
      <c r="J138" s="179"/>
      <c r="K138" s="180">
        <f t="shared" si="6"/>
        <v>0</v>
      </c>
    </row>
    <row r="139" spans="1:11" s="69" customFormat="1" ht="23.1" customHeight="1" x14ac:dyDescent="0.2">
      <c r="A139" s="280" t="str">
        <f t="shared" si="7"/>
        <v>-</v>
      </c>
      <c r="B139" s="157"/>
      <c r="C139" s="168"/>
      <c r="D139" s="172"/>
      <c r="E139" s="173"/>
      <c r="F139" s="184"/>
      <c r="G139" s="185"/>
      <c r="H139" s="177"/>
      <c r="I139" s="178"/>
      <c r="J139" s="179"/>
      <c r="K139" s="180">
        <f t="shared" si="6"/>
        <v>0</v>
      </c>
    </row>
    <row r="140" spans="1:11" s="69" customFormat="1" ht="23.1" customHeight="1" x14ac:dyDescent="0.2">
      <c r="A140" s="280" t="str">
        <f t="shared" si="7"/>
        <v>-</v>
      </c>
      <c r="B140" s="157"/>
      <c r="C140" s="168"/>
      <c r="D140" s="172"/>
      <c r="E140" s="173"/>
      <c r="F140" s="184"/>
      <c r="G140" s="185"/>
      <c r="H140" s="177"/>
      <c r="I140" s="178"/>
      <c r="J140" s="179"/>
      <c r="K140" s="180">
        <f t="shared" si="6"/>
        <v>0</v>
      </c>
    </row>
    <row r="141" spans="1:11" s="69" customFormat="1" ht="23.1" customHeight="1" x14ac:dyDescent="0.2">
      <c r="A141" s="280" t="str">
        <f t="shared" si="7"/>
        <v>-</v>
      </c>
      <c r="B141" s="157"/>
      <c r="C141" s="168"/>
      <c r="D141" s="172"/>
      <c r="E141" s="173"/>
      <c r="F141" s="184"/>
      <c r="G141" s="185"/>
      <c r="H141" s="177"/>
      <c r="I141" s="178"/>
      <c r="J141" s="179"/>
      <c r="K141" s="180">
        <f t="shared" si="6"/>
        <v>0</v>
      </c>
    </row>
    <row r="142" spans="1:11" s="69" customFormat="1" ht="23.1" customHeight="1" x14ac:dyDescent="0.2">
      <c r="A142" s="280" t="str">
        <f t="shared" si="7"/>
        <v>-</v>
      </c>
      <c r="B142" s="157"/>
      <c r="C142" s="168"/>
      <c r="D142" s="172"/>
      <c r="E142" s="173"/>
      <c r="F142" s="184"/>
      <c r="G142" s="185"/>
      <c r="H142" s="177"/>
      <c r="I142" s="178"/>
      <c r="J142" s="179"/>
      <c r="K142" s="180">
        <f t="shared" si="6"/>
        <v>0</v>
      </c>
    </row>
    <row r="143" spans="1:11" s="69" customFormat="1" ht="23.1" customHeight="1" x14ac:dyDescent="0.2">
      <c r="A143" s="280" t="str">
        <f t="shared" si="7"/>
        <v>-</v>
      </c>
      <c r="B143" s="157"/>
      <c r="C143" s="168"/>
      <c r="D143" s="172"/>
      <c r="E143" s="173"/>
      <c r="F143" s="184"/>
      <c r="G143" s="185"/>
      <c r="H143" s="177"/>
      <c r="I143" s="178"/>
      <c r="J143" s="179"/>
      <c r="K143" s="180">
        <f t="shared" si="6"/>
        <v>0</v>
      </c>
    </row>
    <row r="144" spans="1:11" s="69" customFormat="1" ht="23.1" customHeight="1" x14ac:dyDescent="0.2">
      <c r="A144" s="280" t="str">
        <f t="shared" si="7"/>
        <v>-</v>
      </c>
      <c r="B144" s="157"/>
      <c r="C144" s="168"/>
      <c r="D144" s="172"/>
      <c r="E144" s="173"/>
      <c r="F144" s="184"/>
      <c r="G144" s="185"/>
      <c r="H144" s="177"/>
      <c r="I144" s="178"/>
      <c r="J144" s="179"/>
      <c r="K144" s="180">
        <f t="shared" si="6"/>
        <v>0</v>
      </c>
    </row>
    <row r="145" spans="1:11" s="69" customFormat="1" ht="23.1" customHeight="1" x14ac:dyDescent="0.2">
      <c r="A145" s="280" t="str">
        <f t="shared" si="7"/>
        <v>-</v>
      </c>
      <c r="B145" s="157"/>
      <c r="C145" s="168"/>
      <c r="D145" s="172"/>
      <c r="E145" s="173"/>
      <c r="F145" s="184"/>
      <c r="G145" s="185"/>
      <c r="H145" s="177"/>
      <c r="I145" s="178"/>
      <c r="J145" s="179"/>
      <c r="K145" s="180">
        <f t="shared" ref="K145:K184" si="8">SUM(I145*J145)/100</f>
        <v>0</v>
      </c>
    </row>
    <row r="146" spans="1:11" s="69" customFormat="1" ht="23.1" customHeight="1" x14ac:dyDescent="0.2">
      <c r="A146" s="280" t="str">
        <f t="shared" si="7"/>
        <v>-</v>
      </c>
      <c r="B146" s="157"/>
      <c r="C146" s="168"/>
      <c r="D146" s="172"/>
      <c r="E146" s="173"/>
      <c r="F146" s="184"/>
      <c r="G146" s="185"/>
      <c r="H146" s="177"/>
      <c r="I146" s="178"/>
      <c r="J146" s="179"/>
      <c r="K146" s="180">
        <f t="shared" si="8"/>
        <v>0</v>
      </c>
    </row>
    <row r="147" spans="1:11" s="69" customFormat="1" ht="23.1" customHeight="1" x14ac:dyDescent="0.2">
      <c r="A147" s="280" t="str">
        <f t="shared" si="7"/>
        <v>-</v>
      </c>
      <c r="B147" s="157"/>
      <c r="C147" s="168"/>
      <c r="D147" s="172"/>
      <c r="E147" s="173"/>
      <c r="F147" s="184"/>
      <c r="G147" s="185"/>
      <c r="H147" s="177"/>
      <c r="I147" s="178"/>
      <c r="J147" s="179"/>
      <c r="K147" s="180">
        <f t="shared" si="8"/>
        <v>0</v>
      </c>
    </row>
    <row r="148" spans="1:11" s="69" customFormat="1" ht="23.1" customHeight="1" x14ac:dyDescent="0.2">
      <c r="A148" s="280" t="str">
        <f t="shared" si="7"/>
        <v>-</v>
      </c>
      <c r="B148" s="157"/>
      <c r="C148" s="168"/>
      <c r="D148" s="172"/>
      <c r="E148" s="173"/>
      <c r="F148" s="184"/>
      <c r="G148" s="185"/>
      <c r="H148" s="177"/>
      <c r="I148" s="178"/>
      <c r="J148" s="179"/>
      <c r="K148" s="180">
        <f t="shared" si="8"/>
        <v>0</v>
      </c>
    </row>
    <row r="149" spans="1:11" s="69" customFormat="1" ht="23.1" customHeight="1" x14ac:dyDescent="0.2">
      <c r="A149" s="280" t="str">
        <f t="shared" si="7"/>
        <v>-</v>
      </c>
      <c r="B149" s="157"/>
      <c r="C149" s="168"/>
      <c r="D149" s="172"/>
      <c r="E149" s="173"/>
      <c r="F149" s="184"/>
      <c r="G149" s="185"/>
      <c r="H149" s="177"/>
      <c r="I149" s="178"/>
      <c r="J149" s="179"/>
      <c r="K149" s="180">
        <f t="shared" si="8"/>
        <v>0</v>
      </c>
    </row>
    <row r="150" spans="1:11" s="69" customFormat="1" ht="23.1" customHeight="1" x14ac:dyDescent="0.2">
      <c r="A150" s="280" t="str">
        <f t="shared" si="7"/>
        <v>-</v>
      </c>
      <c r="B150" s="157"/>
      <c r="C150" s="168"/>
      <c r="D150" s="172"/>
      <c r="E150" s="173"/>
      <c r="F150" s="184"/>
      <c r="G150" s="185"/>
      <c r="H150" s="177"/>
      <c r="I150" s="178"/>
      <c r="J150" s="179"/>
      <c r="K150" s="180">
        <f t="shared" si="8"/>
        <v>0</v>
      </c>
    </row>
    <row r="151" spans="1:11" s="69" customFormat="1" ht="23.1" customHeight="1" x14ac:dyDescent="0.2">
      <c r="A151" s="280" t="str">
        <f t="shared" si="7"/>
        <v>-</v>
      </c>
      <c r="B151" s="157"/>
      <c r="C151" s="168"/>
      <c r="D151" s="172"/>
      <c r="E151" s="173"/>
      <c r="F151" s="184"/>
      <c r="G151" s="185"/>
      <c r="H151" s="177"/>
      <c r="I151" s="178"/>
      <c r="J151" s="179"/>
      <c r="K151" s="180">
        <f t="shared" si="8"/>
        <v>0</v>
      </c>
    </row>
    <row r="152" spans="1:11" s="69" customFormat="1" ht="23.1" customHeight="1" x14ac:dyDescent="0.2">
      <c r="A152" s="280" t="str">
        <f t="shared" si="7"/>
        <v>-</v>
      </c>
      <c r="B152" s="157"/>
      <c r="C152" s="168"/>
      <c r="D152" s="172"/>
      <c r="E152" s="173"/>
      <c r="F152" s="184"/>
      <c r="G152" s="185"/>
      <c r="H152" s="177"/>
      <c r="I152" s="178"/>
      <c r="J152" s="179"/>
      <c r="K152" s="180">
        <f t="shared" si="8"/>
        <v>0</v>
      </c>
    </row>
    <row r="153" spans="1:11" s="69" customFormat="1" ht="23.1" customHeight="1" x14ac:dyDescent="0.2">
      <c r="A153" s="280" t="str">
        <f t="shared" si="7"/>
        <v>-</v>
      </c>
      <c r="B153" s="157"/>
      <c r="C153" s="168"/>
      <c r="D153" s="172"/>
      <c r="E153" s="173"/>
      <c r="F153" s="184"/>
      <c r="G153" s="185"/>
      <c r="H153" s="177"/>
      <c r="I153" s="178"/>
      <c r="J153" s="179"/>
      <c r="K153" s="180">
        <f t="shared" si="8"/>
        <v>0</v>
      </c>
    </row>
    <row r="154" spans="1:11" s="69" customFormat="1" ht="23.1" customHeight="1" x14ac:dyDescent="0.2">
      <c r="A154" s="280" t="str">
        <f t="shared" si="7"/>
        <v>-</v>
      </c>
      <c r="B154" s="157"/>
      <c r="C154" s="168"/>
      <c r="D154" s="172"/>
      <c r="E154" s="173"/>
      <c r="F154" s="184"/>
      <c r="G154" s="185"/>
      <c r="H154" s="177"/>
      <c r="I154" s="178"/>
      <c r="J154" s="179"/>
      <c r="K154" s="180">
        <f t="shared" si="8"/>
        <v>0</v>
      </c>
    </row>
    <row r="155" spans="1:11" s="69" customFormat="1" ht="23.1" customHeight="1" x14ac:dyDescent="0.2">
      <c r="A155" s="280" t="str">
        <f t="shared" si="7"/>
        <v>-</v>
      </c>
      <c r="B155" s="157"/>
      <c r="C155" s="168"/>
      <c r="D155" s="172"/>
      <c r="E155" s="173"/>
      <c r="F155" s="184"/>
      <c r="G155" s="185"/>
      <c r="H155" s="177"/>
      <c r="I155" s="178"/>
      <c r="J155" s="179"/>
      <c r="K155" s="180">
        <f t="shared" si="8"/>
        <v>0</v>
      </c>
    </row>
    <row r="156" spans="1:11" s="69" customFormat="1" ht="23.1" customHeight="1" x14ac:dyDescent="0.2">
      <c r="A156" s="280" t="str">
        <f t="shared" si="7"/>
        <v>-</v>
      </c>
      <c r="B156" s="157"/>
      <c r="C156" s="168"/>
      <c r="D156" s="172"/>
      <c r="E156" s="173"/>
      <c r="F156" s="184"/>
      <c r="G156" s="185"/>
      <c r="H156" s="177"/>
      <c r="I156" s="178"/>
      <c r="J156" s="179"/>
      <c r="K156" s="180">
        <f t="shared" si="8"/>
        <v>0</v>
      </c>
    </row>
    <row r="157" spans="1:11" s="69" customFormat="1" ht="23.1" customHeight="1" x14ac:dyDescent="0.2">
      <c r="A157" s="280" t="str">
        <f t="shared" si="7"/>
        <v>-</v>
      </c>
      <c r="B157" s="157"/>
      <c r="C157" s="168"/>
      <c r="D157" s="172"/>
      <c r="E157" s="173"/>
      <c r="F157" s="184"/>
      <c r="G157" s="185"/>
      <c r="H157" s="177"/>
      <c r="I157" s="178"/>
      <c r="J157" s="179"/>
      <c r="K157" s="180">
        <f t="shared" si="8"/>
        <v>0</v>
      </c>
    </row>
    <row r="158" spans="1:11" s="69" customFormat="1" ht="23.1" customHeight="1" x14ac:dyDescent="0.2">
      <c r="A158" s="280" t="str">
        <f t="shared" si="7"/>
        <v>-</v>
      </c>
      <c r="B158" s="157"/>
      <c r="C158" s="168"/>
      <c r="D158" s="172"/>
      <c r="E158" s="173"/>
      <c r="F158" s="184"/>
      <c r="G158" s="185"/>
      <c r="H158" s="177"/>
      <c r="I158" s="178"/>
      <c r="J158" s="179"/>
      <c r="K158" s="180">
        <f t="shared" si="8"/>
        <v>0</v>
      </c>
    </row>
    <row r="159" spans="1:11" s="69" customFormat="1" ht="23.1" customHeight="1" x14ac:dyDescent="0.2">
      <c r="A159" s="280" t="str">
        <f t="shared" si="7"/>
        <v>-</v>
      </c>
      <c r="B159" s="157"/>
      <c r="C159" s="168"/>
      <c r="D159" s="172"/>
      <c r="E159" s="173"/>
      <c r="F159" s="184"/>
      <c r="G159" s="185"/>
      <c r="H159" s="177"/>
      <c r="I159" s="178"/>
      <c r="J159" s="179"/>
      <c r="K159" s="180">
        <f t="shared" si="8"/>
        <v>0</v>
      </c>
    </row>
    <row r="160" spans="1:11" s="69" customFormat="1" ht="23.1" customHeight="1" x14ac:dyDescent="0.2">
      <c r="A160" s="280" t="str">
        <f t="shared" si="7"/>
        <v>-</v>
      </c>
      <c r="B160" s="157"/>
      <c r="C160" s="168"/>
      <c r="D160" s="172"/>
      <c r="E160" s="173"/>
      <c r="F160" s="184"/>
      <c r="G160" s="185"/>
      <c r="H160" s="177"/>
      <c r="I160" s="178"/>
      <c r="J160" s="179"/>
      <c r="K160" s="180">
        <f t="shared" si="8"/>
        <v>0</v>
      </c>
    </row>
    <row r="161" spans="1:11" s="69" customFormat="1" ht="23.1" customHeight="1" x14ac:dyDescent="0.2">
      <c r="A161" s="280" t="str">
        <f t="shared" si="7"/>
        <v>-</v>
      </c>
      <c r="B161" s="157"/>
      <c r="C161" s="168"/>
      <c r="D161" s="172"/>
      <c r="E161" s="173"/>
      <c r="F161" s="184"/>
      <c r="G161" s="185"/>
      <c r="H161" s="177"/>
      <c r="I161" s="178"/>
      <c r="J161" s="179"/>
      <c r="K161" s="180">
        <f t="shared" si="8"/>
        <v>0</v>
      </c>
    </row>
    <row r="162" spans="1:11" s="69" customFormat="1" ht="23.1" customHeight="1" x14ac:dyDescent="0.2">
      <c r="A162" s="280" t="str">
        <f t="shared" si="7"/>
        <v>-</v>
      </c>
      <c r="B162" s="157"/>
      <c r="C162" s="168"/>
      <c r="D162" s="172"/>
      <c r="E162" s="173"/>
      <c r="F162" s="184"/>
      <c r="G162" s="185"/>
      <c r="H162" s="177"/>
      <c r="I162" s="178"/>
      <c r="J162" s="179"/>
      <c r="K162" s="180">
        <f t="shared" si="8"/>
        <v>0</v>
      </c>
    </row>
    <row r="163" spans="1:11" s="69" customFormat="1" ht="23.1" customHeight="1" x14ac:dyDescent="0.2">
      <c r="A163" s="280" t="str">
        <f t="shared" si="7"/>
        <v>-</v>
      </c>
      <c r="B163" s="157"/>
      <c r="C163" s="168"/>
      <c r="D163" s="172"/>
      <c r="E163" s="173"/>
      <c r="F163" s="184"/>
      <c r="G163" s="185"/>
      <c r="H163" s="177"/>
      <c r="I163" s="178"/>
      <c r="J163" s="179"/>
      <c r="K163" s="180">
        <f t="shared" si="8"/>
        <v>0</v>
      </c>
    </row>
    <row r="164" spans="1:11" s="69" customFormat="1" ht="23.1" customHeight="1" x14ac:dyDescent="0.2">
      <c r="A164" s="280" t="str">
        <f t="shared" si="7"/>
        <v>-</v>
      </c>
      <c r="B164" s="157"/>
      <c r="C164" s="168"/>
      <c r="D164" s="172"/>
      <c r="E164" s="173"/>
      <c r="F164" s="184"/>
      <c r="G164" s="185"/>
      <c r="H164" s="177"/>
      <c r="I164" s="178"/>
      <c r="J164" s="179"/>
      <c r="K164" s="180">
        <f t="shared" si="8"/>
        <v>0</v>
      </c>
    </row>
    <row r="165" spans="1:11" s="69" customFormat="1" ht="23.1" customHeight="1" x14ac:dyDescent="0.2">
      <c r="A165" s="280" t="str">
        <f t="shared" si="7"/>
        <v>-</v>
      </c>
      <c r="B165" s="157"/>
      <c r="C165" s="168"/>
      <c r="D165" s="172"/>
      <c r="E165" s="173"/>
      <c r="F165" s="184"/>
      <c r="G165" s="185"/>
      <c r="H165" s="177"/>
      <c r="I165" s="178"/>
      <c r="J165" s="179"/>
      <c r="K165" s="180">
        <f t="shared" si="8"/>
        <v>0</v>
      </c>
    </row>
    <row r="166" spans="1:11" s="69" customFormat="1" ht="23.1" customHeight="1" x14ac:dyDescent="0.2">
      <c r="A166" s="280" t="str">
        <f t="shared" si="7"/>
        <v>-</v>
      </c>
      <c r="B166" s="157"/>
      <c r="C166" s="168"/>
      <c r="D166" s="172"/>
      <c r="E166" s="173"/>
      <c r="F166" s="184"/>
      <c r="G166" s="185"/>
      <c r="H166" s="177"/>
      <c r="I166" s="178"/>
      <c r="J166" s="179"/>
      <c r="K166" s="180">
        <f t="shared" si="8"/>
        <v>0</v>
      </c>
    </row>
    <row r="167" spans="1:11" s="69" customFormat="1" ht="23.1" customHeight="1" x14ac:dyDescent="0.2">
      <c r="A167" s="280" t="str">
        <f t="shared" si="7"/>
        <v>-</v>
      </c>
      <c r="B167" s="157"/>
      <c r="C167" s="168"/>
      <c r="D167" s="172"/>
      <c r="E167" s="173"/>
      <c r="F167" s="184"/>
      <c r="G167" s="185"/>
      <c r="H167" s="177"/>
      <c r="I167" s="178"/>
      <c r="J167" s="179"/>
      <c r="K167" s="180">
        <f t="shared" si="8"/>
        <v>0</v>
      </c>
    </row>
    <row r="168" spans="1:11" s="69" customFormat="1" ht="23.1" customHeight="1" x14ac:dyDescent="0.2">
      <c r="A168" s="280" t="str">
        <f t="shared" si="7"/>
        <v>-</v>
      </c>
      <c r="B168" s="157"/>
      <c r="C168" s="168"/>
      <c r="D168" s="172"/>
      <c r="E168" s="173"/>
      <c r="F168" s="184"/>
      <c r="G168" s="185"/>
      <c r="H168" s="177"/>
      <c r="I168" s="178"/>
      <c r="J168" s="179"/>
      <c r="K168" s="180">
        <f t="shared" si="8"/>
        <v>0</v>
      </c>
    </row>
    <row r="169" spans="1:11" s="69" customFormat="1" ht="23.1" customHeight="1" x14ac:dyDescent="0.2">
      <c r="A169" s="280" t="str">
        <f t="shared" si="7"/>
        <v>-</v>
      </c>
      <c r="B169" s="157"/>
      <c r="C169" s="168"/>
      <c r="D169" s="172"/>
      <c r="E169" s="173"/>
      <c r="F169" s="184"/>
      <c r="G169" s="185"/>
      <c r="H169" s="177"/>
      <c r="I169" s="178"/>
      <c r="J169" s="179"/>
      <c r="K169" s="180">
        <f t="shared" si="8"/>
        <v>0</v>
      </c>
    </row>
    <row r="170" spans="1:11" s="69" customFormat="1" ht="23.1" customHeight="1" x14ac:dyDescent="0.2">
      <c r="A170" s="280" t="str">
        <f t="shared" si="7"/>
        <v>-</v>
      </c>
      <c r="B170" s="157"/>
      <c r="C170" s="168"/>
      <c r="D170" s="172"/>
      <c r="E170" s="173"/>
      <c r="F170" s="184"/>
      <c r="G170" s="185"/>
      <c r="H170" s="177"/>
      <c r="I170" s="178"/>
      <c r="J170" s="179"/>
      <c r="K170" s="180">
        <f t="shared" si="8"/>
        <v>0</v>
      </c>
    </row>
    <row r="171" spans="1:11" s="69" customFormat="1" ht="23.1" customHeight="1" x14ac:dyDescent="0.2">
      <c r="A171" s="280" t="str">
        <f t="shared" si="7"/>
        <v>-</v>
      </c>
      <c r="B171" s="157"/>
      <c r="C171" s="168"/>
      <c r="D171" s="172"/>
      <c r="E171" s="173"/>
      <c r="F171" s="184"/>
      <c r="G171" s="185"/>
      <c r="H171" s="177"/>
      <c r="I171" s="178"/>
      <c r="J171" s="179"/>
      <c r="K171" s="180">
        <f t="shared" si="8"/>
        <v>0</v>
      </c>
    </row>
    <row r="172" spans="1:11" s="69" customFormat="1" ht="23.1" customHeight="1" x14ac:dyDescent="0.2">
      <c r="A172" s="280" t="str">
        <f t="shared" si="7"/>
        <v>-</v>
      </c>
      <c r="B172" s="157"/>
      <c r="C172" s="168"/>
      <c r="D172" s="172"/>
      <c r="E172" s="173"/>
      <c r="F172" s="184"/>
      <c r="G172" s="185"/>
      <c r="H172" s="177"/>
      <c r="I172" s="178"/>
      <c r="J172" s="179"/>
      <c r="K172" s="180">
        <f t="shared" si="8"/>
        <v>0</v>
      </c>
    </row>
    <row r="173" spans="1:11" s="69" customFormat="1" ht="23.1" customHeight="1" x14ac:dyDescent="0.2">
      <c r="A173" s="280" t="str">
        <f t="shared" si="7"/>
        <v>-</v>
      </c>
      <c r="B173" s="157"/>
      <c r="C173" s="168"/>
      <c r="D173" s="172"/>
      <c r="E173" s="173"/>
      <c r="F173" s="184"/>
      <c r="G173" s="185"/>
      <c r="H173" s="177"/>
      <c r="I173" s="178"/>
      <c r="J173" s="179"/>
      <c r="K173" s="180">
        <f t="shared" si="8"/>
        <v>0</v>
      </c>
    </row>
    <row r="174" spans="1:11" s="69" customFormat="1" ht="23.1" customHeight="1" x14ac:dyDescent="0.2">
      <c r="A174" s="280" t="str">
        <f t="shared" si="7"/>
        <v>-</v>
      </c>
      <c r="B174" s="157"/>
      <c r="C174" s="168"/>
      <c r="D174" s="172"/>
      <c r="E174" s="173"/>
      <c r="F174" s="184"/>
      <c r="G174" s="185"/>
      <c r="H174" s="177"/>
      <c r="I174" s="178"/>
      <c r="J174" s="179"/>
      <c r="K174" s="180">
        <f t="shared" si="8"/>
        <v>0</v>
      </c>
    </row>
    <row r="175" spans="1:11" s="69" customFormat="1" ht="23.1" customHeight="1" x14ac:dyDescent="0.2">
      <c r="A175" s="280" t="str">
        <f t="shared" si="7"/>
        <v>-</v>
      </c>
      <c r="B175" s="157"/>
      <c r="C175" s="168"/>
      <c r="D175" s="172"/>
      <c r="E175" s="173"/>
      <c r="F175" s="184"/>
      <c r="G175" s="185"/>
      <c r="H175" s="177"/>
      <c r="I175" s="178"/>
      <c r="J175" s="179"/>
      <c r="K175" s="180">
        <f t="shared" si="8"/>
        <v>0</v>
      </c>
    </row>
    <row r="176" spans="1:11" s="69" customFormat="1" ht="23.1" customHeight="1" x14ac:dyDescent="0.2">
      <c r="A176" s="280" t="str">
        <f t="shared" si="7"/>
        <v>-</v>
      </c>
      <c r="B176" s="157"/>
      <c r="C176" s="168"/>
      <c r="D176" s="172"/>
      <c r="E176" s="173"/>
      <c r="F176" s="184"/>
      <c r="G176" s="185"/>
      <c r="H176" s="177"/>
      <c r="I176" s="178"/>
      <c r="J176" s="179"/>
      <c r="K176" s="180">
        <f t="shared" si="8"/>
        <v>0</v>
      </c>
    </row>
    <row r="177" spans="1:11" s="69" customFormat="1" ht="23.1" customHeight="1" x14ac:dyDescent="0.2">
      <c r="A177" s="280" t="str">
        <f t="shared" si="7"/>
        <v>-</v>
      </c>
      <c r="B177" s="157"/>
      <c r="C177" s="168"/>
      <c r="D177" s="172"/>
      <c r="E177" s="173"/>
      <c r="F177" s="184"/>
      <c r="G177" s="185"/>
      <c r="H177" s="177"/>
      <c r="I177" s="178"/>
      <c r="J177" s="179"/>
      <c r="K177" s="180">
        <f t="shared" si="8"/>
        <v>0</v>
      </c>
    </row>
    <row r="178" spans="1:11" s="69" customFormat="1" ht="23.1" customHeight="1" x14ac:dyDescent="0.2">
      <c r="A178" s="280" t="str">
        <f t="shared" si="7"/>
        <v>-</v>
      </c>
      <c r="B178" s="157"/>
      <c r="C178" s="168"/>
      <c r="D178" s="172"/>
      <c r="E178" s="173"/>
      <c r="F178" s="184"/>
      <c r="G178" s="185"/>
      <c r="H178" s="177"/>
      <c r="I178" s="178"/>
      <c r="J178" s="179"/>
      <c r="K178" s="180">
        <f t="shared" si="8"/>
        <v>0</v>
      </c>
    </row>
    <row r="179" spans="1:11" s="69" customFormat="1" ht="23.1" customHeight="1" x14ac:dyDescent="0.2">
      <c r="A179" s="280" t="str">
        <f t="shared" si="7"/>
        <v>-</v>
      </c>
      <c r="B179" s="157"/>
      <c r="C179" s="168"/>
      <c r="D179" s="172"/>
      <c r="E179" s="173"/>
      <c r="F179" s="184"/>
      <c r="G179" s="185"/>
      <c r="H179" s="177"/>
      <c r="I179" s="178"/>
      <c r="J179" s="179"/>
      <c r="K179" s="180">
        <f t="shared" si="8"/>
        <v>0</v>
      </c>
    </row>
    <row r="180" spans="1:11" s="69" customFormat="1" ht="23.1" customHeight="1" x14ac:dyDescent="0.2">
      <c r="A180" s="280" t="str">
        <f t="shared" si="7"/>
        <v>-</v>
      </c>
      <c r="B180" s="157"/>
      <c r="C180" s="168"/>
      <c r="D180" s="172"/>
      <c r="E180" s="173"/>
      <c r="F180" s="184"/>
      <c r="G180" s="185"/>
      <c r="H180" s="177"/>
      <c r="I180" s="178"/>
      <c r="J180" s="179"/>
      <c r="K180" s="180">
        <f t="shared" si="8"/>
        <v>0</v>
      </c>
    </row>
    <row r="181" spans="1:11" s="69" customFormat="1" ht="23.1" customHeight="1" x14ac:dyDescent="0.2">
      <c r="A181" s="280" t="str">
        <f t="shared" si="7"/>
        <v>-</v>
      </c>
      <c r="B181" s="157"/>
      <c r="C181" s="168"/>
      <c r="D181" s="172"/>
      <c r="E181" s="173"/>
      <c r="F181" s="184"/>
      <c r="G181" s="185"/>
      <c r="H181" s="177"/>
      <c r="I181" s="178"/>
      <c r="J181" s="179"/>
      <c r="K181" s="180">
        <f t="shared" si="8"/>
        <v>0</v>
      </c>
    </row>
    <row r="182" spans="1:11" s="69" customFormat="1" ht="23.1" customHeight="1" x14ac:dyDescent="0.2">
      <c r="A182" s="280" t="str">
        <f t="shared" si="7"/>
        <v>-</v>
      </c>
      <c r="B182" s="157"/>
      <c r="C182" s="168"/>
      <c r="D182" s="172"/>
      <c r="E182" s="173"/>
      <c r="F182" s="184"/>
      <c r="G182" s="185"/>
      <c r="H182" s="177"/>
      <c r="I182" s="178"/>
      <c r="J182" s="179"/>
      <c r="K182" s="180">
        <f t="shared" si="8"/>
        <v>0</v>
      </c>
    </row>
    <row r="183" spans="1:11" s="69" customFormat="1" ht="23.1" customHeight="1" x14ac:dyDescent="0.2">
      <c r="A183" s="280" t="str">
        <f t="shared" si="7"/>
        <v>-</v>
      </c>
      <c r="B183" s="157"/>
      <c r="C183" s="168"/>
      <c r="D183" s="172"/>
      <c r="E183" s="173"/>
      <c r="F183" s="184"/>
      <c r="G183" s="185"/>
      <c r="H183" s="177"/>
      <c r="I183" s="178"/>
      <c r="J183" s="179"/>
      <c r="K183" s="180">
        <f t="shared" si="8"/>
        <v>0</v>
      </c>
    </row>
    <row r="184" spans="1:11" s="69" customFormat="1" ht="23.1" customHeight="1" x14ac:dyDescent="0.2">
      <c r="A184" s="280" t="str">
        <f t="shared" si="7"/>
        <v>-</v>
      </c>
      <c r="B184" s="157"/>
      <c r="C184" s="168"/>
      <c r="D184" s="172"/>
      <c r="E184" s="173"/>
      <c r="F184" s="184"/>
      <c r="G184" s="185"/>
      <c r="H184" s="177"/>
      <c r="I184" s="178"/>
      <c r="J184" s="179"/>
      <c r="K184" s="180">
        <f t="shared" si="8"/>
        <v>0</v>
      </c>
    </row>
    <row r="185" spans="1:11" s="69" customFormat="1" ht="23.1" customHeight="1" x14ac:dyDescent="0.2">
      <c r="A185" s="280" t="str">
        <f t="shared" si="7"/>
        <v>-</v>
      </c>
      <c r="B185" s="157"/>
      <c r="C185" s="168"/>
      <c r="D185" s="172"/>
      <c r="E185" s="173"/>
      <c r="F185" s="184"/>
      <c r="G185" s="185"/>
      <c r="H185" s="177"/>
      <c r="I185" s="178"/>
      <c r="J185" s="179"/>
      <c r="K185" s="180">
        <f t="shared" ref="K185:K193" si="9">SUM(I185*J185)/100</f>
        <v>0</v>
      </c>
    </row>
    <row r="186" spans="1:11" s="69" customFormat="1" ht="23.1" customHeight="1" x14ac:dyDescent="0.2">
      <c r="A186" s="280" t="str">
        <f t="shared" si="7"/>
        <v>-</v>
      </c>
      <c r="B186" s="157"/>
      <c r="C186" s="168"/>
      <c r="D186" s="172"/>
      <c r="E186" s="173"/>
      <c r="F186" s="184"/>
      <c r="G186" s="185"/>
      <c r="H186" s="177"/>
      <c r="I186" s="178"/>
      <c r="J186" s="179"/>
      <c r="K186" s="180">
        <f t="shared" si="9"/>
        <v>0</v>
      </c>
    </row>
    <row r="187" spans="1:11" s="69" customFormat="1" ht="23.1" customHeight="1" x14ac:dyDescent="0.2">
      <c r="A187" s="280" t="str">
        <f t="shared" si="7"/>
        <v>-</v>
      </c>
      <c r="B187" s="157"/>
      <c r="C187" s="168"/>
      <c r="D187" s="172"/>
      <c r="E187" s="173"/>
      <c r="F187" s="184"/>
      <c r="G187" s="185"/>
      <c r="H187" s="177"/>
      <c r="I187" s="178"/>
      <c r="J187" s="179"/>
      <c r="K187" s="180">
        <f t="shared" si="9"/>
        <v>0</v>
      </c>
    </row>
    <row r="188" spans="1:11" s="69" customFormat="1" ht="23.1" customHeight="1" x14ac:dyDescent="0.2">
      <c r="A188" s="280" t="str">
        <f t="shared" si="7"/>
        <v>-</v>
      </c>
      <c r="B188" s="157"/>
      <c r="C188" s="168"/>
      <c r="D188" s="172"/>
      <c r="E188" s="173"/>
      <c r="F188" s="184"/>
      <c r="G188" s="185"/>
      <c r="H188" s="177"/>
      <c r="I188" s="178"/>
      <c r="J188" s="179"/>
      <c r="K188" s="180">
        <f t="shared" si="9"/>
        <v>0</v>
      </c>
    </row>
    <row r="189" spans="1:11" s="69" customFormat="1" ht="23.1" customHeight="1" x14ac:dyDescent="0.2">
      <c r="A189" s="280" t="str">
        <f t="shared" si="7"/>
        <v>-</v>
      </c>
      <c r="B189" s="157"/>
      <c r="C189" s="168"/>
      <c r="D189" s="172"/>
      <c r="E189" s="173"/>
      <c r="F189" s="184"/>
      <c r="G189" s="185"/>
      <c r="H189" s="177"/>
      <c r="I189" s="178"/>
      <c r="J189" s="179"/>
      <c r="K189" s="180">
        <f t="shared" si="9"/>
        <v>0</v>
      </c>
    </row>
    <row r="190" spans="1:11" s="69" customFormat="1" ht="23.1" customHeight="1" x14ac:dyDescent="0.2">
      <c r="A190" s="280" t="str">
        <f t="shared" si="7"/>
        <v>-</v>
      </c>
      <c r="B190" s="157"/>
      <c r="C190" s="168"/>
      <c r="D190" s="172"/>
      <c r="E190" s="173"/>
      <c r="F190" s="184"/>
      <c r="G190" s="185"/>
      <c r="H190" s="177"/>
      <c r="I190" s="178"/>
      <c r="J190" s="179"/>
      <c r="K190" s="180">
        <f t="shared" si="9"/>
        <v>0</v>
      </c>
    </row>
    <row r="191" spans="1:11" s="69" customFormat="1" ht="23.1" customHeight="1" x14ac:dyDescent="0.2">
      <c r="A191" s="280" t="str">
        <f t="shared" si="7"/>
        <v>-</v>
      </c>
      <c r="B191" s="157"/>
      <c r="C191" s="168"/>
      <c r="D191" s="172"/>
      <c r="E191" s="173"/>
      <c r="F191" s="184"/>
      <c r="G191" s="185"/>
      <c r="H191" s="177"/>
      <c r="I191" s="178"/>
      <c r="J191" s="179"/>
      <c r="K191" s="180">
        <f t="shared" si="9"/>
        <v>0</v>
      </c>
    </row>
    <row r="192" spans="1:11" s="69" customFormat="1" ht="23.1" customHeight="1" x14ac:dyDescent="0.2">
      <c r="A192" s="280" t="str">
        <f t="shared" si="7"/>
        <v>-</v>
      </c>
      <c r="B192" s="157"/>
      <c r="C192" s="168"/>
      <c r="D192" s="172"/>
      <c r="E192" s="173"/>
      <c r="F192" s="184"/>
      <c r="G192" s="185"/>
      <c r="H192" s="177"/>
      <c r="I192" s="178"/>
      <c r="J192" s="179"/>
      <c r="K192" s="180">
        <f t="shared" si="9"/>
        <v>0</v>
      </c>
    </row>
    <row r="193" spans="1:11" s="69" customFormat="1" ht="23.1" customHeight="1" x14ac:dyDescent="0.2">
      <c r="A193" s="280" t="str">
        <f t="shared" si="7"/>
        <v>-</v>
      </c>
      <c r="B193" s="157"/>
      <c r="C193" s="168"/>
      <c r="D193" s="172"/>
      <c r="E193" s="173"/>
      <c r="F193" s="184"/>
      <c r="G193" s="185"/>
      <c r="H193" s="177"/>
      <c r="I193" s="178"/>
      <c r="J193" s="179"/>
      <c r="K193" s="180">
        <f t="shared" si="9"/>
        <v>0</v>
      </c>
    </row>
    <row r="194" spans="1:11" s="69" customFormat="1" ht="23.1" customHeight="1" x14ac:dyDescent="0.2">
      <c r="A194" s="280" t="str">
        <f t="shared" si="7"/>
        <v>-</v>
      </c>
      <c r="B194" s="157"/>
      <c r="C194" s="168"/>
      <c r="D194" s="172"/>
      <c r="E194" s="173"/>
      <c r="F194" s="184"/>
      <c r="G194" s="185"/>
      <c r="H194" s="177"/>
      <c r="I194" s="178"/>
      <c r="J194" s="179"/>
      <c r="K194" s="180">
        <f t="shared" ref="K194:K200" si="10">SUM(I194*J194)/100</f>
        <v>0</v>
      </c>
    </row>
    <row r="195" spans="1:11" s="69" customFormat="1" ht="23.1" customHeight="1" x14ac:dyDescent="0.2">
      <c r="A195" s="280" t="str">
        <f t="shared" si="7"/>
        <v>-</v>
      </c>
      <c r="B195" s="157"/>
      <c r="C195" s="168"/>
      <c r="D195" s="172"/>
      <c r="E195" s="173"/>
      <c r="F195" s="184"/>
      <c r="G195" s="185"/>
      <c r="H195" s="177"/>
      <c r="I195" s="178"/>
      <c r="J195" s="179"/>
      <c r="K195" s="180">
        <f t="shared" si="10"/>
        <v>0</v>
      </c>
    </row>
    <row r="196" spans="1:11" s="69" customFormat="1" ht="23.1" customHeight="1" x14ac:dyDescent="0.2">
      <c r="A196" s="280" t="str">
        <f t="shared" si="7"/>
        <v>-</v>
      </c>
      <c r="B196" s="157"/>
      <c r="C196" s="168"/>
      <c r="D196" s="172"/>
      <c r="E196" s="173"/>
      <c r="F196" s="184"/>
      <c r="G196" s="185"/>
      <c r="H196" s="177"/>
      <c r="I196" s="178"/>
      <c r="J196" s="179"/>
      <c r="K196" s="180">
        <f t="shared" si="10"/>
        <v>0</v>
      </c>
    </row>
    <row r="197" spans="1:11" s="69" customFormat="1" ht="23.1" customHeight="1" x14ac:dyDescent="0.2">
      <c r="A197" s="280" t="str">
        <f t="shared" si="7"/>
        <v>-</v>
      </c>
      <c r="B197" s="157"/>
      <c r="C197" s="168"/>
      <c r="D197" s="172"/>
      <c r="E197" s="173"/>
      <c r="F197" s="184"/>
      <c r="G197" s="185"/>
      <c r="H197" s="177"/>
      <c r="I197" s="178"/>
      <c r="J197" s="179"/>
      <c r="K197" s="180">
        <f t="shared" si="10"/>
        <v>0</v>
      </c>
    </row>
    <row r="198" spans="1:11" s="69" customFormat="1" ht="23.1" customHeight="1" x14ac:dyDescent="0.2">
      <c r="A198" s="280" t="str">
        <f t="shared" si="7"/>
        <v>-</v>
      </c>
      <c r="B198" s="157"/>
      <c r="C198" s="168"/>
      <c r="D198" s="172"/>
      <c r="E198" s="173"/>
      <c r="F198" s="184"/>
      <c r="G198" s="185"/>
      <c r="H198" s="177"/>
      <c r="I198" s="178"/>
      <c r="J198" s="179"/>
      <c r="K198" s="180">
        <f t="shared" si="10"/>
        <v>0</v>
      </c>
    </row>
    <row r="199" spans="1:11" s="69" customFormat="1" ht="23.1" customHeight="1" x14ac:dyDescent="0.2">
      <c r="A199" s="280" t="str">
        <f t="shared" si="7"/>
        <v>-</v>
      </c>
      <c r="B199" s="157"/>
      <c r="C199" s="168"/>
      <c r="D199" s="172"/>
      <c r="E199" s="173"/>
      <c r="F199" s="184"/>
      <c r="G199" s="185"/>
      <c r="H199" s="177"/>
      <c r="I199" s="178"/>
      <c r="J199" s="179"/>
      <c r="K199" s="180">
        <f t="shared" si="10"/>
        <v>0</v>
      </c>
    </row>
    <row r="200" spans="1:11" s="69" customFormat="1" ht="23.1" customHeight="1" x14ac:dyDescent="0.2">
      <c r="A200" s="280" t="str">
        <f t="shared" ref="A200:A263" si="11">IF(B200="Kirsch inländisch",4,IF(B200="Williams ausländisch",3,IF(B200="Williams inländisch",2,IF(B200="Kirsch ausländisch",5,IF(B200="Kernobst, Kräuter, Birnenträsch, Gravensteiner, Golden",1,IF(B200="Zwetschgen, Pflümli, Mirabellen inländisch",6,IF(B200="Zwetschgen, Pflümli, Mirabellen, Sliwowitz ausländisch",7,IF(B200="Aprikosen inländisch",8,IF(B200="Marc, Grappa, Hefebrand inländisch",9,IF(B200="Marc, Grappa, Hefebrand ausländisch",10,IF(B200="Andere inl. gebrannte Wasser (Enzian, Génépi, Quitten, Wachholder, Kartoffel, Himbeer, Getreide)",11,IF(B200="Trinksprit",12,IF(B200="Aperitifs, Bitter",13,IF(B200="Liköre (Bailey's Irish Cream, Batida de Coco, Cointreau, Eiercognac, Grand Marnier)",14,IF(B200="Cognac, Armagnac",15,IF(B200="Weinbrand, Brandy",16,IF(B200="Rum",17,IF(B200="Whisky",18,IF(B200="Aquavit, Genever, Gin, Ginepro, Korn, Steinhäger, Wodka",19,IF(B200="Andere ausl. gebrannte Wasser (Aprikosen, Arak, Himbeergeist, Kartoffelbrand, Tequila)",20,IF(B200="Spirituosenhaltige Mischgetränke",21,IF(B200="Portionenflacons (sämtliche gebrannte Wasser mit weniger als 35cl Inhalt)",22,IF(B200="Assortimente und Geschenkpackungen (sämtliche gebrannte Wasser)",23,IF(B200="Calvados",24,IF(B200="Halbfabrikate, Aromen",25,IF(B200="Süssweine, Wermuth",26,IF(B200="","-")))))))))))))))))))))))))))</f>
        <v>-</v>
      </c>
      <c r="B200" s="157"/>
      <c r="C200" s="168"/>
      <c r="D200" s="172"/>
      <c r="E200" s="173"/>
      <c r="F200" s="184"/>
      <c r="G200" s="185"/>
      <c r="H200" s="177"/>
      <c r="I200" s="178"/>
      <c r="J200" s="179"/>
      <c r="K200" s="180">
        <f t="shared" si="10"/>
        <v>0</v>
      </c>
    </row>
    <row r="201" spans="1:11" s="69" customFormat="1" ht="23.1" customHeight="1" x14ac:dyDescent="0.2">
      <c r="A201" s="280" t="str">
        <f t="shared" si="11"/>
        <v>-</v>
      </c>
      <c r="B201" s="157"/>
      <c r="C201" s="168"/>
      <c r="D201" s="172"/>
      <c r="E201" s="173"/>
      <c r="F201" s="184"/>
      <c r="G201" s="185"/>
      <c r="H201" s="177"/>
      <c r="I201" s="178"/>
      <c r="J201" s="179"/>
      <c r="K201" s="180">
        <f t="shared" ref="K201:K264" si="12">SUM(I201*J201)/100</f>
        <v>0</v>
      </c>
    </row>
    <row r="202" spans="1:11" s="69" customFormat="1" ht="23.1" customHeight="1" x14ac:dyDescent="0.2">
      <c r="A202" s="280" t="str">
        <f t="shared" si="11"/>
        <v>-</v>
      </c>
      <c r="B202" s="157"/>
      <c r="C202" s="168"/>
      <c r="D202" s="172"/>
      <c r="E202" s="173"/>
      <c r="F202" s="184"/>
      <c r="G202" s="185"/>
      <c r="H202" s="177"/>
      <c r="I202" s="178"/>
      <c r="J202" s="179"/>
      <c r="K202" s="180">
        <f t="shared" si="12"/>
        <v>0</v>
      </c>
    </row>
    <row r="203" spans="1:11" s="69" customFormat="1" ht="23.1" customHeight="1" x14ac:dyDescent="0.2">
      <c r="A203" s="280" t="str">
        <f t="shared" si="11"/>
        <v>-</v>
      </c>
      <c r="B203" s="157"/>
      <c r="C203" s="168"/>
      <c r="D203" s="172"/>
      <c r="E203" s="173"/>
      <c r="F203" s="184"/>
      <c r="G203" s="185"/>
      <c r="H203" s="177"/>
      <c r="I203" s="178"/>
      <c r="J203" s="179"/>
      <c r="K203" s="180">
        <f t="shared" si="12"/>
        <v>0</v>
      </c>
    </row>
    <row r="204" spans="1:11" s="69" customFormat="1" ht="23.1" customHeight="1" x14ac:dyDescent="0.2">
      <c r="A204" s="280" t="str">
        <f t="shared" si="11"/>
        <v>-</v>
      </c>
      <c r="B204" s="157"/>
      <c r="C204" s="168"/>
      <c r="D204" s="172"/>
      <c r="E204" s="173"/>
      <c r="F204" s="184"/>
      <c r="G204" s="185"/>
      <c r="H204" s="177"/>
      <c r="I204" s="178"/>
      <c r="J204" s="179"/>
      <c r="K204" s="180">
        <f t="shared" si="12"/>
        <v>0</v>
      </c>
    </row>
    <row r="205" spans="1:11" s="69" customFormat="1" ht="23.1" customHeight="1" x14ac:dyDescent="0.2">
      <c r="A205" s="280" t="str">
        <f t="shared" si="11"/>
        <v>-</v>
      </c>
      <c r="B205" s="157"/>
      <c r="C205" s="168"/>
      <c r="D205" s="172"/>
      <c r="E205" s="173"/>
      <c r="F205" s="184"/>
      <c r="G205" s="185"/>
      <c r="H205" s="177"/>
      <c r="I205" s="178"/>
      <c r="J205" s="179"/>
      <c r="K205" s="180">
        <f t="shared" si="12"/>
        <v>0</v>
      </c>
    </row>
    <row r="206" spans="1:11" s="69" customFormat="1" ht="23.1" customHeight="1" x14ac:dyDescent="0.2">
      <c r="A206" s="280" t="str">
        <f t="shared" si="11"/>
        <v>-</v>
      </c>
      <c r="B206" s="157"/>
      <c r="C206" s="168"/>
      <c r="D206" s="172"/>
      <c r="E206" s="173"/>
      <c r="F206" s="184"/>
      <c r="G206" s="185"/>
      <c r="H206" s="177"/>
      <c r="I206" s="178"/>
      <c r="J206" s="179"/>
      <c r="K206" s="180">
        <f t="shared" si="12"/>
        <v>0</v>
      </c>
    </row>
    <row r="207" spans="1:11" s="69" customFormat="1" ht="23.1" customHeight="1" x14ac:dyDescent="0.2">
      <c r="A207" s="280" t="str">
        <f t="shared" si="11"/>
        <v>-</v>
      </c>
      <c r="B207" s="157"/>
      <c r="C207" s="168"/>
      <c r="D207" s="172"/>
      <c r="E207" s="173"/>
      <c r="F207" s="184"/>
      <c r="G207" s="185"/>
      <c r="H207" s="177"/>
      <c r="I207" s="178"/>
      <c r="J207" s="179"/>
      <c r="K207" s="180">
        <f t="shared" si="12"/>
        <v>0</v>
      </c>
    </row>
    <row r="208" spans="1:11" s="69" customFormat="1" ht="23.1" customHeight="1" x14ac:dyDescent="0.2">
      <c r="A208" s="280" t="str">
        <f t="shared" si="11"/>
        <v>-</v>
      </c>
      <c r="B208" s="157"/>
      <c r="C208" s="168"/>
      <c r="D208" s="172"/>
      <c r="E208" s="173"/>
      <c r="F208" s="184"/>
      <c r="G208" s="185"/>
      <c r="H208" s="177"/>
      <c r="I208" s="178"/>
      <c r="J208" s="179"/>
      <c r="K208" s="180">
        <f t="shared" si="12"/>
        <v>0</v>
      </c>
    </row>
    <row r="209" spans="1:11" s="69" customFormat="1" ht="23.1" customHeight="1" x14ac:dyDescent="0.2">
      <c r="A209" s="280" t="str">
        <f t="shared" si="11"/>
        <v>-</v>
      </c>
      <c r="B209" s="157"/>
      <c r="C209" s="168"/>
      <c r="D209" s="172"/>
      <c r="E209" s="173"/>
      <c r="F209" s="184"/>
      <c r="G209" s="185"/>
      <c r="H209" s="177"/>
      <c r="I209" s="178"/>
      <c r="J209" s="179"/>
      <c r="K209" s="180">
        <f t="shared" si="12"/>
        <v>0</v>
      </c>
    </row>
    <row r="210" spans="1:11" s="69" customFormat="1" ht="23.1" customHeight="1" x14ac:dyDescent="0.2">
      <c r="A210" s="280" t="str">
        <f t="shared" si="11"/>
        <v>-</v>
      </c>
      <c r="B210" s="157"/>
      <c r="C210" s="168"/>
      <c r="D210" s="172"/>
      <c r="E210" s="173"/>
      <c r="F210" s="184"/>
      <c r="G210" s="185"/>
      <c r="H210" s="177"/>
      <c r="I210" s="178"/>
      <c r="J210" s="179"/>
      <c r="K210" s="180">
        <f t="shared" si="12"/>
        <v>0</v>
      </c>
    </row>
    <row r="211" spans="1:11" s="69" customFormat="1" ht="23.1" customHeight="1" x14ac:dyDescent="0.2">
      <c r="A211" s="280" t="str">
        <f t="shared" si="11"/>
        <v>-</v>
      </c>
      <c r="B211" s="157"/>
      <c r="C211" s="168"/>
      <c r="D211" s="172"/>
      <c r="E211" s="173"/>
      <c r="F211" s="184"/>
      <c r="G211" s="185"/>
      <c r="H211" s="177"/>
      <c r="I211" s="178"/>
      <c r="J211" s="179"/>
      <c r="K211" s="180">
        <f t="shared" si="12"/>
        <v>0</v>
      </c>
    </row>
    <row r="212" spans="1:11" s="69" customFormat="1" ht="23.1" customHeight="1" x14ac:dyDescent="0.2">
      <c r="A212" s="280" t="str">
        <f t="shared" si="11"/>
        <v>-</v>
      </c>
      <c r="B212" s="157"/>
      <c r="C212" s="168"/>
      <c r="D212" s="172"/>
      <c r="E212" s="173"/>
      <c r="F212" s="184"/>
      <c r="G212" s="185"/>
      <c r="H212" s="177"/>
      <c r="I212" s="178"/>
      <c r="J212" s="179"/>
      <c r="K212" s="180">
        <f t="shared" si="12"/>
        <v>0</v>
      </c>
    </row>
    <row r="213" spans="1:11" s="69" customFormat="1" ht="23.1" customHeight="1" x14ac:dyDescent="0.2">
      <c r="A213" s="280" t="str">
        <f t="shared" si="11"/>
        <v>-</v>
      </c>
      <c r="B213" s="157"/>
      <c r="C213" s="168"/>
      <c r="D213" s="172"/>
      <c r="E213" s="173"/>
      <c r="F213" s="184"/>
      <c r="G213" s="185"/>
      <c r="H213" s="177"/>
      <c r="I213" s="178"/>
      <c r="J213" s="179"/>
      <c r="K213" s="180">
        <f t="shared" si="12"/>
        <v>0</v>
      </c>
    </row>
    <row r="214" spans="1:11" s="69" customFormat="1" ht="23.1" customHeight="1" x14ac:dyDescent="0.2">
      <c r="A214" s="280" t="str">
        <f t="shared" si="11"/>
        <v>-</v>
      </c>
      <c r="B214" s="157"/>
      <c r="C214" s="168"/>
      <c r="D214" s="172"/>
      <c r="E214" s="173"/>
      <c r="F214" s="184"/>
      <c r="G214" s="185"/>
      <c r="H214" s="177"/>
      <c r="I214" s="178"/>
      <c r="J214" s="179"/>
      <c r="K214" s="180">
        <f t="shared" si="12"/>
        <v>0</v>
      </c>
    </row>
    <row r="215" spans="1:11" s="69" customFormat="1" ht="23.1" customHeight="1" x14ac:dyDescent="0.2">
      <c r="A215" s="280" t="str">
        <f t="shared" si="11"/>
        <v>-</v>
      </c>
      <c r="B215" s="157"/>
      <c r="C215" s="168"/>
      <c r="D215" s="172"/>
      <c r="E215" s="173"/>
      <c r="F215" s="184"/>
      <c r="G215" s="185"/>
      <c r="H215" s="177"/>
      <c r="I215" s="178"/>
      <c r="J215" s="179"/>
      <c r="K215" s="180">
        <f t="shared" si="12"/>
        <v>0</v>
      </c>
    </row>
    <row r="216" spans="1:11" s="69" customFormat="1" ht="23.1" customHeight="1" x14ac:dyDescent="0.2">
      <c r="A216" s="280" t="str">
        <f t="shared" si="11"/>
        <v>-</v>
      </c>
      <c r="B216" s="157"/>
      <c r="C216" s="168"/>
      <c r="D216" s="172"/>
      <c r="E216" s="173"/>
      <c r="F216" s="184"/>
      <c r="G216" s="185"/>
      <c r="H216" s="177"/>
      <c r="I216" s="178"/>
      <c r="J216" s="179"/>
      <c r="K216" s="180">
        <f t="shared" si="12"/>
        <v>0</v>
      </c>
    </row>
    <row r="217" spans="1:11" s="69" customFormat="1" ht="23.1" customHeight="1" x14ac:dyDescent="0.2">
      <c r="A217" s="280" t="str">
        <f t="shared" si="11"/>
        <v>-</v>
      </c>
      <c r="B217" s="157"/>
      <c r="C217" s="168"/>
      <c r="D217" s="172"/>
      <c r="E217" s="173"/>
      <c r="F217" s="184"/>
      <c r="G217" s="185"/>
      <c r="H217" s="177"/>
      <c r="I217" s="178"/>
      <c r="J217" s="179"/>
      <c r="K217" s="180">
        <f t="shared" si="12"/>
        <v>0</v>
      </c>
    </row>
    <row r="218" spans="1:11" s="69" customFormat="1" ht="23.1" customHeight="1" x14ac:dyDescent="0.2">
      <c r="A218" s="280" t="str">
        <f t="shared" si="11"/>
        <v>-</v>
      </c>
      <c r="B218" s="157"/>
      <c r="C218" s="168"/>
      <c r="D218" s="172"/>
      <c r="E218" s="173"/>
      <c r="F218" s="184"/>
      <c r="G218" s="185"/>
      <c r="H218" s="177"/>
      <c r="I218" s="178"/>
      <c r="J218" s="179"/>
      <c r="K218" s="180">
        <f t="shared" si="12"/>
        <v>0</v>
      </c>
    </row>
    <row r="219" spans="1:11" s="69" customFormat="1" ht="23.1" customHeight="1" x14ac:dyDescent="0.2">
      <c r="A219" s="280" t="str">
        <f t="shared" si="11"/>
        <v>-</v>
      </c>
      <c r="B219" s="157"/>
      <c r="C219" s="168"/>
      <c r="D219" s="172"/>
      <c r="E219" s="173"/>
      <c r="F219" s="184"/>
      <c r="G219" s="185"/>
      <c r="H219" s="177"/>
      <c r="I219" s="178"/>
      <c r="J219" s="179"/>
      <c r="K219" s="180">
        <f t="shared" si="12"/>
        <v>0</v>
      </c>
    </row>
    <row r="220" spans="1:11" s="69" customFormat="1" ht="23.1" customHeight="1" x14ac:dyDescent="0.2">
      <c r="A220" s="280" t="str">
        <f t="shared" si="11"/>
        <v>-</v>
      </c>
      <c r="B220" s="157"/>
      <c r="C220" s="168"/>
      <c r="D220" s="172"/>
      <c r="E220" s="173"/>
      <c r="F220" s="184"/>
      <c r="G220" s="185"/>
      <c r="H220" s="177"/>
      <c r="I220" s="178"/>
      <c r="J220" s="179"/>
      <c r="K220" s="180">
        <f t="shared" si="12"/>
        <v>0</v>
      </c>
    </row>
    <row r="221" spans="1:11" s="69" customFormat="1" ht="23.1" customHeight="1" x14ac:dyDescent="0.2">
      <c r="A221" s="280" t="str">
        <f t="shared" si="11"/>
        <v>-</v>
      </c>
      <c r="B221" s="157"/>
      <c r="C221" s="168"/>
      <c r="D221" s="172"/>
      <c r="E221" s="173"/>
      <c r="F221" s="184"/>
      <c r="G221" s="185"/>
      <c r="H221" s="177"/>
      <c r="I221" s="178"/>
      <c r="J221" s="179"/>
      <c r="K221" s="180">
        <f t="shared" si="12"/>
        <v>0</v>
      </c>
    </row>
    <row r="222" spans="1:11" s="69" customFormat="1" ht="23.1" customHeight="1" x14ac:dyDescent="0.2">
      <c r="A222" s="280" t="str">
        <f t="shared" si="11"/>
        <v>-</v>
      </c>
      <c r="B222" s="157"/>
      <c r="C222" s="168"/>
      <c r="D222" s="172"/>
      <c r="E222" s="173"/>
      <c r="F222" s="184"/>
      <c r="G222" s="185"/>
      <c r="H222" s="177"/>
      <c r="I222" s="178"/>
      <c r="J222" s="179"/>
      <c r="K222" s="180">
        <f t="shared" si="12"/>
        <v>0</v>
      </c>
    </row>
    <row r="223" spans="1:11" s="69" customFormat="1" ht="23.1" customHeight="1" x14ac:dyDescent="0.2">
      <c r="A223" s="280" t="str">
        <f t="shared" si="11"/>
        <v>-</v>
      </c>
      <c r="B223" s="157"/>
      <c r="C223" s="168"/>
      <c r="D223" s="172"/>
      <c r="E223" s="173"/>
      <c r="F223" s="184"/>
      <c r="G223" s="185"/>
      <c r="H223" s="177"/>
      <c r="I223" s="178"/>
      <c r="J223" s="179"/>
      <c r="K223" s="180">
        <f t="shared" si="12"/>
        <v>0</v>
      </c>
    </row>
    <row r="224" spans="1:11" s="69" customFormat="1" ht="23.1" customHeight="1" x14ac:dyDescent="0.2">
      <c r="A224" s="280" t="str">
        <f t="shared" si="11"/>
        <v>-</v>
      </c>
      <c r="B224" s="157"/>
      <c r="C224" s="168"/>
      <c r="D224" s="172"/>
      <c r="E224" s="173"/>
      <c r="F224" s="184"/>
      <c r="G224" s="185"/>
      <c r="H224" s="177"/>
      <c r="I224" s="178"/>
      <c r="J224" s="179"/>
      <c r="K224" s="180">
        <f t="shared" si="12"/>
        <v>0</v>
      </c>
    </row>
    <row r="225" spans="1:11" s="69" customFormat="1" ht="23.1" customHeight="1" x14ac:dyDescent="0.2">
      <c r="A225" s="280" t="str">
        <f t="shared" si="11"/>
        <v>-</v>
      </c>
      <c r="B225" s="157"/>
      <c r="C225" s="168"/>
      <c r="D225" s="172"/>
      <c r="E225" s="173"/>
      <c r="F225" s="184"/>
      <c r="G225" s="185"/>
      <c r="H225" s="177"/>
      <c r="I225" s="178"/>
      <c r="J225" s="179"/>
      <c r="K225" s="180">
        <f t="shared" si="12"/>
        <v>0</v>
      </c>
    </row>
    <row r="226" spans="1:11" s="69" customFormat="1" ht="23.1" customHeight="1" x14ac:dyDescent="0.2">
      <c r="A226" s="280" t="str">
        <f t="shared" si="11"/>
        <v>-</v>
      </c>
      <c r="B226" s="157"/>
      <c r="C226" s="168"/>
      <c r="D226" s="172"/>
      <c r="E226" s="173"/>
      <c r="F226" s="184"/>
      <c r="G226" s="185"/>
      <c r="H226" s="177"/>
      <c r="I226" s="178"/>
      <c r="J226" s="179"/>
      <c r="K226" s="180">
        <f t="shared" si="12"/>
        <v>0</v>
      </c>
    </row>
    <row r="227" spans="1:11" s="69" customFormat="1" ht="23.1" customHeight="1" x14ac:dyDescent="0.2">
      <c r="A227" s="280" t="str">
        <f t="shared" si="11"/>
        <v>-</v>
      </c>
      <c r="B227" s="157"/>
      <c r="C227" s="168"/>
      <c r="D227" s="172"/>
      <c r="E227" s="173"/>
      <c r="F227" s="184"/>
      <c r="G227" s="185"/>
      <c r="H227" s="177"/>
      <c r="I227" s="178"/>
      <c r="J227" s="179"/>
      <c r="K227" s="180">
        <f t="shared" si="12"/>
        <v>0</v>
      </c>
    </row>
    <row r="228" spans="1:11" s="69" customFormat="1" ht="23.1" customHeight="1" x14ac:dyDescent="0.2">
      <c r="A228" s="280" t="str">
        <f t="shared" si="11"/>
        <v>-</v>
      </c>
      <c r="B228" s="157"/>
      <c r="C228" s="168"/>
      <c r="D228" s="172"/>
      <c r="E228" s="173"/>
      <c r="F228" s="184"/>
      <c r="G228" s="185"/>
      <c r="H228" s="177"/>
      <c r="I228" s="178"/>
      <c r="J228" s="179"/>
      <c r="K228" s="180">
        <f t="shared" si="12"/>
        <v>0</v>
      </c>
    </row>
    <row r="229" spans="1:11" s="69" customFormat="1" ht="23.1" customHeight="1" x14ac:dyDescent="0.2">
      <c r="A229" s="280" t="str">
        <f t="shared" si="11"/>
        <v>-</v>
      </c>
      <c r="B229" s="157"/>
      <c r="C229" s="168"/>
      <c r="D229" s="172"/>
      <c r="E229" s="173"/>
      <c r="F229" s="184"/>
      <c r="G229" s="185"/>
      <c r="H229" s="177"/>
      <c r="I229" s="178"/>
      <c r="J229" s="179"/>
      <c r="K229" s="180">
        <f t="shared" si="12"/>
        <v>0</v>
      </c>
    </row>
    <row r="230" spans="1:11" s="69" customFormat="1" ht="23.1" customHeight="1" x14ac:dyDescent="0.2">
      <c r="A230" s="280" t="str">
        <f t="shared" si="11"/>
        <v>-</v>
      </c>
      <c r="B230" s="157"/>
      <c r="C230" s="168"/>
      <c r="D230" s="172"/>
      <c r="E230" s="173"/>
      <c r="F230" s="184"/>
      <c r="G230" s="185"/>
      <c r="H230" s="177"/>
      <c r="I230" s="178"/>
      <c r="J230" s="179"/>
      <c r="K230" s="180">
        <f t="shared" si="12"/>
        <v>0</v>
      </c>
    </row>
    <row r="231" spans="1:11" s="69" customFormat="1" ht="23.1" customHeight="1" x14ac:dyDescent="0.2">
      <c r="A231" s="280" t="str">
        <f t="shared" si="11"/>
        <v>-</v>
      </c>
      <c r="B231" s="157"/>
      <c r="C231" s="168"/>
      <c r="D231" s="172"/>
      <c r="E231" s="173"/>
      <c r="F231" s="184"/>
      <c r="G231" s="185"/>
      <c r="H231" s="177"/>
      <c r="I231" s="178"/>
      <c r="J231" s="179"/>
      <c r="K231" s="180">
        <f t="shared" si="12"/>
        <v>0</v>
      </c>
    </row>
    <row r="232" spans="1:11" s="69" customFormat="1" ht="23.1" customHeight="1" x14ac:dyDescent="0.2">
      <c r="A232" s="280" t="str">
        <f t="shared" si="11"/>
        <v>-</v>
      </c>
      <c r="B232" s="157"/>
      <c r="C232" s="168"/>
      <c r="D232" s="172"/>
      <c r="E232" s="173"/>
      <c r="F232" s="184"/>
      <c r="G232" s="185"/>
      <c r="H232" s="177"/>
      <c r="I232" s="178"/>
      <c r="J232" s="179"/>
      <c r="K232" s="180">
        <f t="shared" si="12"/>
        <v>0</v>
      </c>
    </row>
    <row r="233" spans="1:11" s="69" customFormat="1" ht="23.1" customHeight="1" x14ac:dyDescent="0.2">
      <c r="A233" s="280" t="str">
        <f t="shared" si="11"/>
        <v>-</v>
      </c>
      <c r="B233" s="157"/>
      <c r="C233" s="168"/>
      <c r="D233" s="172"/>
      <c r="E233" s="173"/>
      <c r="F233" s="184"/>
      <c r="G233" s="185"/>
      <c r="H233" s="177"/>
      <c r="I233" s="178"/>
      <c r="J233" s="179"/>
      <c r="K233" s="180">
        <f t="shared" si="12"/>
        <v>0</v>
      </c>
    </row>
    <row r="234" spans="1:11" s="69" customFormat="1" ht="23.1" customHeight="1" x14ac:dyDescent="0.2">
      <c r="A234" s="280" t="str">
        <f t="shared" si="11"/>
        <v>-</v>
      </c>
      <c r="B234" s="157"/>
      <c r="C234" s="168"/>
      <c r="D234" s="172"/>
      <c r="E234" s="173"/>
      <c r="F234" s="184"/>
      <c r="G234" s="185"/>
      <c r="H234" s="177"/>
      <c r="I234" s="178"/>
      <c r="J234" s="179"/>
      <c r="K234" s="180">
        <f t="shared" si="12"/>
        <v>0</v>
      </c>
    </row>
    <row r="235" spans="1:11" s="69" customFormat="1" ht="23.1" customHeight="1" x14ac:dyDescent="0.2">
      <c r="A235" s="280" t="str">
        <f t="shared" si="11"/>
        <v>-</v>
      </c>
      <c r="B235" s="157"/>
      <c r="C235" s="168"/>
      <c r="D235" s="172"/>
      <c r="E235" s="173"/>
      <c r="F235" s="184"/>
      <c r="G235" s="185"/>
      <c r="H235" s="177"/>
      <c r="I235" s="178"/>
      <c r="J235" s="179"/>
      <c r="K235" s="180">
        <f t="shared" si="12"/>
        <v>0</v>
      </c>
    </row>
    <row r="236" spans="1:11" s="69" customFormat="1" ht="23.1" customHeight="1" x14ac:dyDescent="0.2">
      <c r="A236" s="280" t="str">
        <f t="shared" si="11"/>
        <v>-</v>
      </c>
      <c r="B236" s="157"/>
      <c r="C236" s="168"/>
      <c r="D236" s="172"/>
      <c r="E236" s="173"/>
      <c r="F236" s="184"/>
      <c r="G236" s="185"/>
      <c r="H236" s="177"/>
      <c r="I236" s="178"/>
      <c r="J236" s="179"/>
      <c r="K236" s="180">
        <f t="shared" si="12"/>
        <v>0</v>
      </c>
    </row>
    <row r="237" spans="1:11" s="69" customFormat="1" ht="23.1" customHeight="1" x14ac:dyDescent="0.2">
      <c r="A237" s="280" t="str">
        <f t="shared" si="11"/>
        <v>-</v>
      </c>
      <c r="B237" s="157"/>
      <c r="C237" s="168"/>
      <c r="D237" s="172"/>
      <c r="E237" s="173"/>
      <c r="F237" s="184"/>
      <c r="G237" s="185"/>
      <c r="H237" s="177"/>
      <c r="I237" s="178"/>
      <c r="J237" s="179"/>
      <c r="K237" s="180">
        <f t="shared" si="12"/>
        <v>0</v>
      </c>
    </row>
    <row r="238" spans="1:11" s="69" customFormat="1" ht="23.1" customHeight="1" x14ac:dyDescent="0.2">
      <c r="A238" s="280" t="str">
        <f t="shared" si="11"/>
        <v>-</v>
      </c>
      <c r="B238" s="157"/>
      <c r="C238" s="168"/>
      <c r="D238" s="172"/>
      <c r="E238" s="173"/>
      <c r="F238" s="184"/>
      <c r="G238" s="185"/>
      <c r="H238" s="177"/>
      <c r="I238" s="178"/>
      <c r="J238" s="179"/>
      <c r="K238" s="180">
        <f t="shared" si="12"/>
        <v>0</v>
      </c>
    </row>
    <row r="239" spans="1:11" s="69" customFormat="1" ht="23.1" customHeight="1" x14ac:dyDescent="0.2">
      <c r="A239" s="280" t="str">
        <f t="shared" si="11"/>
        <v>-</v>
      </c>
      <c r="B239" s="157"/>
      <c r="C239" s="168"/>
      <c r="D239" s="172"/>
      <c r="E239" s="173"/>
      <c r="F239" s="184"/>
      <c r="G239" s="185"/>
      <c r="H239" s="177"/>
      <c r="I239" s="178"/>
      <c r="J239" s="179"/>
      <c r="K239" s="180">
        <f t="shared" si="12"/>
        <v>0</v>
      </c>
    </row>
    <row r="240" spans="1:11" s="69" customFormat="1" ht="23.1" customHeight="1" x14ac:dyDescent="0.2">
      <c r="A240" s="280" t="str">
        <f t="shared" si="11"/>
        <v>-</v>
      </c>
      <c r="B240" s="157"/>
      <c r="C240" s="168"/>
      <c r="D240" s="172"/>
      <c r="E240" s="173"/>
      <c r="F240" s="184"/>
      <c r="G240" s="185"/>
      <c r="H240" s="177"/>
      <c r="I240" s="178"/>
      <c r="J240" s="179"/>
      <c r="K240" s="180">
        <f t="shared" si="12"/>
        <v>0</v>
      </c>
    </row>
    <row r="241" spans="1:11" s="69" customFormat="1" ht="23.1" customHeight="1" x14ac:dyDescent="0.2">
      <c r="A241" s="280" t="str">
        <f t="shared" si="11"/>
        <v>-</v>
      </c>
      <c r="B241" s="157"/>
      <c r="C241" s="168"/>
      <c r="D241" s="172"/>
      <c r="E241" s="173"/>
      <c r="F241" s="184"/>
      <c r="G241" s="185"/>
      <c r="H241" s="177"/>
      <c r="I241" s="178"/>
      <c r="J241" s="179"/>
      <c r="K241" s="180">
        <f t="shared" si="12"/>
        <v>0</v>
      </c>
    </row>
    <row r="242" spans="1:11" s="69" customFormat="1" ht="23.1" customHeight="1" x14ac:dyDescent="0.2">
      <c r="A242" s="280" t="str">
        <f t="shared" si="11"/>
        <v>-</v>
      </c>
      <c r="B242" s="157"/>
      <c r="C242" s="168"/>
      <c r="D242" s="172"/>
      <c r="E242" s="173"/>
      <c r="F242" s="184"/>
      <c r="G242" s="185"/>
      <c r="H242" s="177"/>
      <c r="I242" s="178"/>
      <c r="J242" s="179"/>
      <c r="K242" s="180">
        <f t="shared" si="12"/>
        <v>0</v>
      </c>
    </row>
    <row r="243" spans="1:11" s="69" customFormat="1" ht="23.1" customHeight="1" x14ac:dyDescent="0.2">
      <c r="A243" s="280" t="str">
        <f t="shared" si="11"/>
        <v>-</v>
      </c>
      <c r="B243" s="157"/>
      <c r="C243" s="168"/>
      <c r="D243" s="172"/>
      <c r="E243" s="173"/>
      <c r="F243" s="184"/>
      <c r="G243" s="185"/>
      <c r="H243" s="177"/>
      <c r="I243" s="178"/>
      <c r="J243" s="179"/>
      <c r="K243" s="180">
        <f t="shared" si="12"/>
        <v>0</v>
      </c>
    </row>
    <row r="244" spans="1:11" s="69" customFormat="1" ht="23.1" customHeight="1" x14ac:dyDescent="0.2">
      <c r="A244" s="280" t="str">
        <f t="shared" si="11"/>
        <v>-</v>
      </c>
      <c r="B244" s="157"/>
      <c r="C244" s="168"/>
      <c r="D244" s="172"/>
      <c r="E244" s="173"/>
      <c r="F244" s="184"/>
      <c r="G244" s="185"/>
      <c r="H244" s="177"/>
      <c r="I244" s="178"/>
      <c r="J244" s="179"/>
      <c r="K244" s="180">
        <f t="shared" si="12"/>
        <v>0</v>
      </c>
    </row>
    <row r="245" spans="1:11" s="69" customFormat="1" ht="23.1" customHeight="1" x14ac:dyDescent="0.2">
      <c r="A245" s="280" t="str">
        <f t="shared" si="11"/>
        <v>-</v>
      </c>
      <c r="B245" s="157"/>
      <c r="C245" s="168"/>
      <c r="D245" s="172"/>
      <c r="E245" s="173"/>
      <c r="F245" s="184"/>
      <c r="G245" s="185"/>
      <c r="H245" s="177"/>
      <c r="I245" s="178"/>
      <c r="J245" s="179"/>
      <c r="K245" s="180">
        <f t="shared" si="12"/>
        <v>0</v>
      </c>
    </row>
    <row r="246" spans="1:11" s="69" customFormat="1" ht="23.1" customHeight="1" x14ac:dyDescent="0.2">
      <c r="A246" s="280" t="str">
        <f t="shared" si="11"/>
        <v>-</v>
      </c>
      <c r="B246" s="157"/>
      <c r="C246" s="168"/>
      <c r="D246" s="172"/>
      <c r="E246" s="173"/>
      <c r="F246" s="184"/>
      <c r="G246" s="185"/>
      <c r="H246" s="177"/>
      <c r="I246" s="178"/>
      <c r="J246" s="179"/>
      <c r="K246" s="180">
        <f t="shared" si="12"/>
        <v>0</v>
      </c>
    </row>
    <row r="247" spans="1:11" s="69" customFormat="1" ht="23.1" customHeight="1" x14ac:dyDescent="0.2">
      <c r="A247" s="280" t="str">
        <f t="shared" si="11"/>
        <v>-</v>
      </c>
      <c r="B247" s="157"/>
      <c r="C247" s="168"/>
      <c r="D247" s="172"/>
      <c r="E247" s="173"/>
      <c r="F247" s="184"/>
      <c r="G247" s="185"/>
      <c r="H247" s="177"/>
      <c r="I247" s="178"/>
      <c r="J247" s="179"/>
      <c r="K247" s="180">
        <f t="shared" si="12"/>
        <v>0</v>
      </c>
    </row>
    <row r="248" spans="1:11" s="69" customFormat="1" ht="23.1" customHeight="1" x14ac:dyDescent="0.2">
      <c r="A248" s="280" t="str">
        <f t="shared" si="11"/>
        <v>-</v>
      </c>
      <c r="B248" s="157"/>
      <c r="C248" s="168"/>
      <c r="D248" s="172"/>
      <c r="E248" s="173"/>
      <c r="F248" s="184"/>
      <c r="G248" s="185"/>
      <c r="H248" s="177"/>
      <c r="I248" s="178"/>
      <c r="J248" s="179"/>
      <c r="K248" s="180">
        <f t="shared" si="12"/>
        <v>0</v>
      </c>
    </row>
    <row r="249" spans="1:11" s="69" customFormat="1" ht="23.1" customHeight="1" x14ac:dyDescent="0.2">
      <c r="A249" s="280" t="str">
        <f t="shared" si="11"/>
        <v>-</v>
      </c>
      <c r="B249" s="157"/>
      <c r="C249" s="168"/>
      <c r="D249" s="172"/>
      <c r="E249" s="173"/>
      <c r="F249" s="184"/>
      <c r="G249" s="185"/>
      <c r="H249" s="177"/>
      <c r="I249" s="178"/>
      <c r="J249" s="179"/>
      <c r="K249" s="180">
        <f t="shared" si="12"/>
        <v>0</v>
      </c>
    </row>
    <row r="250" spans="1:11" s="69" customFormat="1" ht="23.1" customHeight="1" x14ac:dyDescent="0.2">
      <c r="A250" s="280" t="str">
        <f t="shared" si="11"/>
        <v>-</v>
      </c>
      <c r="B250" s="157"/>
      <c r="C250" s="168"/>
      <c r="D250" s="172"/>
      <c r="E250" s="173"/>
      <c r="F250" s="184"/>
      <c r="G250" s="185"/>
      <c r="H250" s="177"/>
      <c r="I250" s="178"/>
      <c r="J250" s="179"/>
      <c r="K250" s="180">
        <f t="shared" si="12"/>
        <v>0</v>
      </c>
    </row>
    <row r="251" spans="1:11" s="69" customFormat="1" ht="23.1" customHeight="1" x14ac:dyDescent="0.2">
      <c r="A251" s="280" t="str">
        <f t="shared" si="11"/>
        <v>-</v>
      </c>
      <c r="B251" s="157"/>
      <c r="C251" s="168"/>
      <c r="D251" s="172"/>
      <c r="E251" s="173"/>
      <c r="F251" s="184"/>
      <c r="G251" s="185"/>
      <c r="H251" s="177"/>
      <c r="I251" s="178"/>
      <c r="J251" s="179"/>
      <c r="K251" s="180">
        <f t="shared" si="12"/>
        <v>0</v>
      </c>
    </row>
    <row r="252" spans="1:11" s="69" customFormat="1" ht="23.1" customHeight="1" x14ac:dyDescent="0.2">
      <c r="A252" s="280" t="str">
        <f t="shared" si="11"/>
        <v>-</v>
      </c>
      <c r="B252" s="157"/>
      <c r="C252" s="168"/>
      <c r="D252" s="172"/>
      <c r="E252" s="173"/>
      <c r="F252" s="184"/>
      <c r="G252" s="185"/>
      <c r="H252" s="177"/>
      <c r="I252" s="178"/>
      <c r="J252" s="179"/>
      <c r="K252" s="180">
        <f t="shared" si="12"/>
        <v>0</v>
      </c>
    </row>
    <row r="253" spans="1:11" s="69" customFormat="1" ht="23.1" customHeight="1" x14ac:dyDescent="0.2">
      <c r="A253" s="280" t="str">
        <f t="shared" si="11"/>
        <v>-</v>
      </c>
      <c r="B253" s="157"/>
      <c r="C253" s="168"/>
      <c r="D253" s="172"/>
      <c r="E253" s="173"/>
      <c r="F253" s="184"/>
      <c r="G253" s="185"/>
      <c r="H253" s="177"/>
      <c r="I253" s="178"/>
      <c r="J253" s="179"/>
      <c r="K253" s="180">
        <f t="shared" si="12"/>
        <v>0</v>
      </c>
    </row>
    <row r="254" spans="1:11" s="69" customFormat="1" ht="23.1" customHeight="1" x14ac:dyDescent="0.2">
      <c r="A254" s="280" t="str">
        <f t="shared" si="11"/>
        <v>-</v>
      </c>
      <c r="B254" s="157"/>
      <c r="C254" s="168"/>
      <c r="D254" s="172"/>
      <c r="E254" s="173"/>
      <c r="F254" s="184"/>
      <c r="G254" s="185"/>
      <c r="H254" s="177"/>
      <c r="I254" s="178"/>
      <c r="J254" s="179"/>
      <c r="K254" s="180">
        <f t="shared" si="12"/>
        <v>0</v>
      </c>
    </row>
    <row r="255" spans="1:11" s="69" customFormat="1" ht="23.1" customHeight="1" x14ac:dyDescent="0.2">
      <c r="A255" s="280" t="str">
        <f t="shared" si="11"/>
        <v>-</v>
      </c>
      <c r="B255" s="157"/>
      <c r="C255" s="168"/>
      <c r="D255" s="172"/>
      <c r="E255" s="173"/>
      <c r="F255" s="184"/>
      <c r="G255" s="185"/>
      <c r="H255" s="177"/>
      <c r="I255" s="178"/>
      <c r="J255" s="179"/>
      <c r="K255" s="180">
        <f t="shared" si="12"/>
        <v>0</v>
      </c>
    </row>
    <row r="256" spans="1:11" s="69" customFormat="1" ht="23.1" customHeight="1" x14ac:dyDescent="0.2">
      <c r="A256" s="280" t="str">
        <f t="shared" si="11"/>
        <v>-</v>
      </c>
      <c r="B256" s="157"/>
      <c r="C256" s="168"/>
      <c r="D256" s="172"/>
      <c r="E256" s="173"/>
      <c r="F256" s="184"/>
      <c r="G256" s="185"/>
      <c r="H256" s="177"/>
      <c r="I256" s="178"/>
      <c r="J256" s="179"/>
      <c r="K256" s="180">
        <f t="shared" si="12"/>
        <v>0</v>
      </c>
    </row>
    <row r="257" spans="1:11" s="69" customFormat="1" ht="23.1" customHeight="1" x14ac:dyDescent="0.2">
      <c r="A257" s="280" t="str">
        <f t="shared" si="11"/>
        <v>-</v>
      </c>
      <c r="B257" s="157"/>
      <c r="C257" s="168"/>
      <c r="D257" s="172"/>
      <c r="E257" s="173"/>
      <c r="F257" s="184"/>
      <c r="G257" s="185"/>
      <c r="H257" s="177"/>
      <c r="I257" s="178"/>
      <c r="J257" s="179"/>
      <c r="K257" s="180">
        <f t="shared" si="12"/>
        <v>0</v>
      </c>
    </row>
    <row r="258" spans="1:11" s="69" customFormat="1" ht="23.1" customHeight="1" x14ac:dyDescent="0.2">
      <c r="A258" s="280" t="str">
        <f t="shared" si="11"/>
        <v>-</v>
      </c>
      <c r="B258" s="157"/>
      <c r="C258" s="168"/>
      <c r="D258" s="172"/>
      <c r="E258" s="173"/>
      <c r="F258" s="184"/>
      <c r="G258" s="185"/>
      <c r="H258" s="177"/>
      <c r="I258" s="178"/>
      <c r="J258" s="179"/>
      <c r="K258" s="180">
        <f t="shared" si="12"/>
        <v>0</v>
      </c>
    </row>
    <row r="259" spans="1:11" s="69" customFormat="1" ht="23.1" customHeight="1" x14ac:dyDescent="0.2">
      <c r="A259" s="280" t="str">
        <f t="shared" si="11"/>
        <v>-</v>
      </c>
      <c r="B259" s="157"/>
      <c r="C259" s="168"/>
      <c r="D259" s="172"/>
      <c r="E259" s="173"/>
      <c r="F259" s="184"/>
      <c r="G259" s="185"/>
      <c r="H259" s="177"/>
      <c r="I259" s="178"/>
      <c r="J259" s="179"/>
      <c r="K259" s="180">
        <f t="shared" si="12"/>
        <v>0</v>
      </c>
    </row>
    <row r="260" spans="1:11" s="69" customFormat="1" ht="23.1" customHeight="1" x14ac:dyDescent="0.2">
      <c r="A260" s="280" t="str">
        <f t="shared" si="11"/>
        <v>-</v>
      </c>
      <c r="B260" s="157"/>
      <c r="C260" s="168"/>
      <c r="D260" s="172"/>
      <c r="E260" s="173"/>
      <c r="F260" s="184"/>
      <c r="G260" s="185"/>
      <c r="H260" s="177"/>
      <c r="I260" s="178"/>
      <c r="J260" s="179"/>
      <c r="K260" s="180">
        <f t="shared" si="12"/>
        <v>0</v>
      </c>
    </row>
    <row r="261" spans="1:11" s="69" customFormat="1" ht="23.1" customHeight="1" x14ac:dyDescent="0.2">
      <c r="A261" s="280" t="str">
        <f t="shared" si="11"/>
        <v>-</v>
      </c>
      <c r="B261" s="157"/>
      <c r="C261" s="168"/>
      <c r="D261" s="172"/>
      <c r="E261" s="173"/>
      <c r="F261" s="184"/>
      <c r="G261" s="185"/>
      <c r="H261" s="177"/>
      <c r="I261" s="178"/>
      <c r="J261" s="179"/>
      <c r="K261" s="180">
        <f t="shared" si="12"/>
        <v>0</v>
      </c>
    </row>
    <row r="262" spans="1:11" s="69" customFormat="1" ht="23.1" customHeight="1" x14ac:dyDescent="0.2">
      <c r="A262" s="280" t="str">
        <f t="shared" si="11"/>
        <v>-</v>
      </c>
      <c r="B262" s="157"/>
      <c r="C262" s="168"/>
      <c r="D262" s="172"/>
      <c r="E262" s="173"/>
      <c r="F262" s="184"/>
      <c r="G262" s="185"/>
      <c r="H262" s="177"/>
      <c r="I262" s="178"/>
      <c r="J262" s="179"/>
      <c r="K262" s="180">
        <f t="shared" si="12"/>
        <v>0</v>
      </c>
    </row>
    <row r="263" spans="1:11" s="69" customFormat="1" ht="23.1" customHeight="1" x14ac:dyDescent="0.2">
      <c r="A263" s="280" t="str">
        <f t="shared" si="11"/>
        <v>-</v>
      </c>
      <c r="B263" s="157"/>
      <c r="C263" s="168"/>
      <c r="D263" s="172"/>
      <c r="E263" s="173"/>
      <c r="F263" s="184"/>
      <c r="G263" s="185"/>
      <c r="H263" s="177"/>
      <c r="I263" s="178"/>
      <c r="J263" s="179"/>
      <c r="K263" s="180">
        <f t="shared" si="12"/>
        <v>0</v>
      </c>
    </row>
    <row r="264" spans="1:11" s="69" customFormat="1" ht="23.1" customHeight="1" x14ac:dyDescent="0.2">
      <c r="A264" s="280" t="str">
        <f t="shared" ref="A264:A327" si="13">IF(B264="Kirsch inländisch",4,IF(B264="Williams ausländisch",3,IF(B264="Williams inländisch",2,IF(B264="Kirsch ausländisch",5,IF(B264="Kernobst, Kräuter, Birnenträsch, Gravensteiner, Golden",1,IF(B264="Zwetschgen, Pflümli, Mirabellen inländisch",6,IF(B264="Zwetschgen, Pflümli, Mirabellen, Sliwowitz ausländisch",7,IF(B264="Aprikosen inländisch",8,IF(B264="Marc, Grappa, Hefebrand inländisch",9,IF(B264="Marc, Grappa, Hefebrand ausländisch",10,IF(B264="Andere inl. gebrannte Wasser (Enzian, Génépi, Quitten, Wachholder, Kartoffel, Himbeer, Getreide)",11,IF(B264="Trinksprit",12,IF(B264="Aperitifs, Bitter",13,IF(B264="Liköre (Bailey's Irish Cream, Batida de Coco, Cointreau, Eiercognac, Grand Marnier)",14,IF(B264="Cognac, Armagnac",15,IF(B264="Weinbrand, Brandy",16,IF(B264="Rum",17,IF(B264="Whisky",18,IF(B264="Aquavit, Genever, Gin, Ginepro, Korn, Steinhäger, Wodka",19,IF(B264="Andere ausl. gebrannte Wasser (Aprikosen, Arak, Himbeergeist, Kartoffelbrand, Tequila)",20,IF(B264="Spirituosenhaltige Mischgetränke",21,IF(B264="Portionenflacons (sämtliche gebrannte Wasser mit weniger als 35cl Inhalt)",22,IF(B264="Assortimente und Geschenkpackungen (sämtliche gebrannte Wasser)",23,IF(B264="Calvados",24,IF(B264="Halbfabrikate, Aromen",25,IF(B264="Süssweine, Wermuth",26,IF(B264="","-")))))))))))))))))))))))))))</f>
        <v>-</v>
      </c>
      <c r="B264" s="157"/>
      <c r="C264" s="168"/>
      <c r="D264" s="172"/>
      <c r="E264" s="173"/>
      <c r="F264" s="184"/>
      <c r="G264" s="185"/>
      <c r="H264" s="177"/>
      <c r="I264" s="178"/>
      <c r="J264" s="179"/>
      <c r="K264" s="180">
        <f t="shared" si="12"/>
        <v>0</v>
      </c>
    </row>
    <row r="265" spans="1:11" s="69" customFormat="1" ht="23.1" customHeight="1" x14ac:dyDescent="0.2">
      <c r="A265" s="280" t="str">
        <f t="shared" si="13"/>
        <v>-</v>
      </c>
      <c r="B265" s="157"/>
      <c r="C265" s="168"/>
      <c r="D265" s="172"/>
      <c r="E265" s="173"/>
      <c r="F265" s="184"/>
      <c r="G265" s="185"/>
      <c r="H265" s="177"/>
      <c r="I265" s="178"/>
      <c r="J265" s="179"/>
      <c r="K265" s="180">
        <f t="shared" ref="K265:K328" si="14">SUM(I265*J265)/100</f>
        <v>0</v>
      </c>
    </row>
    <row r="266" spans="1:11" s="69" customFormat="1" ht="23.1" customHeight="1" x14ac:dyDescent="0.2">
      <c r="A266" s="280" t="str">
        <f t="shared" si="13"/>
        <v>-</v>
      </c>
      <c r="B266" s="157"/>
      <c r="C266" s="168"/>
      <c r="D266" s="172"/>
      <c r="E266" s="173"/>
      <c r="F266" s="184"/>
      <c r="G266" s="185"/>
      <c r="H266" s="177"/>
      <c r="I266" s="178"/>
      <c r="J266" s="179"/>
      <c r="K266" s="180">
        <f t="shared" si="14"/>
        <v>0</v>
      </c>
    </row>
    <row r="267" spans="1:11" s="69" customFormat="1" ht="23.1" customHeight="1" x14ac:dyDescent="0.2">
      <c r="A267" s="280" t="str">
        <f t="shared" si="13"/>
        <v>-</v>
      </c>
      <c r="B267" s="157"/>
      <c r="C267" s="168"/>
      <c r="D267" s="172"/>
      <c r="E267" s="173"/>
      <c r="F267" s="184"/>
      <c r="G267" s="185"/>
      <c r="H267" s="177"/>
      <c r="I267" s="178"/>
      <c r="J267" s="179"/>
      <c r="K267" s="180">
        <f t="shared" si="14"/>
        <v>0</v>
      </c>
    </row>
    <row r="268" spans="1:11" s="69" customFormat="1" ht="23.1" customHeight="1" x14ac:dyDescent="0.2">
      <c r="A268" s="280" t="str">
        <f t="shared" si="13"/>
        <v>-</v>
      </c>
      <c r="B268" s="157"/>
      <c r="C268" s="168"/>
      <c r="D268" s="172"/>
      <c r="E268" s="173"/>
      <c r="F268" s="184"/>
      <c r="G268" s="185"/>
      <c r="H268" s="177"/>
      <c r="I268" s="178"/>
      <c r="J268" s="179"/>
      <c r="K268" s="180">
        <f t="shared" si="14"/>
        <v>0</v>
      </c>
    </row>
    <row r="269" spans="1:11" s="69" customFormat="1" ht="23.1" customHeight="1" x14ac:dyDescent="0.2">
      <c r="A269" s="280" t="str">
        <f t="shared" si="13"/>
        <v>-</v>
      </c>
      <c r="B269" s="157"/>
      <c r="C269" s="168"/>
      <c r="D269" s="172"/>
      <c r="E269" s="173"/>
      <c r="F269" s="184"/>
      <c r="G269" s="185"/>
      <c r="H269" s="177"/>
      <c r="I269" s="178"/>
      <c r="J269" s="179"/>
      <c r="K269" s="180">
        <f t="shared" si="14"/>
        <v>0</v>
      </c>
    </row>
    <row r="270" spans="1:11" s="69" customFormat="1" ht="23.1" customHeight="1" x14ac:dyDescent="0.2">
      <c r="A270" s="280" t="str">
        <f t="shared" si="13"/>
        <v>-</v>
      </c>
      <c r="B270" s="157"/>
      <c r="C270" s="168"/>
      <c r="D270" s="172"/>
      <c r="E270" s="173"/>
      <c r="F270" s="184"/>
      <c r="G270" s="185"/>
      <c r="H270" s="177"/>
      <c r="I270" s="178"/>
      <c r="J270" s="179"/>
      <c r="K270" s="180">
        <f t="shared" si="14"/>
        <v>0</v>
      </c>
    </row>
    <row r="271" spans="1:11" s="69" customFormat="1" ht="23.1" customHeight="1" x14ac:dyDescent="0.2">
      <c r="A271" s="280" t="str">
        <f t="shared" si="13"/>
        <v>-</v>
      </c>
      <c r="B271" s="157"/>
      <c r="C271" s="168"/>
      <c r="D271" s="172"/>
      <c r="E271" s="173"/>
      <c r="F271" s="184"/>
      <c r="G271" s="185"/>
      <c r="H271" s="177"/>
      <c r="I271" s="178"/>
      <c r="J271" s="179"/>
      <c r="K271" s="180">
        <f t="shared" si="14"/>
        <v>0</v>
      </c>
    </row>
    <row r="272" spans="1:11" s="69" customFormat="1" ht="23.1" customHeight="1" x14ac:dyDescent="0.2">
      <c r="A272" s="280" t="str">
        <f t="shared" si="13"/>
        <v>-</v>
      </c>
      <c r="B272" s="157"/>
      <c r="C272" s="168"/>
      <c r="D272" s="172"/>
      <c r="E272" s="173"/>
      <c r="F272" s="184"/>
      <c r="G272" s="185"/>
      <c r="H272" s="177"/>
      <c r="I272" s="178"/>
      <c r="J272" s="179"/>
      <c r="K272" s="180">
        <f t="shared" si="14"/>
        <v>0</v>
      </c>
    </row>
    <row r="273" spans="1:11" s="69" customFormat="1" ht="23.1" customHeight="1" x14ac:dyDescent="0.2">
      <c r="A273" s="280" t="str">
        <f t="shared" si="13"/>
        <v>-</v>
      </c>
      <c r="B273" s="157"/>
      <c r="C273" s="168"/>
      <c r="D273" s="172"/>
      <c r="E273" s="173"/>
      <c r="F273" s="184"/>
      <c r="G273" s="185"/>
      <c r="H273" s="177"/>
      <c r="I273" s="178"/>
      <c r="J273" s="179"/>
      <c r="K273" s="180">
        <f t="shared" si="14"/>
        <v>0</v>
      </c>
    </row>
    <row r="274" spans="1:11" s="69" customFormat="1" ht="23.1" customHeight="1" x14ac:dyDescent="0.2">
      <c r="A274" s="280" t="str">
        <f t="shared" si="13"/>
        <v>-</v>
      </c>
      <c r="B274" s="157"/>
      <c r="C274" s="168"/>
      <c r="D274" s="172"/>
      <c r="E274" s="173"/>
      <c r="F274" s="184"/>
      <c r="G274" s="185"/>
      <c r="H274" s="177"/>
      <c r="I274" s="178"/>
      <c r="J274" s="179"/>
      <c r="K274" s="180">
        <f t="shared" si="14"/>
        <v>0</v>
      </c>
    </row>
    <row r="275" spans="1:11" s="69" customFormat="1" ht="23.1" customHeight="1" x14ac:dyDescent="0.2">
      <c r="A275" s="280" t="str">
        <f t="shared" si="13"/>
        <v>-</v>
      </c>
      <c r="B275" s="157"/>
      <c r="C275" s="168"/>
      <c r="D275" s="172"/>
      <c r="E275" s="173"/>
      <c r="F275" s="184"/>
      <c r="G275" s="185"/>
      <c r="H275" s="177"/>
      <c r="I275" s="178"/>
      <c r="J275" s="179"/>
      <c r="K275" s="180">
        <f t="shared" si="14"/>
        <v>0</v>
      </c>
    </row>
    <row r="276" spans="1:11" s="69" customFormat="1" ht="23.1" customHeight="1" x14ac:dyDescent="0.2">
      <c r="A276" s="280" t="str">
        <f t="shared" si="13"/>
        <v>-</v>
      </c>
      <c r="B276" s="157"/>
      <c r="C276" s="168"/>
      <c r="D276" s="172"/>
      <c r="E276" s="173"/>
      <c r="F276" s="184"/>
      <c r="G276" s="185"/>
      <c r="H276" s="177"/>
      <c r="I276" s="178"/>
      <c r="J276" s="179"/>
      <c r="K276" s="180">
        <f t="shared" si="14"/>
        <v>0</v>
      </c>
    </row>
    <row r="277" spans="1:11" s="69" customFormat="1" ht="23.1" customHeight="1" x14ac:dyDescent="0.2">
      <c r="A277" s="280" t="str">
        <f t="shared" si="13"/>
        <v>-</v>
      </c>
      <c r="B277" s="157"/>
      <c r="C277" s="168"/>
      <c r="D277" s="172"/>
      <c r="E277" s="173"/>
      <c r="F277" s="184"/>
      <c r="G277" s="185"/>
      <c r="H277" s="177"/>
      <c r="I277" s="178"/>
      <c r="J277" s="179"/>
      <c r="K277" s="180">
        <f t="shared" si="14"/>
        <v>0</v>
      </c>
    </row>
    <row r="278" spans="1:11" s="69" customFormat="1" ht="23.1" customHeight="1" x14ac:dyDescent="0.2">
      <c r="A278" s="280" t="str">
        <f t="shared" si="13"/>
        <v>-</v>
      </c>
      <c r="B278" s="157"/>
      <c r="C278" s="168"/>
      <c r="D278" s="172"/>
      <c r="E278" s="173"/>
      <c r="F278" s="184"/>
      <c r="G278" s="185"/>
      <c r="H278" s="177"/>
      <c r="I278" s="178"/>
      <c r="J278" s="179"/>
      <c r="K278" s="180">
        <f t="shared" si="14"/>
        <v>0</v>
      </c>
    </row>
    <row r="279" spans="1:11" s="69" customFormat="1" ht="23.1" customHeight="1" x14ac:dyDescent="0.2">
      <c r="A279" s="280" t="str">
        <f t="shared" si="13"/>
        <v>-</v>
      </c>
      <c r="B279" s="157"/>
      <c r="C279" s="168"/>
      <c r="D279" s="172"/>
      <c r="E279" s="173"/>
      <c r="F279" s="184"/>
      <c r="G279" s="185"/>
      <c r="H279" s="177"/>
      <c r="I279" s="178"/>
      <c r="J279" s="179"/>
      <c r="K279" s="180">
        <f t="shared" si="14"/>
        <v>0</v>
      </c>
    </row>
    <row r="280" spans="1:11" s="69" customFormat="1" ht="23.1" customHeight="1" x14ac:dyDescent="0.2">
      <c r="A280" s="280" t="str">
        <f t="shared" si="13"/>
        <v>-</v>
      </c>
      <c r="B280" s="157"/>
      <c r="C280" s="168"/>
      <c r="D280" s="172"/>
      <c r="E280" s="173"/>
      <c r="F280" s="184"/>
      <c r="G280" s="185"/>
      <c r="H280" s="177"/>
      <c r="I280" s="178"/>
      <c r="J280" s="179"/>
      <c r="K280" s="180">
        <f t="shared" si="14"/>
        <v>0</v>
      </c>
    </row>
    <row r="281" spans="1:11" s="69" customFormat="1" ht="23.1" customHeight="1" x14ac:dyDescent="0.2">
      <c r="A281" s="280" t="str">
        <f t="shared" si="13"/>
        <v>-</v>
      </c>
      <c r="B281" s="157"/>
      <c r="C281" s="168"/>
      <c r="D281" s="172"/>
      <c r="E281" s="173"/>
      <c r="F281" s="184"/>
      <c r="G281" s="185"/>
      <c r="H281" s="177"/>
      <c r="I281" s="178"/>
      <c r="J281" s="179"/>
      <c r="K281" s="180">
        <f t="shared" si="14"/>
        <v>0</v>
      </c>
    </row>
    <row r="282" spans="1:11" s="69" customFormat="1" ht="23.1" customHeight="1" x14ac:dyDescent="0.2">
      <c r="A282" s="280" t="str">
        <f t="shared" si="13"/>
        <v>-</v>
      </c>
      <c r="B282" s="157"/>
      <c r="C282" s="168"/>
      <c r="D282" s="172"/>
      <c r="E282" s="173"/>
      <c r="F282" s="184"/>
      <c r="G282" s="185"/>
      <c r="H282" s="177"/>
      <c r="I282" s="178"/>
      <c r="J282" s="179"/>
      <c r="K282" s="180">
        <f t="shared" si="14"/>
        <v>0</v>
      </c>
    </row>
    <row r="283" spans="1:11" s="69" customFormat="1" ht="23.1" customHeight="1" x14ac:dyDescent="0.2">
      <c r="A283" s="280" t="str">
        <f t="shared" si="13"/>
        <v>-</v>
      </c>
      <c r="B283" s="157"/>
      <c r="C283" s="168"/>
      <c r="D283" s="172"/>
      <c r="E283" s="173"/>
      <c r="F283" s="184"/>
      <c r="G283" s="185"/>
      <c r="H283" s="177"/>
      <c r="I283" s="178"/>
      <c r="J283" s="179"/>
      <c r="K283" s="180">
        <f t="shared" si="14"/>
        <v>0</v>
      </c>
    </row>
    <row r="284" spans="1:11" s="69" customFormat="1" ht="23.1" customHeight="1" x14ac:dyDescent="0.2">
      <c r="A284" s="280" t="str">
        <f t="shared" si="13"/>
        <v>-</v>
      </c>
      <c r="B284" s="157"/>
      <c r="C284" s="168"/>
      <c r="D284" s="172"/>
      <c r="E284" s="173"/>
      <c r="F284" s="184"/>
      <c r="G284" s="185"/>
      <c r="H284" s="177"/>
      <c r="I284" s="178"/>
      <c r="J284" s="179"/>
      <c r="K284" s="180">
        <f t="shared" si="14"/>
        <v>0</v>
      </c>
    </row>
    <row r="285" spans="1:11" s="69" customFormat="1" ht="23.1" customHeight="1" x14ac:dyDescent="0.2">
      <c r="A285" s="280" t="str">
        <f t="shared" si="13"/>
        <v>-</v>
      </c>
      <c r="B285" s="157"/>
      <c r="C285" s="168"/>
      <c r="D285" s="172"/>
      <c r="E285" s="173"/>
      <c r="F285" s="184"/>
      <c r="G285" s="185"/>
      <c r="H285" s="177"/>
      <c r="I285" s="178"/>
      <c r="J285" s="179"/>
      <c r="K285" s="180">
        <f t="shared" si="14"/>
        <v>0</v>
      </c>
    </row>
    <row r="286" spans="1:11" s="69" customFormat="1" ht="23.1" customHeight="1" x14ac:dyDescent="0.2">
      <c r="A286" s="280" t="str">
        <f t="shared" si="13"/>
        <v>-</v>
      </c>
      <c r="B286" s="157"/>
      <c r="C286" s="168"/>
      <c r="D286" s="172"/>
      <c r="E286" s="173"/>
      <c r="F286" s="184"/>
      <c r="G286" s="185"/>
      <c r="H286" s="177"/>
      <c r="I286" s="178"/>
      <c r="J286" s="179"/>
      <c r="K286" s="180">
        <f t="shared" si="14"/>
        <v>0</v>
      </c>
    </row>
    <row r="287" spans="1:11" s="69" customFormat="1" ht="23.1" customHeight="1" x14ac:dyDescent="0.2">
      <c r="A287" s="280" t="str">
        <f t="shared" si="13"/>
        <v>-</v>
      </c>
      <c r="B287" s="157"/>
      <c r="C287" s="168"/>
      <c r="D287" s="172"/>
      <c r="E287" s="173"/>
      <c r="F287" s="184"/>
      <c r="G287" s="185"/>
      <c r="H287" s="177"/>
      <c r="I287" s="178"/>
      <c r="J287" s="179"/>
      <c r="K287" s="180">
        <f t="shared" si="14"/>
        <v>0</v>
      </c>
    </row>
    <row r="288" spans="1:11" s="69" customFormat="1" ht="23.1" customHeight="1" x14ac:dyDescent="0.2">
      <c r="A288" s="280" t="str">
        <f t="shared" si="13"/>
        <v>-</v>
      </c>
      <c r="B288" s="157"/>
      <c r="C288" s="168"/>
      <c r="D288" s="172"/>
      <c r="E288" s="173"/>
      <c r="F288" s="184"/>
      <c r="G288" s="185"/>
      <c r="H288" s="177"/>
      <c r="I288" s="178"/>
      <c r="J288" s="179"/>
      <c r="K288" s="180">
        <f t="shared" si="14"/>
        <v>0</v>
      </c>
    </row>
    <row r="289" spans="1:11" s="69" customFormat="1" ht="23.1" customHeight="1" x14ac:dyDescent="0.2">
      <c r="A289" s="280" t="str">
        <f t="shared" si="13"/>
        <v>-</v>
      </c>
      <c r="B289" s="157"/>
      <c r="C289" s="168"/>
      <c r="D289" s="172"/>
      <c r="E289" s="173"/>
      <c r="F289" s="184"/>
      <c r="G289" s="185"/>
      <c r="H289" s="177"/>
      <c r="I289" s="178"/>
      <c r="J289" s="179"/>
      <c r="K289" s="180">
        <f t="shared" si="14"/>
        <v>0</v>
      </c>
    </row>
    <row r="290" spans="1:11" s="69" customFormat="1" ht="23.1" customHeight="1" x14ac:dyDescent="0.2">
      <c r="A290" s="280" t="str">
        <f t="shared" si="13"/>
        <v>-</v>
      </c>
      <c r="B290" s="157"/>
      <c r="C290" s="168"/>
      <c r="D290" s="172"/>
      <c r="E290" s="173"/>
      <c r="F290" s="184"/>
      <c r="G290" s="185"/>
      <c r="H290" s="177"/>
      <c r="I290" s="178"/>
      <c r="J290" s="179"/>
      <c r="K290" s="180">
        <f t="shared" si="14"/>
        <v>0</v>
      </c>
    </row>
    <row r="291" spans="1:11" s="69" customFormat="1" ht="23.1" customHeight="1" x14ac:dyDescent="0.2">
      <c r="A291" s="280" t="str">
        <f t="shared" si="13"/>
        <v>-</v>
      </c>
      <c r="B291" s="157"/>
      <c r="C291" s="168"/>
      <c r="D291" s="172"/>
      <c r="E291" s="173"/>
      <c r="F291" s="184"/>
      <c r="G291" s="185"/>
      <c r="H291" s="177"/>
      <c r="I291" s="178"/>
      <c r="J291" s="179"/>
      <c r="K291" s="180">
        <f t="shared" si="14"/>
        <v>0</v>
      </c>
    </row>
    <row r="292" spans="1:11" s="69" customFormat="1" ht="23.1" customHeight="1" x14ac:dyDescent="0.2">
      <c r="A292" s="280" t="str">
        <f t="shared" si="13"/>
        <v>-</v>
      </c>
      <c r="B292" s="157"/>
      <c r="C292" s="168"/>
      <c r="D292" s="172"/>
      <c r="E292" s="173"/>
      <c r="F292" s="184"/>
      <c r="G292" s="185"/>
      <c r="H292" s="177"/>
      <c r="I292" s="178"/>
      <c r="J292" s="179"/>
      <c r="K292" s="180">
        <f t="shared" si="14"/>
        <v>0</v>
      </c>
    </row>
    <row r="293" spans="1:11" s="69" customFormat="1" ht="23.1" customHeight="1" x14ac:dyDescent="0.2">
      <c r="A293" s="280" t="str">
        <f t="shared" si="13"/>
        <v>-</v>
      </c>
      <c r="B293" s="157"/>
      <c r="C293" s="168"/>
      <c r="D293" s="172"/>
      <c r="E293" s="173"/>
      <c r="F293" s="184"/>
      <c r="G293" s="185"/>
      <c r="H293" s="177"/>
      <c r="I293" s="178"/>
      <c r="J293" s="179"/>
      <c r="K293" s="180">
        <f t="shared" si="14"/>
        <v>0</v>
      </c>
    </row>
    <row r="294" spans="1:11" s="69" customFormat="1" ht="23.1" customHeight="1" x14ac:dyDescent="0.2">
      <c r="A294" s="280" t="str">
        <f t="shared" si="13"/>
        <v>-</v>
      </c>
      <c r="B294" s="157"/>
      <c r="C294" s="168"/>
      <c r="D294" s="172"/>
      <c r="E294" s="173"/>
      <c r="F294" s="184"/>
      <c r="G294" s="185"/>
      <c r="H294" s="177"/>
      <c r="I294" s="178"/>
      <c r="J294" s="179"/>
      <c r="K294" s="180">
        <f t="shared" si="14"/>
        <v>0</v>
      </c>
    </row>
    <row r="295" spans="1:11" s="69" customFormat="1" ht="23.1" customHeight="1" x14ac:dyDescent="0.2">
      <c r="A295" s="280" t="str">
        <f t="shared" si="13"/>
        <v>-</v>
      </c>
      <c r="B295" s="157"/>
      <c r="C295" s="168"/>
      <c r="D295" s="172"/>
      <c r="E295" s="173"/>
      <c r="F295" s="184"/>
      <c r="G295" s="185"/>
      <c r="H295" s="177"/>
      <c r="I295" s="178"/>
      <c r="J295" s="179"/>
      <c r="K295" s="180">
        <f t="shared" si="14"/>
        <v>0</v>
      </c>
    </row>
    <row r="296" spans="1:11" s="69" customFormat="1" ht="23.1" customHeight="1" x14ac:dyDescent="0.2">
      <c r="A296" s="280" t="str">
        <f t="shared" si="13"/>
        <v>-</v>
      </c>
      <c r="B296" s="157"/>
      <c r="C296" s="168"/>
      <c r="D296" s="172"/>
      <c r="E296" s="173"/>
      <c r="F296" s="184"/>
      <c r="G296" s="185"/>
      <c r="H296" s="177"/>
      <c r="I296" s="178"/>
      <c r="J296" s="179"/>
      <c r="K296" s="180">
        <f t="shared" si="14"/>
        <v>0</v>
      </c>
    </row>
    <row r="297" spans="1:11" s="69" customFormat="1" ht="23.1" customHeight="1" x14ac:dyDescent="0.2">
      <c r="A297" s="280" t="str">
        <f t="shared" si="13"/>
        <v>-</v>
      </c>
      <c r="B297" s="157"/>
      <c r="C297" s="168"/>
      <c r="D297" s="172"/>
      <c r="E297" s="173"/>
      <c r="F297" s="184"/>
      <c r="G297" s="185"/>
      <c r="H297" s="177"/>
      <c r="I297" s="178"/>
      <c r="J297" s="179"/>
      <c r="K297" s="180">
        <f t="shared" si="14"/>
        <v>0</v>
      </c>
    </row>
    <row r="298" spans="1:11" s="69" customFormat="1" ht="23.1" customHeight="1" x14ac:dyDescent="0.2">
      <c r="A298" s="280" t="str">
        <f t="shared" si="13"/>
        <v>-</v>
      </c>
      <c r="B298" s="157"/>
      <c r="C298" s="168"/>
      <c r="D298" s="172"/>
      <c r="E298" s="173"/>
      <c r="F298" s="184"/>
      <c r="G298" s="185"/>
      <c r="H298" s="177"/>
      <c r="I298" s="178"/>
      <c r="J298" s="179"/>
      <c r="K298" s="180">
        <f t="shared" si="14"/>
        <v>0</v>
      </c>
    </row>
    <row r="299" spans="1:11" s="69" customFormat="1" ht="23.1" customHeight="1" x14ac:dyDescent="0.2">
      <c r="A299" s="280" t="str">
        <f t="shared" si="13"/>
        <v>-</v>
      </c>
      <c r="B299" s="157"/>
      <c r="C299" s="168"/>
      <c r="D299" s="172"/>
      <c r="E299" s="173"/>
      <c r="F299" s="184"/>
      <c r="G299" s="185"/>
      <c r="H299" s="177"/>
      <c r="I299" s="178"/>
      <c r="J299" s="179"/>
      <c r="K299" s="180">
        <f t="shared" si="14"/>
        <v>0</v>
      </c>
    </row>
    <row r="300" spans="1:11" s="69" customFormat="1" ht="23.1" customHeight="1" x14ac:dyDescent="0.2">
      <c r="A300" s="280" t="str">
        <f t="shared" si="13"/>
        <v>-</v>
      </c>
      <c r="B300" s="157"/>
      <c r="C300" s="168"/>
      <c r="D300" s="172"/>
      <c r="E300" s="173"/>
      <c r="F300" s="184"/>
      <c r="G300" s="185"/>
      <c r="H300" s="177"/>
      <c r="I300" s="178"/>
      <c r="J300" s="179"/>
      <c r="K300" s="180">
        <f t="shared" si="14"/>
        <v>0</v>
      </c>
    </row>
    <row r="301" spans="1:11" s="69" customFormat="1" ht="23.1" customHeight="1" x14ac:dyDescent="0.2">
      <c r="A301" s="280" t="str">
        <f t="shared" si="13"/>
        <v>-</v>
      </c>
      <c r="B301" s="157"/>
      <c r="C301" s="168"/>
      <c r="D301" s="172"/>
      <c r="E301" s="173"/>
      <c r="F301" s="184"/>
      <c r="G301" s="185"/>
      <c r="H301" s="177"/>
      <c r="I301" s="178"/>
      <c r="J301" s="179"/>
      <c r="K301" s="180">
        <f t="shared" si="14"/>
        <v>0</v>
      </c>
    </row>
    <row r="302" spans="1:11" s="69" customFormat="1" ht="23.1" customHeight="1" x14ac:dyDescent="0.2">
      <c r="A302" s="280" t="str">
        <f t="shared" si="13"/>
        <v>-</v>
      </c>
      <c r="B302" s="157"/>
      <c r="C302" s="168"/>
      <c r="D302" s="172"/>
      <c r="E302" s="173"/>
      <c r="F302" s="184"/>
      <c r="G302" s="185"/>
      <c r="H302" s="177"/>
      <c r="I302" s="178"/>
      <c r="J302" s="179"/>
      <c r="K302" s="180">
        <f t="shared" si="14"/>
        <v>0</v>
      </c>
    </row>
    <row r="303" spans="1:11" s="69" customFormat="1" ht="23.1" customHeight="1" x14ac:dyDescent="0.2">
      <c r="A303" s="280" t="str">
        <f t="shared" si="13"/>
        <v>-</v>
      </c>
      <c r="B303" s="157"/>
      <c r="C303" s="168"/>
      <c r="D303" s="172"/>
      <c r="E303" s="173"/>
      <c r="F303" s="184"/>
      <c r="G303" s="185"/>
      <c r="H303" s="177"/>
      <c r="I303" s="178"/>
      <c r="J303" s="179"/>
      <c r="K303" s="180">
        <f t="shared" si="14"/>
        <v>0</v>
      </c>
    </row>
    <row r="304" spans="1:11" s="69" customFormat="1" ht="23.1" customHeight="1" x14ac:dyDescent="0.2">
      <c r="A304" s="280" t="str">
        <f t="shared" si="13"/>
        <v>-</v>
      </c>
      <c r="B304" s="157"/>
      <c r="C304" s="168"/>
      <c r="D304" s="172"/>
      <c r="E304" s="173"/>
      <c r="F304" s="184"/>
      <c r="G304" s="185"/>
      <c r="H304" s="177"/>
      <c r="I304" s="178"/>
      <c r="J304" s="179"/>
      <c r="K304" s="180">
        <f t="shared" si="14"/>
        <v>0</v>
      </c>
    </row>
    <row r="305" spans="1:11" s="69" customFormat="1" ht="23.1" customHeight="1" x14ac:dyDescent="0.2">
      <c r="A305" s="280" t="str">
        <f t="shared" si="13"/>
        <v>-</v>
      </c>
      <c r="B305" s="157"/>
      <c r="C305" s="168"/>
      <c r="D305" s="172"/>
      <c r="E305" s="173"/>
      <c r="F305" s="184"/>
      <c r="G305" s="185"/>
      <c r="H305" s="177"/>
      <c r="I305" s="178"/>
      <c r="J305" s="179"/>
      <c r="K305" s="180">
        <f t="shared" si="14"/>
        <v>0</v>
      </c>
    </row>
    <row r="306" spans="1:11" s="69" customFormat="1" ht="23.1" customHeight="1" x14ac:dyDescent="0.2">
      <c r="A306" s="280" t="str">
        <f t="shared" si="13"/>
        <v>-</v>
      </c>
      <c r="B306" s="157"/>
      <c r="C306" s="168"/>
      <c r="D306" s="172"/>
      <c r="E306" s="173"/>
      <c r="F306" s="184"/>
      <c r="G306" s="185"/>
      <c r="H306" s="177"/>
      <c r="I306" s="178"/>
      <c r="J306" s="179"/>
      <c r="K306" s="180">
        <f t="shared" si="14"/>
        <v>0</v>
      </c>
    </row>
    <row r="307" spans="1:11" s="69" customFormat="1" ht="23.1" customHeight="1" x14ac:dyDescent="0.2">
      <c r="A307" s="280" t="str">
        <f t="shared" si="13"/>
        <v>-</v>
      </c>
      <c r="B307" s="157"/>
      <c r="C307" s="168"/>
      <c r="D307" s="172"/>
      <c r="E307" s="173"/>
      <c r="F307" s="184"/>
      <c r="G307" s="185"/>
      <c r="H307" s="177"/>
      <c r="I307" s="178"/>
      <c r="J307" s="179"/>
      <c r="K307" s="180">
        <f t="shared" si="14"/>
        <v>0</v>
      </c>
    </row>
    <row r="308" spans="1:11" s="69" customFormat="1" ht="23.1" customHeight="1" x14ac:dyDescent="0.2">
      <c r="A308" s="280" t="str">
        <f t="shared" si="13"/>
        <v>-</v>
      </c>
      <c r="B308" s="157"/>
      <c r="C308" s="168"/>
      <c r="D308" s="172"/>
      <c r="E308" s="173"/>
      <c r="F308" s="184"/>
      <c r="G308" s="185"/>
      <c r="H308" s="177"/>
      <c r="I308" s="178"/>
      <c r="J308" s="179"/>
      <c r="K308" s="180">
        <f t="shared" si="14"/>
        <v>0</v>
      </c>
    </row>
    <row r="309" spans="1:11" s="69" customFormat="1" ht="23.1" customHeight="1" x14ac:dyDescent="0.2">
      <c r="A309" s="280" t="str">
        <f t="shared" si="13"/>
        <v>-</v>
      </c>
      <c r="B309" s="157"/>
      <c r="C309" s="168"/>
      <c r="D309" s="172"/>
      <c r="E309" s="173"/>
      <c r="F309" s="184"/>
      <c r="G309" s="185"/>
      <c r="H309" s="177"/>
      <c r="I309" s="178"/>
      <c r="J309" s="179"/>
      <c r="K309" s="180">
        <f t="shared" si="14"/>
        <v>0</v>
      </c>
    </row>
    <row r="310" spans="1:11" s="69" customFormat="1" ht="23.1" customHeight="1" x14ac:dyDescent="0.2">
      <c r="A310" s="280" t="str">
        <f t="shared" si="13"/>
        <v>-</v>
      </c>
      <c r="B310" s="157"/>
      <c r="C310" s="168"/>
      <c r="D310" s="172"/>
      <c r="E310" s="173"/>
      <c r="F310" s="184"/>
      <c r="G310" s="185"/>
      <c r="H310" s="177"/>
      <c r="I310" s="178"/>
      <c r="J310" s="179"/>
      <c r="K310" s="180">
        <f t="shared" si="14"/>
        <v>0</v>
      </c>
    </row>
    <row r="311" spans="1:11" s="69" customFormat="1" ht="23.1" customHeight="1" x14ac:dyDescent="0.2">
      <c r="A311" s="280" t="str">
        <f t="shared" si="13"/>
        <v>-</v>
      </c>
      <c r="B311" s="157"/>
      <c r="C311" s="168"/>
      <c r="D311" s="172"/>
      <c r="E311" s="173"/>
      <c r="F311" s="184"/>
      <c r="G311" s="185"/>
      <c r="H311" s="177"/>
      <c r="I311" s="178"/>
      <c r="J311" s="179"/>
      <c r="K311" s="180">
        <f t="shared" si="14"/>
        <v>0</v>
      </c>
    </row>
    <row r="312" spans="1:11" s="69" customFormat="1" ht="23.1" customHeight="1" x14ac:dyDescent="0.2">
      <c r="A312" s="280" t="str">
        <f t="shared" si="13"/>
        <v>-</v>
      </c>
      <c r="B312" s="157"/>
      <c r="C312" s="168"/>
      <c r="D312" s="172"/>
      <c r="E312" s="173"/>
      <c r="F312" s="184"/>
      <c r="G312" s="185"/>
      <c r="H312" s="177"/>
      <c r="I312" s="178"/>
      <c r="J312" s="179"/>
      <c r="K312" s="180">
        <f t="shared" si="14"/>
        <v>0</v>
      </c>
    </row>
    <row r="313" spans="1:11" s="69" customFormat="1" ht="23.1" customHeight="1" x14ac:dyDescent="0.2">
      <c r="A313" s="280" t="str">
        <f t="shared" si="13"/>
        <v>-</v>
      </c>
      <c r="B313" s="157"/>
      <c r="C313" s="168"/>
      <c r="D313" s="172"/>
      <c r="E313" s="173"/>
      <c r="F313" s="184"/>
      <c r="G313" s="185"/>
      <c r="H313" s="177"/>
      <c r="I313" s="178"/>
      <c r="J313" s="179"/>
      <c r="K313" s="180">
        <f t="shared" si="14"/>
        <v>0</v>
      </c>
    </row>
    <row r="314" spans="1:11" s="69" customFormat="1" ht="23.1" customHeight="1" x14ac:dyDescent="0.2">
      <c r="A314" s="280" t="str">
        <f t="shared" si="13"/>
        <v>-</v>
      </c>
      <c r="B314" s="157"/>
      <c r="C314" s="168"/>
      <c r="D314" s="172"/>
      <c r="E314" s="173"/>
      <c r="F314" s="184"/>
      <c r="G314" s="185"/>
      <c r="H314" s="177"/>
      <c r="I314" s="178"/>
      <c r="J314" s="179"/>
      <c r="K314" s="180">
        <f t="shared" si="14"/>
        <v>0</v>
      </c>
    </row>
    <row r="315" spans="1:11" s="69" customFormat="1" ht="23.1" customHeight="1" x14ac:dyDescent="0.2">
      <c r="A315" s="280" t="str">
        <f t="shared" si="13"/>
        <v>-</v>
      </c>
      <c r="B315" s="157"/>
      <c r="C315" s="168"/>
      <c r="D315" s="172"/>
      <c r="E315" s="173"/>
      <c r="F315" s="184"/>
      <c r="G315" s="185"/>
      <c r="H315" s="177"/>
      <c r="I315" s="178"/>
      <c r="J315" s="179"/>
      <c r="K315" s="180">
        <f t="shared" si="14"/>
        <v>0</v>
      </c>
    </row>
    <row r="316" spans="1:11" s="69" customFormat="1" ht="23.1" customHeight="1" x14ac:dyDescent="0.2">
      <c r="A316" s="280" t="str">
        <f t="shared" si="13"/>
        <v>-</v>
      </c>
      <c r="B316" s="157"/>
      <c r="C316" s="168"/>
      <c r="D316" s="172"/>
      <c r="E316" s="173"/>
      <c r="F316" s="184"/>
      <c r="G316" s="185"/>
      <c r="H316" s="177"/>
      <c r="I316" s="178"/>
      <c r="J316" s="179"/>
      <c r="K316" s="180">
        <f t="shared" si="14"/>
        <v>0</v>
      </c>
    </row>
    <row r="317" spans="1:11" s="69" customFormat="1" ht="23.1" customHeight="1" x14ac:dyDescent="0.2">
      <c r="A317" s="280" t="str">
        <f t="shared" si="13"/>
        <v>-</v>
      </c>
      <c r="B317" s="157"/>
      <c r="C317" s="168"/>
      <c r="D317" s="172"/>
      <c r="E317" s="173"/>
      <c r="F317" s="184"/>
      <c r="G317" s="185"/>
      <c r="H317" s="177"/>
      <c r="I317" s="178"/>
      <c r="J317" s="179"/>
      <c r="K317" s="180">
        <f t="shared" si="14"/>
        <v>0</v>
      </c>
    </row>
    <row r="318" spans="1:11" s="69" customFormat="1" ht="23.1" customHeight="1" x14ac:dyDescent="0.2">
      <c r="A318" s="280" t="str">
        <f t="shared" si="13"/>
        <v>-</v>
      </c>
      <c r="B318" s="157"/>
      <c r="C318" s="168"/>
      <c r="D318" s="172"/>
      <c r="E318" s="173"/>
      <c r="F318" s="184"/>
      <c r="G318" s="185"/>
      <c r="H318" s="177"/>
      <c r="I318" s="178"/>
      <c r="J318" s="179"/>
      <c r="K318" s="180">
        <f t="shared" si="14"/>
        <v>0</v>
      </c>
    </row>
    <row r="319" spans="1:11" s="69" customFormat="1" ht="23.1" customHeight="1" x14ac:dyDescent="0.2">
      <c r="A319" s="280" t="str">
        <f t="shared" si="13"/>
        <v>-</v>
      </c>
      <c r="B319" s="157"/>
      <c r="C319" s="168"/>
      <c r="D319" s="172"/>
      <c r="E319" s="173"/>
      <c r="F319" s="184"/>
      <c r="G319" s="185"/>
      <c r="H319" s="177"/>
      <c r="I319" s="178"/>
      <c r="J319" s="179"/>
      <c r="K319" s="180">
        <f t="shared" si="14"/>
        <v>0</v>
      </c>
    </row>
    <row r="320" spans="1:11" s="69" customFormat="1" ht="23.1" customHeight="1" x14ac:dyDescent="0.2">
      <c r="A320" s="280" t="str">
        <f t="shared" si="13"/>
        <v>-</v>
      </c>
      <c r="B320" s="157"/>
      <c r="C320" s="168"/>
      <c r="D320" s="172"/>
      <c r="E320" s="173"/>
      <c r="F320" s="184"/>
      <c r="G320" s="185"/>
      <c r="H320" s="177"/>
      <c r="I320" s="178"/>
      <c r="J320" s="179"/>
      <c r="K320" s="180">
        <f t="shared" si="14"/>
        <v>0</v>
      </c>
    </row>
    <row r="321" spans="1:11" s="69" customFormat="1" ht="23.1" customHeight="1" x14ac:dyDescent="0.2">
      <c r="A321" s="280" t="str">
        <f t="shared" si="13"/>
        <v>-</v>
      </c>
      <c r="B321" s="157"/>
      <c r="C321" s="168"/>
      <c r="D321" s="172"/>
      <c r="E321" s="173"/>
      <c r="F321" s="184"/>
      <c r="G321" s="185"/>
      <c r="H321" s="177"/>
      <c r="I321" s="178"/>
      <c r="J321" s="179"/>
      <c r="K321" s="180">
        <f t="shared" si="14"/>
        <v>0</v>
      </c>
    </row>
    <row r="322" spans="1:11" s="69" customFormat="1" ht="23.1" customHeight="1" x14ac:dyDescent="0.2">
      <c r="A322" s="280" t="str">
        <f t="shared" si="13"/>
        <v>-</v>
      </c>
      <c r="B322" s="157"/>
      <c r="C322" s="168"/>
      <c r="D322" s="172"/>
      <c r="E322" s="173"/>
      <c r="F322" s="184"/>
      <c r="G322" s="185"/>
      <c r="H322" s="177"/>
      <c r="I322" s="178"/>
      <c r="J322" s="179"/>
      <c r="K322" s="180">
        <f t="shared" si="14"/>
        <v>0</v>
      </c>
    </row>
    <row r="323" spans="1:11" s="69" customFormat="1" ht="23.1" customHeight="1" x14ac:dyDescent="0.2">
      <c r="A323" s="280" t="str">
        <f t="shared" si="13"/>
        <v>-</v>
      </c>
      <c r="B323" s="157"/>
      <c r="C323" s="168"/>
      <c r="D323" s="172"/>
      <c r="E323" s="173"/>
      <c r="F323" s="184"/>
      <c r="G323" s="185"/>
      <c r="H323" s="177"/>
      <c r="I323" s="178"/>
      <c r="J323" s="179"/>
      <c r="K323" s="180">
        <f t="shared" si="14"/>
        <v>0</v>
      </c>
    </row>
    <row r="324" spans="1:11" s="69" customFormat="1" ht="23.1" customHeight="1" x14ac:dyDescent="0.2">
      <c r="A324" s="280" t="str">
        <f t="shared" si="13"/>
        <v>-</v>
      </c>
      <c r="B324" s="157"/>
      <c r="C324" s="168"/>
      <c r="D324" s="172"/>
      <c r="E324" s="173"/>
      <c r="F324" s="184"/>
      <c r="G324" s="185"/>
      <c r="H324" s="177"/>
      <c r="I324" s="178"/>
      <c r="J324" s="179"/>
      <c r="K324" s="180">
        <f t="shared" si="14"/>
        <v>0</v>
      </c>
    </row>
    <row r="325" spans="1:11" s="69" customFormat="1" ht="23.1" customHeight="1" x14ac:dyDescent="0.2">
      <c r="A325" s="280" t="str">
        <f t="shared" si="13"/>
        <v>-</v>
      </c>
      <c r="B325" s="157"/>
      <c r="C325" s="168"/>
      <c r="D325" s="172"/>
      <c r="E325" s="173"/>
      <c r="F325" s="184"/>
      <c r="G325" s="185"/>
      <c r="H325" s="177"/>
      <c r="I325" s="178"/>
      <c r="J325" s="179"/>
      <c r="K325" s="180">
        <f t="shared" si="14"/>
        <v>0</v>
      </c>
    </row>
    <row r="326" spans="1:11" s="69" customFormat="1" ht="23.1" customHeight="1" x14ac:dyDescent="0.2">
      <c r="A326" s="280" t="str">
        <f t="shared" si="13"/>
        <v>-</v>
      </c>
      <c r="B326" s="157"/>
      <c r="C326" s="168"/>
      <c r="D326" s="172"/>
      <c r="E326" s="173"/>
      <c r="F326" s="184"/>
      <c r="G326" s="185"/>
      <c r="H326" s="177"/>
      <c r="I326" s="178"/>
      <c r="J326" s="179"/>
      <c r="K326" s="180">
        <f t="shared" si="14"/>
        <v>0</v>
      </c>
    </row>
    <row r="327" spans="1:11" s="69" customFormat="1" ht="23.1" customHeight="1" x14ac:dyDescent="0.2">
      <c r="A327" s="280" t="str">
        <f t="shared" si="13"/>
        <v>-</v>
      </c>
      <c r="B327" s="157"/>
      <c r="C327" s="168"/>
      <c r="D327" s="172"/>
      <c r="E327" s="173"/>
      <c r="F327" s="184"/>
      <c r="G327" s="185"/>
      <c r="H327" s="177"/>
      <c r="I327" s="178"/>
      <c r="J327" s="179"/>
      <c r="K327" s="180">
        <f t="shared" si="14"/>
        <v>0</v>
      </c>
    </row>
    <row r="328" spans="1:11" s="69" customFormat="1" ht="23.1" customHeight="1" x14ac:dyDescent="0.2">
      <c r="A328" s="280" t="str">
        <f t="shared" ref="A328:A391" si="15">IF(B328="Kirsch inländisch",4,IF(B328="Williams ausländisch",3,IF(B328="Williams inländisch",2,IF(B328="Kirsch ausländisch",5,IF(B328="Kernobst, Kräuter, Birnenträsch, Gravensteiner, Golden",1,IF(B328="Zwetschgen, Pflümli, Mirabellen inländisch",6,IF(B328="Zwetschgen, Pflümli, Mirabellen, Sliwowitz ausländisch",7,IF(B328="Aprikosen inländisch",8,IF(B328="Marc, Grappa, Hefebrand inländisch",9,IF(B328="Marc, Grappa, Hefebrand ausländisch",10,IF(B328="Andere inl. gebrannte Wasser (Enzian, Génépi, Quitten, Wachholder, Kartoffel, Himbeer, Getreide)",11,IF(B328="Trinksprit",12,IF(B328="Aperitifs, Bitter",13,IF(B328="Liköre (Bailey's Irish Cream, Batida de Coco, Cointreau, Eiercognac, Grand Marnier)",14,IF(B328="Cognac, Armagnac",15,IF(B328="Weinbrand, Brandy",16,IF(B328="Rum",17,IF(B328="Whisky",18,IF(B328="Aquavit, Genever, Gin, Ginepro, Korn, Steinhäger, Wodka",19,IF(B328="Andere ausl. gebrannte Wasser (Aprikosen, Arak, Himbeergeist, Kartoffelbrand, Tequila)",20,IF(B328="Spirituosenhaltige Mischgetränke",21,IF(B328="Portionenflacons (sämtliche gebrannte Wasser mit weniger als 35cl Inhalt)",22,IF(B328="Assortimente und Geschenkpackungen (sämtliche gebrannte Wasser)",23,IF(B328="Calvados",24,IF(B328="Halbfabrikate, Aromen",25,IF(B328="Süssweine, Wermuth",26,IF(B328="","-")))))))))))))))))))))))))))</f>
        <v>-</v>
      </c>
      <c r="B328" s="157"/>
      <c r="C328" s="168"/>
      <c r="D328" s="172"/>
      <c r="E328" s="173"/>
      <c r="F328" s="184"/>
      <c r="G328" s="185"/>
      <c r="H328" s="177"/>
      <c r="I328" s="178"/>
      <c r="J328" s="179"/>
      <c r="K328" s="180">
        <f t="shared" si="14"/>
        <v>0</v>
      </c>
    </row>
    <row r="329" spans="1:11" s="69" customFormat="1" ht="23.1" customHeight="1" x14ac:dyDescent="0.2">
      <c r="A329" s="280" t="str">
        <f t="shared" si="15"/>
        <v>-</v>
      </c>
      <c r="B329" s="157"/>
      <c r="C329" s="168"/>
      <c r="D329" s="172"/>
      <c r="E329" s="173"/>
      <c r="F329" s="184"/>
      <c r="G329" s="185"/>
      <c r="H329" s="177"/>
      <c r="I329" s="178"/>
      <c r="J329" s="179"/>
      <c r="K329" s="180">
        <f t="shared" ref="K329:K392" si="16">SUM(I329*J329)/100</f>
        <v>0</v>
      </c>
    </row>
    <row r="330" spans="1:11" s="69" customFormat="1" ht="23.1" customHeight="1" x14ac:dyDescent="0.2">
      <c r="A330" s="280" t="str">
        <f t="shared" si="15"/>
        <v>-</v>
      </c>
      <c r="B330" s="157"/>
      <c r="C330" s="168"/>
      <c r="D330" s="172"/>
      <c r="E330" s="173"/>
      <c r="F330" s="184"/>
      <c r="G330" s="185"/>
      <c r="H330" s="177"/>
      <c r="I330" s="178"/>
      <c r="J330" s="179"/>
      <c r="K330" s="180">
        <f t="shared" si="16"/>
        <v>0</v>
      </c>
    </row>
    <row r="331" spans="1:11" s="69" customFormat="1" ht="23.1" customHeight="1" x14ac:dyDescent="0.2">
      <c r="A331" s="280" t="str">
        <f t="shared" si="15"/>
        <v>-</v>
      </c>
      <c r="B331" s="157"/>
      <c r="C331" s="168"/>
      <c r="D331" s="172"/>
      <c r="E331" s="173"/>
      <c r="F331" s="184"/>
      <c r="G331" s="185"/>
      <c r="H331" s="177"/>
      <c r="I331" s="178"/>
      <c r="J331" s="179"/>
      <c r="K331" s="180">
        <f t="shared" si="16"/>
        <v>0</v>
      </c>
    </row>
    <row r="332" spans="1:11" s="69" customFormat="1" ht="23.1" customHeight="1" x14ac:dyDescent="0.2">
      <c r="A332" s="280" t="str">
        <f t="shared" si="15"/>
        <v>-</v>
      </c>
      <c r="B332" s="157"/>
      <c r="C332" s="168"/>
      <c r="D332" s="172"/>
      <c r="E332" s="173"/>
      <c r="F332" s="184"/>
      <c r="G332" s="185"/>
      <c r="H332" s="177"/>
      <c r="I332" s="178"/>
      <c r="J332" s="179"/>
      <c r="K332" s="180">
        <f t="shared" si="16"/>
        <v>0</v>
      </c>
    </row>
    <row r="333" spans="1:11" s="69" customFormat="1" ht="23.1" customHeight="1" x14ac:dyDescent="0.2">
      <c r="A333" s="280" t="str">
        <f t="shared" si="15"/>
        <v>-</v>
      </c>
      <c r="B333" s="157"/>
      <c r="C333" s="168"/>
      <c r="D333" s="172"/>
      <c r="E333" s="173"/>
      <c r="F333" s="184"/>
      <c r="G333" s="185"/>
      <c r="H333" s="177"/>
      <c r="I333" s="178"/>
      <c r="J333" s="179"/>
      <c r="K333" s="180">
        <f t="shared" si="16"/>
        <v>0</v>
      </c>
    </row>
    <row r="334" spans="1:11" s="69" customFormat="1" ht="23.1" customHeight="1" x14ac:dyDescent="0.2">
      <c r="A334" s="280" t="str">
        <f t="shared" si="15"/>
        <v>-</v>
      </c>
      <c r="B334" s="157"/>
      <c r="C334" s="168"/>
      <c r="D334" s="172"/>
      <c r="E334" s="173"/>
      <c r="F334" s="184"/>
      <c r="G334" s="185"/>
      <c r="H334" s="177"/>
      <c r="I334" s="178"/>
      <c r="J334" s="179"/>
      <c r="K334" s="180">
        <f t="shared" si="16"/>
        <v>0</v>
      </c>
    </row>
    <row r="335" spans="1:11" s="69" customFormat="1" ht="23.1" customHeight="1" x14ac:dyDescent="0.2">
      <c r="A335" s="280" t="str">
        <f t="shared" si="15"/>
        <v>-</v>
      </c>
      <c r="B335" s="157"/>
      <c r="C335" s="168"/>
      <c r="D335" s="172"/>
      <c r="E335" s="173"/>
      <c r="F335" s="184"/>
      <c r="G335" s="185"/>
      <c r="H335" s="177"/>
      <c r="I335" s="178"/>
      <c r="J335" s="179"/>
      <c r="K335" s="180">
        <f t="shared" si="16"/>
        <v>0</v>
      </c>
    </row>
    <row r="336" spans="1:11" s="69" customFormat="1" ht="23.1" customHeight="1" x14ac:dyDescent="0.2">
      <c r="A336" s="280" t="str">
        <f t="shared" si="15"/>
        <v>-</v>
      </c>
      <c r="B336" s="157"/>
      <c r="C336" s="168"/>
      <c r="D336" s="172"/>
      <c r="E336" s="173"/>
      <c r="F336" s="184"/>
      <c r="G336" s="185"/>
      <c r="H336" s="177"/>
      <c r="I336" s="178"/>
      <c r="J336" s="179"/>
      <c r="K336" s="180">
        <f t="shared" si="16"/>
        <v>0</v>
      </c>
    </row>
    <row r="337" spans="1:11" s="69" customFormat="1" ht="23.1" customHeight="1" x14ac:dyDescent="0.2">
      <c r="A337" s="280" t="str">
        <f t="shared" si="15"/>
        <v>-</v>
      </c>
      <c r="B337" s="157"/>
      <c r="C337" s="168"/>
      <c r="D337" s="172"/>
      <c r="E337" s="173"/>
      <c r="F337" s="184"/>
      <c r="G337" s="185"/>
      <c r="H337" s="177"/>
      <c r="I337" s="178"/>
      <c r="J337" s="179"/>
      <c r="K337" s="180">
        <f t="shared" si="16"/>
        <v>0</v>
      </c>
    </row>
    <row r="338" spans="1:11" s="69" customFormat="1" ht="23.1" customHeight="1" x14ac:dyDescent="0.2">
      <c r="A338" s="280" t="str">
        <f t="shared" si="15"/>
        <v>-</v>
      </c>
      <c r="B338" s="157"/>
      <c r="C338" s="168"/>
      <c r="D338" s="172"/>
      <c r="E338" s="173"/>
      <c r="F338" s="184"/>
      <c r="G338" s="185"/>
      <c r="H338" s="177"/>
      <c r="I338" s="178"/>
      <c r="J338" s="179"/>
      <c r="K338" s="180">
        <f t="shared" si="16"/>
        <v>0</v>
      </c>
    </row>
    <row r="339" spans="1:11" s="69" customFormat="1" ht="23.1" customHeight="1" x14ac:dyDescent="0.2">
      <c r="A339" s="280" t="str">
        <f t="shared" si="15"/>
        <v>-</v>
      </c>
      <c r="B339" s="157"/>
      <c r="C339" s="168"/>
      <c r="D339" s="172"/>
      <c r="E339" s="173"/>
      <c r="F339" s="184"/>
      <c r="G339" s="185"/>
      <c r="H339" s="177"/>
      <c r="I339" s="178"/>
      <c r="J339" s="179"/>
      <c r="K339" s="180">
        <f t="shared" si="16"/>
        <v>0</v>
      </c>
    </row>
    <row r="340" spans="1:11" s="69" customFormat="1" ht="23.1" customHeight="1" x14ac:dyDescent="0.2">
      <c r="A340" s="280" t="str">
        <f t="shared" si="15"/>
        <v>-</v>
      </c>
      <c r="B340" s="157"/>
      <c r="C340" s="168"/>
      <c r="D340" s="172"/>
      <c r="E340" s="173"/>
      <c r="F340" s="184"/>
      <c r="G340" s="185"/>
      <c r="H340" s="177"/>
      <c r="I340" s="178"/>
      <c r="J340" s="179"/>
      <c r="K340" s="180">
        <f t="shared" si="16"/>
        <v>0</v>
      </c>
    </row>
    <row r="341" spans="1:11" s="69" customFormat="1" ht="23.1" customHeight="1" x14ac:dyDescent="0.2">
      <c r="A341" s="280" t="str">
        <f t="shared" si="15"/>
        <v>-</v>
      </c>
      <c r="B341" s="157"/>
      <c r="C341" s="168"/>
      <c r="D341" s="172"/>
      <c r="E341" s="173"/>
      <c r="F341" s="184"/>
      <c r="G341" s="185"/>
      <c r="H341" s="177"/>
      <c r="I341" s="178"/>
      <c r="J341" s="179"/>
      <c r="K341" s="180">
        <f t="shared" si="16"/>
        <v>0</v>
      </c>
    </row>
    <row r="342" spans="1:11" s="69" customFormat="1" ht="23.1" customHeight="1" x14ac:dyDescent="0.2">
      <c r="A342" s="280" t="str">
        <f t="shared" si="15"/>
        <v>-</v>
      </c>
      <c r="B342" s="157"/>
      <c r="C342" s="168"/>
      <c r="D342" s="172"/>
      <c r="E342" s="173"/>
      <c r="F342" s="184"/>
      <c r="G342" s="185"/>
      <c r="H342" s="177"/>
      <c r="I342" s="178"/>
      <c r="J342" s="179"/>
      <c r="K342" s="180">
        <f t="shared" si="16"/>
        <v>0</v>
      </c>
    </row>
    <row r="343" spans="1:11" s="69" customFormat="1" ht="23.1" customHeight="1" x14ac:dyDescent="0.2">
      <c r="A343" s="280" t="str">
        <f t="shared" si="15"/>
        <v>-</v>
      </c>
      <c r="B343" s="157"/>
      <c r="C343" s="168"/>
      <c r="D343" s="172"/>
      <c r="E343" s="173"/>
      <c r="F343" s="184"/>
      <c r="G343" s="185"/>
      <c r="H343" s="177"/>
      <c r="I343" s="178"/>
      <c r="J343" s="179"/>
      <c r="K343" s="180">
        <f t="shared" si="16"/>
        <v>0</v>
      </c>
    </row>
    <row r="344" spans="1:11" s="69" customFormat="1" ht="23.1" customHeight="1" x14ac:dyDescent="0.2">
      <c r="A344" s="280" t="str">
        <f t="shared" si="15"/>
        <v>-</v>
      </c>
      <c r="B344" s="157"/>
      <c r="C344" s="168"/>
      <c r="D344" s="172"/>
      <c r="E344" s="173"/>
      <c r="F344" s="184"/>
      <c r="G344" s="185"/>
      <c r="H344" s="177"/>
      <c r="I344" s="178"/>
      <c r="J344" s="179"/>
      <c r="K344" s="180">
        <f t="shared" si="16"/>
        <v>0</v>
      </c>
    </row>
    <row r="345" spans="1:11" s="69" customFormat="1" ht="23.1" customHeight="1" x14ac:dyDescent="0.2">
      <c r="A345" s="280" t="str">
        <f t="shared" si="15"/>
        <v>-</v>
      </c>
      <c r="B345" s="157"/>
      <c r="C345" s="168"/>
      <c r="D345" s="172"/>
      <c r="E345" s="173"/>
      <c r="F345" s="184"/>
      <c r="G345" s="185"/>
      <c r="H345" s="177"/>
      <c r="I345" s="178"/>
      <c r="J345" s="179"/>
      <c r="K345" s="180">
        <f t="shared" si="16"/>
        <v>0</v>
      </c>
    </row>
    <row r="346" spans="1:11" s="69" customFormat="1" ht="23.1" customHeight="1" x14ac:dyDescent="0.2">
      <c r="A346" s="280" t="str">
        <f t="shared" si="15"/>
        <v>-</v>
      </c>
      <c r="B346" s="157"/>
      <c r="C346" s="168"/>
      <c r="D346" s="172"/>
      <c r="E346" s="173"/>
      <c r="F346" s="184"/>
      <c r="G346" s="185"/>
      <c r="H346" s="177"/>
      <c r="I346" s="178"/>
      <c r="J346" s="179"/>
      <c r="K346" s="180">
        <f t="shared" si="16"/>
        <v>0</v>
      </c>
    </row>
    <row r="347" spans="1:11" s="69" customFormat="1" ht="23.1" customHeight="1" x14ac:dyDescent="0.2">
      <c r="A347" s="280" t="str">
        <f t="shared" si="15"/>
        <v>-</v>
      </c>
      <c r="B347" s="157"/>
      <c r="C347" s="168"/>
      <c r="D347" s="172"/>
      <c r="E347" s="173"/>
      <c r="F347" s="184"/>
      <c r="G347" s="185"/>
      <c r="H347" s="177"/>
      <c r="I347" s="178"/>
      <c r="J347" s="179"/>
      <c r="K347" s="180">
        <f t="shared" si="16"/>
        <v>0</v>
      </c>
    </row>
    <row r="348" spans="1:11" s="69" customFormat="1" ht="23.1" customHeight="1" x14ac:dyDescent="0.2">
      <c r="A348" s="280" t="str">
        <f t="shared" si="15"/>
        <v>-</v>
      </c>
      <c r="B348" s="157"/>
      <c r="C348" s="168"/>
      <c r="D348" s="172"/>
      <c r="E348" s="173"/>
      <c r="F348" s="184"/>
      <c r="G348" s="185"/>
      <c r="H348" s="177"/>
      <c r="I348" s="178"/>
      <c r="J348" s="179"/>
      <c r="K348" s="180">
        <f t="shared" si="16"/>
        <v>0</v>
      </c>
    </row>
    <row r="349" spans="1:11" s="69" customFormat="1" ht="23.1" customHeight="1" x14ac:dyDescent="0.2">
      <c r="A349" s="280" t="str">
        <f t="shared" si="15"/>
        <v>-</v>
      </c>
      <c r="B349" s="157"/>
      <c r="C349" s="168"/>
      <c r="D349" s="172"/>
      <c r="E349" s="173"/>
      <c r="F349" s="184"/>
      <c r="G349" s="185"/>
      <c r="H349" s="177"/>
      <c r="I349" s="178"/>
      <c r="J349" s="179"/>
      <c r="K349" s="180">
        <f t="shared" si="16"/>
        <v>0</v>
      </c>
    </row>
    <row r="350" spans="1:11" s="69" customFormat="1" ht="23.1" customHeight="1" x14ac:dyDescent="0.2">
      <c r="A350" s="280" t="str">
        <f t="shared" si="15"/>
        <v>-</v>
      </c>
      <c r="B350" s="157"/>
      <c r="C350" s="168"/>
      <c r="D350" s="172"/>
      <c r="E350" s="173"/>
      <c r="F350" s="184"/>
      <c r="G350" s="185"/>
      <c r="H350" s="177"/>
      <c r="I350" s="178"/>
      <c r="J350" s="179"/>
      <c r="K350" s="180">
        <f t="shared" si="16"/>
        <v>0</v>
      </c>
    </row>
    <row r="351" spans="1:11" s="69" customFormat="1" ht="23.1" customHeight="1" x14ac:dyDescent="0.2">
      <c r="A351" s="280" t="str">
        <f t="shared" si="15"/>
        <v>-</v>
      </c>
      <c r="B351" s="157"/>
      <c r="C351" s="168"/>
      <c r="D351" s="172"/>
      <c r="E351" s="173"/>
      <c r="F351" s="184"/>
      <c r="G351" s="185"/>
      <c r="H351" s="177"/>
      <c r="I351" s="178"/>
      <c r="J351" s="179"/>
      <c r="K351" s="180">
        <f t="shared" si="16"/>
        <v>0</v>
      </c>
    </row>
    <row r="352" spans="1:11" s="69" customFormat="1" ht="23.1" customHeight="1" x14ac:dyDescent="0.2">
      <c r="A352" s="280" t="str">
        <f t="shared" si="15"/>
        <v>-</v>
      </c>
      <c r="B352" s="157"/>
      <c r="C352" s="168"/>
      <c r="D352" s="172"/>
      <c r="E352" s="173"/>
      <c r="F352" s="184"/>
      <c r="G352" s="185"/>
      <c r="H352" s="177"/>
      <c r="I352" s="178"/>
      <c r="J352" s="179"/>
      <c r="K352" s="180">
        <f t="shared" si="16"/>
        <v>0</v>
      </c>
    </row>
    <row r="353" spans="1:11" s="69" customFormat="1" ht="23.1" customHeight="1" x14ac:dyDescent="0.2">
      <c r="A353" s="280" t="str">
        <f t="shared" si="15"/>
        <v>-</v>
      </c>
      <c r="B353" s="157"/>
      <c r="C353" s="168"/>
      <c r="D353" s="172"/>
      <c r="E353" s="173"/>
      <c r="F353" s="184"/>
      <c r="G353" s="185"/>
      <c r="H353" s="177"/>
      <c r="I353" s="178"/>
      <c r="J353" s="179"/>
      <c r="K353" s="180">
        <f t="shared" si="16"/>
        <v>0</v>
      </c>
    </row>
    <row r="354" spans="1:11" s="69" customFormat="1" ht="23.1" customHeight="1" x14ac:dyDescent="0.2">
      <c r="A354" s="280" t="str">
        <f t="shared" si="15"/>
        <v>-</v>
      </c>
      <c r="B354" s="157"/>
      <c r="C354" s="168"/>
      <c r="D354" s="172"/>
      <c r="E354" s="173"/>
      <c r="F354" s="184"/>
      <c r="G354" s="185"/>
      <c r="H354" s="177"/>
      <c r="I354" s="178"/>
      <c r="J354" s="179"/>
      <c r="K354" s="180">
        <f t="shared" si="16"/>
        <v>0</v>
      </c>
    </row>
    <row r="355" spans="1:11" s="69" customFormat="1" ht="23.1" customHeight="1" x14ac:dyDescent="0.2">
      <c r="A355" s="280" t="str">
        <f t="shared" si="15"/>
        <v>-</v>
      </c>
      <c r="B355" s="157"/>
      <c r="C355" s="168"/>
      <c r="D355" s="172"/>
      <c r="E355" s="173"/>
      <c r="F355" s="184"/>
      <c r="G355" s="185"/>
      <c r="H355" s="177"/>
      <c r="I355" s="178"/>
      <c r="J355" s="179"/>
      <c r="K355" s="180">
        <f t="shared" si="16"/>
        <v>0</v>
      </c>
    </row>
    <row r="356" spans="1:11" s="69" customFormat="1" ht="23.1" customHeight="1" x14ac:dyDescent="0.2">
      <c r="A356" s="280" t="str">
        <f t="shared" si="15"/>
        <v>-</v>
      </c>
      <c r="B356" s="157"/>
      <c r="C356" s="168"/>
      <c r="D356" s="172"/>
      <c r="E356" s="173"/>
      <c r="F356" s="184"/>
      <c r="G356" s="185"/>
      <c r="H356" s="177"/>
      <c r="I356" s="178"/>
      <c r="J356" s="179"/>
      <c r="K356" s="180">
        <f t="shared" si="16"/>
        <v>0</v>
      </c>
    </row>
    <row r="357" spans="1:11" s="69" customFormat="1" ht="23.1" customHeight="1" x14ac:dyDescent="0.2">
      <c r="A357" s="280" t="str">
        <f t="shared" si="15"/>
        <v>-</v>
      </c>
      <c r="B357" s="157"/>
      <c r="C357" s="168"/>
      <c r="D357" s="172"/>
      <c r="E357" s="173"/>
      <c r="F357" s="184"/>
      <c r="G357" s="185"/>
      <c r="H357" s="177"/>
      <c r="I357" s="178"/>
      <c r="J357" s="179"/>
      <c r="K357" s="180">
        <f t="shared" si="16"/>
        <v>0</v>
      </c>
    </row>
    <row r="358" spans="1:11" s="69" customFormat="1" ht="23.1" customHeight="1" x14ac:dyDescent="0.2">
      <c r="A358" s="280" t="str">
        <f t="shared" si="15"/>
        <v>-</v>
      </c>
      <c r="B358" s="157"/>
      <c r="C358" s="168"/>
      <c r="D358" s="172"/>
      <c r="E358" s="173"/>
      <c r="F358" s="184"/>
      <c r="G358" s="185"/>
      <c r="H358" s="177"/>
      <c r="I358" s="178"/>
      <c r="J358" s="179"/>
      <c r="K358" s="180">
        <f t="shared" si="16"/>
        <v>0</v>
      </c>
    </row>
    <row r="359" spans="1:11" s="69" customFormat="1" ht="23.1" customHeight="1" x14ac:dyDescent="0.2">
      <c r="A359" s="280" t="str">
        <f t="shared" si="15"/>
        <v>-</v>
      </c>
      <c r="B359" s="157"/>
      <c r="C359" s="168"/>
      <c r="D359" s="172"/>
      <c r="E359" s="173"/>
      <c r="F359" s="184"/>
      <c r="G359" s="185"/>
      <c r="H359" s="177"/>
      <c r="I359" s="178"/>
      <c r="J359" s="179"/>
      <c r="K359" s="180">
        <f t="shared" si="16"/>
        <v>0</v>
      </c>
    </row>
    <row r="360" spans="1:11" s="69" customFormat="1" ht="23.1" customHeight="1" x14ac:dyDescent="0.2">
      <c r="A360" s="280" t="str">
        <f t="shared" si="15"/>
        <v>-</v>
      </c>
      <c r="B360" s="157"/>
      <c r="C360" s="168"/>
      <c r="D360" s="172"/>
      <c r="E360" s="173"/>
      <c r="F360" s="184"/>
      <c r="G360" s="185"/>
      <c r="H360" s="177"/>
      <c r="I360" s="178"/>
      <c r="J360" s="179"/>
      <c r="K360" s="180">
        <f t="shared" si="16"/>
        <v>0</v>
      </c>
    </row>
    <row r="361" spans="1:11" s="69" customFormat="1" ht="23.1" customHeight="1" x14ac:dyDescent="0.2">
      <c r="A361" s="280" t="str">
        <f t="shared" si="15"/>
        <v>-</v>
      </c>
      <c r="B361" s="157"/>
      <c r="C361" s="168"/>
      <c r="D361" s="172"/>
      <c r="E361" s="173"/>
      <c r="F361" s="184"/>
      <c r="G361" s="185"/>
      <c r="H361" s="177"/>
      <c r="I361" s="178"/>
      <c r="J361" s="179"/>
      <c r="K361" s="180">
        <f t="shared" si="16"/>
        <v>0</v>
      </c>
    </row>
    <row r="362" spans="1:11" s="69" customFormat="1" ht="23.1" customHeight="1" x14ac:dyDescent="0.2">
      <c r="A362" s="280" t="str">
        <f t="shared" si="15"/>
        <v>-</v>
      </c>
      <c r="B362" s="157"/>
      <c r="C362" s="168"/>
      <c r="D362" s="172"/>
      <c r="E362" s="173"/>
      <c r="F362" s="184"/>
      <c r="G362" s="185"/>
      <c r="H362" s="177"/>
      <c r="I362" s="178"/>
      <c r="J362" s="179"/>
      <c r="K362" s="180">
        <f t="shared" si="16"/>
        <v>0</v>
      </c>
    </row>
    <row r="363" spans="1:11" s="69" customFormat="1" ht="23.1" customHeight="1" x14ac:dyDescent="0.2">
      <c r="A363" s="280" t="str">
        <f t="shared" si="15"/>
        <v>-</v>
      </c>
      <c r="B363" s="157"/>
      <c r="C363" s="168"/>
      <c r="D363" s="172"/>
      <c r="E363" s="173"/>
      <c r="F363" s="184"/>
      <c r="G363" s="185"/>
      <c r="H363" s="177"/>
      <c r="I363" s="178"/>
      <c r="J363" s="179"/>
      <c r="K363" s="180">
        <f t="shared" si="16"/>
        <v>0</v>
      </c>
    </row>
    <row r="364" spans="1:11" s="69" customFormat="1" ht="23.1" customHeight="1" x14ac:dyDescent="0.2">
      <c r="A364" s="280" t="str">
        <f t="shared" si="15"/>
        <v>-</v>
      </c>
      <c r="B364" s="157"/>
      <c r="C364" s="168"/>
      <c r="D364" s="172"/>
      <c r="E364" s="173"/>
      <c r="F364" s="184"/>
      <c r="G364" s="185"/>
      <c r="H364" s="177"/>
      <c r="I364" s="178"/>
      <c r="J364" s="179"/>
      <c r="K364" s="180">
        <f t="shared" si="16"/>
        <v>0</v>
      </c>
    </row>
    <row r="365" spans="1:11" s="69" customFormat="1" ht="23.1" customHeight="1" x14ac:dyDescent="0.2">
      <c r="A365" s="280" t="str">
        <f t="shared" si="15"/>
        <v>-</v>
      </c>
      <c r="B365" s="157"/>
      <c r="C365" s="168"/>
      <c r="D365" s="172"/>
      <c r="E365" s="173"/>
      <c r="F365" s="184"/>
      <c r="G365" s="185"/>
      <c r="H365" s="177"/>
      <c r="I365" s="178"/>
      <c r="J365" s="179"/>
      <c r="K365" s="180">
        <f t="shared" si="16"/>
        <v>0</v>
      </c>
    </row>
    <row r="366" spans="1:11" s="69" customFormat="1" ht="23.1" customHeight="1" x14ac:dyDescent="0.2">
      <c r="A366" s="280" t="str">
        <f t="shared" si="15"/>
        <v>-</v>
      </c>
      <c r="B366" s="157"/>
      <c r="C366" s="168"/>
      <c r="D366" s="172"/>
      <c r="E366" s="173"/>
      <c r="F366" s="184"/>
      <c r="G366" s="185"/>
      <c r="H366" s="177"/>
      <c r="I366" s="178"/>
      <c r="J366" s="179"/>
      <c r="K366" s="180">
        <f t="shared" si="16"/>
        <v>0</v>
      </c>
    </row>
    <row r="367" spans="1:11" s="69" customFormat="1" ht="23.1" customHeight="1" x14ac:dyDescent="0.2">
      <c r="A367" s="280" t="str">
        <f t="shared" si="15"/>
        <v>-</v>
      </c>
      <c r="B367" s="157"/>
      <c r="C367" s="168"/>
      <c r="D367" s="172"/>
      <c r="E367" s="173"/>
      <c r="F367" s="184"/>
      <c r="G367" s="185"/>
      <c r="H367" s="177"/>
      <c r="I367" s="178"/>
      <c r="J367" s="179"/>
      <c r="K367" s="180">
        <f t="shared" si="16"/>
        <v>0</v>
      </c>
    </row>
    <row r="368" spans="1:11" s="69" customFormat="1" ht="23.1" customHeight="1" x14ac:dyDescent="0.2">
      <c r="A368" s="280" t="str">
        <f t="shared" si="15"/>
        <v>-</v>
      </c>
      <c r="B368" s="157"/>
      <c r="C368" s="168"/>
      <c r="D368" s="172"/>
      <c r="E368" s="173"/>
      <c r="F368" s="184"/>
      <c r="G368" s="185"/>
      <c r="H368" s="177"/>
      <c r="I368" s="178"/>
      <c r="J368" s="179"/>
      <c r="K368" s="180">
        <f t="shared" si="16"/>
        <v>0</v>
      </c>
    </row>
    <row r="369" spans="1:11" s="69" customFormat="1" ht="23.1" customHeight="1" x14ac:dyDescent="0.2">
      <c r="A369" s="280" t="str">
        <f t="shared" si="15"/>
        <v>-</v>
      </c>
      <c r="B369" s="157"/>
      <c r="C369" s="168"/>
      <c r="D369" s="172"/>
      <c r="E369" s="173"/>
      <c r="F369" s="184"/>
      <c r="G369" s="185"/>
      <c r="H369" s="177"/>
      <c r="I369" s="178"/>
      <c r="J369" s="179"/>
      <c r="K369" s="180">
        <f t="shared" si="16"/>
        <v>0</v>
      </c>
    </row>
    <row r="370" spans="1:11" s="69" customFormat="1" ht="23.1" customHeight="1" x14ac:dyDescent="0.2">
      <c r="A370" s="280" t="str">
        <f t="shared" si="15"/>
        <v>-</v>
      </c>
      <c r="B370" s="157"/>
      <c r="C370" s="168"/>
      <c r="D370" s="172"/>
      <c r="E370" s="173"/>
      <c r="F370" s="184"/>
      <c r="G370" s="185"/>
      <c r="H370" s="177"/>
      <c r="I370" s="178"/>
      <c r="J370" s="179"/>
      <c r="K370" s="180">
        <f t="shared" si="16"/>
        <v>0</v>
      </c>
    </row>
    <row r="371" spans="1:11" s="69" customFormat="1" ht="23.1" customHeight="1" x14ac:dyDescent="0.2">
      <c r="A371" s="280" t="str">
        <f t="shared" si="15"/>
        <v>-</v>
      </c>
      <c r="B371" s="157"/>
      <c r="C371" s="168"/>
      <c r="D371" s="172"/>
      <c r="E371" s="173"/>
      <c r="F371" s="184"/>
      <c r="G371" s="185"/>
      <c r="H371" s="177"/>
      <c r="I371" s="178"/>
      <c r="J371" s="179"/>
      <c r="K371" s="180">
        <f t="shared" si="16"/>
        <v>0</v>
      </c>
    </row>
    <row r="372" spans="1:11" s="69" customFormat="1" ht="23.1" customHeight="1" x14ac:dyDescent="0.2">
      <c r="A372" s="280" t="str">
        <f t="shared" si="15"/>
        <v>-</v>
      </c>
      <c r="B372" s="157"/>
      <c r="C372" s="168"/>
      <c r="D372" s="172"/>
      <c r="E372" s="173"/>
      <c r="F372" s="184"/>
      <c r="G372" s="185"/>
      <c r="H372" s="177"/>
      <c r="I372" s="178"/>
      <c r="J372" s="179"/>
      <c r="K372" s="180">
        <f t="shared" si="16"/>
        <v>0</v>
      </c>
    </row>
    <row r="373" spans="1:11" s="69" customFormat="1" ht="23.1" customHeight="1" x14ac:dyDescent="0.2">
      <c r="A373" s="280" t="str">
        <f t="shared" si="15"/>
        <v>-</v>
      </c>
      <c r="B373" s="157"/>
      <c r="C373" s="168"/>
      <c r="D373" s="172"/>
      <c r="E373" s="173"/>
      <c r="F373" s="184"/>
      <c r="G373" s="185"/>
      <c r="H373" s="177"/>
      <c r="I373" s="178"/>
      <c r="J373" s="179"/>
      <c r="K373" s="180">
        <f t="shared" si="16"/>
        <v>0</v>
      </c>
    </row>
    <row r="374" spans="1:11" s="69" customFormat="1" ht="23.1" customHeight="1" x14ac:dyDescent="0.2">
      <c r="A374" s="280" t="str">
        <f t="shared" si="15"/>
        <v>-</v>
      </c>
      <c r="B374" s="157"/>
      <c r="C374" s="168"/>
      <c r="D374" s="172"/>
      <c r="E374" s="173"/>
      <c r="F374" s="184"/>
      <c r="G374" s="185"/>
      <c r="H374" s="177"/>
      <c r="I374" s="178"/>
      <c r="J374" s="179"/>
      <c r="K374" s="180">
        <f t="shared" si="16"/>
        <v>0</v>
      </c>
    </row>
    <row r="375" spans="1:11" s="69" customFormat="1" ht="23.1" customHeight="1" x14ac:dyDescent="0.2">
      <c r="A375" s="280" t="str">
        <f t="shared" si="15"/>
        <v>-</v>
      </c>
      <c r="B375" s="157"/>
      <c r="C375" s="168"/>
      <c r="D375" s="172"/>
      <c r="E375" s="173"/>
      <c r="F375" s="184"/>
      <c r="G375" s="185"/>
      <c r="H375" s="177"/>
      <c r="I375" s="178"/>
      <c r="J375" s="179"/>
      <c r="K375" s="180">
        <f t="shared" si="16"/>
        <v>0</v>
      </c>
    </row>
    <row r="376" spans="1:11" s="69" customFormat="1" ht="23.1" customHeight="1" x14ac:dyDescent="0.2">
      <c r="A376" s="280" t="str">
        <f t="shared" si="15"/>
        <v>-</v>
      </c>
      <c r="B376" s="157"/>
      <c r="C376" s="168"/>
      <c r="D376" s="172"/>
      <c r="E376" s="173"/>
      <c r="F376" s="184"/>
      <c r="G376" s="185"/>
      <c r="H376" s="177"/>
      <c r="I376" s="178"/>
      <c r="J376" s="179"/>
      <c r="K376" s="180">
        <f t="shared" si="16"/>
        <v>0</v>
      </c>
    </row>
    <row r="377" spans="1:11" s="69" customFormat="1" ht="23.1" customHeight="1" x14ac:dyDescent="0.2">
      <c r="A377" s="280" t="str">
        <f t="shared" si="15"/>
        <v>-</v>
      </c>
      <c r="B377" s="157"/>
      <c r="C377" s="168"/>
      <c r="D377" s="172"/>
      <c r="E377" s="173"/>
      <c r="F377" s="184"/>
      <c r="G377" s="185"/>
      <c r="H377" s="177"/>
      <c r="I377" s="178"/>
      <c r="J377" s="179"/>
      <c r="K377" s="180">
        <f t="shared" si="16"/>
        <v>0</v>
      </c>
    </row>
    <row r="378" spans="1:11" s="69" customFormat="1" ht="23.1" customHeight="1" x14ac:dyDescent="0.2">
      <c r="A378" s="280" t="str">
        <f t="shared" si="15"/>
        <v>-</v>
      </c>
      <c r="B378" s="157"/>
      <c r="C378" s="168"/>
      <c r="D378" s="172"/>
      <c r="E378" s="173"/>
      <c r="F378" s="184"/>
      <c r="G378" s="185"/>
      <c r="H378" s="177"/>
      <c r="I378" s="178"/>
      <c r="J378" s="179"/>
      <c r="K378" s="180">
        <f t="shared" si="16"/>
        <v>0</v>
      </c>
    </row>
    <row r="379" spans="1:11" s="69" customFormat="1" ht="23.1" customHeight="1" x14ac:dyDescent="0.2">
      <c r="A379" s="280" t="str">
        <f t="shared" si="15"/>
        <v>-</v>
      </c>
      <c r="B379" s="157"/>
      <c r="C379" s="168"/>
      <c r="D379" s="172"/>
      <c r="E379" s="173"/>
      <c r="F379" s="184"/>
      <c r="G379" s="185"/>
      <c r="H379" s="177"/>
      <c r="I379" s="178"/>
      <c r="J379" s="179"/>
      <c r="K379" s="180">
        <f t="shared" si="16"/>
        <v>0</v>
      </c>
    </row>
    <row r="380" spans="1:11" s="69" customFormat="1" ht="23.1" customHeight="1" x14ac:dyDescent="0.2">
      <c r="A380" s="280" t="str">
        <f t="shared" si="15"/>
        <v>-</v>
      </c>
      <c r="B380" s="157"/>
      <c r="C380" s="168"/>
      <c r="D380" s="172"/>
      <c r="E380" s="173"/>
      <c r="F380" s="184"/>
      <c r="G380" s="185"/>
      <c r="H380" s="177"/>
      <c r="I380" s="178"/>
      <c r="J380" s="179"/>
      <c r="K380" s="180">
        <f t="shared" si="16"/>
        <v>0</v>
      </c>
    </row>
    <row r="381" spans="1:11" s="69" customFormat="1" ht="23.1" customHeight="1" x14ac:dyDescent="0.2">
      <c r="A381" s="280" t="str">
        <f t="shared" si="15"/>
        <v>-</v>
      </c>
      <c r="B381" s="157"/>
      <c r="C381" s="168"/>
      <c r="D381" s="172"/>
      <c r="E381" s="173"/>
      <c r="F381" s="184"/>
      <c r="G381" s="185"/>
      <c r="H381" s="177"/>
      <c r="I381" s="178"/>
      <c r="J381" s="179"/>
      <c r="K381" s="180">
        <f t="shared" si="16"/>
        <v>0</v>
      </c>
    </row>
    <row r="382" spans="1:11" s="69" customFormat="1" ht="23.1" customHeight="1" x14ac:dyDescent="0.2">
      <c r="A382" s="280" t="str">
        <f t="shared" si="15"/>
        <v>-</v>
      </c>
      <c r="B382" s="157"/>
      <c r="C382" s="168"/>
      <c r="D382" s="172"/>
      <c r="E382" s="173"/>
      <c r="F382" s="184"/>
      <c r="G382" s="185"/>
      <c r="H382" s="177"/>
      <c r="I382" s="178"/>
      <c r="J382" s="179"/>
      <c r="K382" s="180">
        <f t="shared" si="16"/>
        <v>0</v>
      </c>
    </row>
    <row r="383" spans="1:11" s="69" customFormat="1" ht="23.1" customHeight="1" x14ac:dyDescent="0.2">
      <c r="A383" s="280" t="str">
        <f t="shared" si="15"/>
        <v>-</v>
      </c>
      <c r="B383" s="157"/>
      <c r="C383" s="168"/>
      <c r="D383" s="172"/>
      <c r="E383" s="173"/>
      <c r="F383" s="184"/>
      <c r="G383" s="185"/>
      <c r="H383" s="177"/>
      <c r="I383" s="178"/>
      <c r="J383" s="179"/>
      <c r="K383" s="180">
        <f t="shared" si="16"/>
        <v>0</v>
      </c>
    </row>
    <row r="384" spans="1:11" s="69" customFormat="1" ht="23.1" customHeight="1" x14ac:dyDescent="0.2">
      <c r="A384" s="280" t="str">
        <f t="shared" si="15"/>
        <v>-</v>
      </c>
      <c r="B384" s="157"/>
      <c r="C384" s="168"/>
      <c r="D384" s="172"/>
      <c r="E384" s="173"/>
      <c r="F384" s="184"/>
      <c r="G384" s="185"/>
      <c r="H384" s="177"/>
      <c r="I384" s="178"/>
      <c r="J384" s="179"/>
      <c r="K384" s="180">
        <f t="shared" si="16"/>
        <v>0</v>
      </c>
    </row>
    <row r="385" spans="1:11" s="69" customFormat="1" ht="23.1" customHeight="1" x14ac:dyDescent="0.2">
      <c r="A385" s="280" t="str">
        <f t="shared" si="15"/>
        <v>-</v>
      </c>
      <c r="B385" s="157"/>
      <c r="C385" s="168"/>
      <c r="D385" s="172"/>
      <c r="E385" s="173"/>
      <c r="F385" s="184"/>
      <c r="G385" s="185"/>
      <c r="H385" s="177"/>
      <c r="I385" s="178"/>
      <c r="J385" s="179"/>
      <c r="K385" s="180">
        <f t="shared" si="16"/>
        <v>0</v>
      </c>
    </row>
    <row r="386" spans="1:11" s="69" customFormat="1" ht="23.1" customHeight="1" x14ac:dyDescent="0.2">
      <c r="A386" s="280" t="str">
        <f t="shared" si="15"/>
        <v>-</v>
      </c>
      <c r="B386" s="157"/>
      <c r="C386" s="168"/>
      <c r="D386" s="172"/>
      <c r="E386" s="173"/>
      <c r="F386" s="184"/>
      <c r="G386" s="185"/>
      <c r="H386" s="177"/>
      <c r="I386" s="178"/>
      <c r="J386" s="179"/>
      <c r="K386" s="180">
        <f t="shared" si="16"/>
        <v>0</v>
      </c>
    </row>
    <row r="387" spans="1:11" s="69" customFormat="1" ht="23.1" customHeight="1" x14ac:dyDescent="0.2">
      <c r="A387" s="280" t="str">
        <f t="shared" si="15"/>
        <v>-</v>
      </c>
      <c r="B387" s="157"/>
      <c r="C387" s="168"/>
      <c r="D387" s="172"/>
      <c r="E387" s="173"/>
      <c r="F387" s="184"/>
      <c r="G387" s="185"/>
      <c r="H387" s="177"/>
      <c r="I387" s="178"/>
      <c r="J387" s="179"/>
      <c r="K387" s="180">
        <f t="shared" si="16"/>
        <v>0</v>
      </c>
    </row>
    <row r="388" spans="1:11" s="69" customFormat="1" ht="23.1" customHeight="1" x14ac:dyDescent="0.2">
      <c r="A388" s="280" t="str">
        <f t="shared" si="15"/>
        <v>-</v>
      </c>
      <c r="B388" s="157"/>
      <c r="C388" s="168"/>
      <c r="D388" s="172"/>
      <c r="E388" s="173"/>
      <c r="F388" s="184"/>
      <c r="G388" s="185"/>
      <c r="H388" s="177"/>
      <c r="I388" s="178"/>
      <c r="J388" s="179"/>
      <c r="K388" s="180">
        <f t="shared" si="16"/>
        <v>0</v>
      </c>
    </row>
    <row r="389" spans="1:11" s="69" customFormat="1" ht="23.1" customHeight="1" x14ac:dyDescent="0.2">
      <c r="A389" s="280" t="str">
        <f t="shared" si="15"/>
        <v>-</v>
      </c>
      <c r="B389" s="157"/>
      <c r="C389" s="168"/>
      <c r="D389" s="172"/>
      <c r="E389" s="173"/>
      <c r="F389" s="184"/>
      <c r="G389" s="185"/>
      <c r="H389" s="177"/>
      <c r="I389" s="178"/>
      <c r="J389" s="179"/>
      <c r="K389" s="180">
        <f t="shared" si="16"/>
        <v>0</v>
      </c>
    </row>
    <row r="390" spans="1:11" s="69" customFormat="1" ht="23.1" customHeight="1" x14ac:dyDescent="0.2">
      <c r="A390" s="280" t="str">
        <f t="shared" si="15"/>
        <v>-</v>
      </c>
      <c r="B390" s="157"/>
      <c r="C390" s="168"/>
      <c r="D390" s="172"/>
      <c r="E390" s="173"/>
      <c r="F390" s="184"/>
      <c r="G390" s="185"/>
      <c r="H390" s="177"/>
      <c r="I390" s="178"/>
      <c r="J390" s="179"/>
      <c r="K390" s="180">
        <f t="shared" si="16"/>
        <v>0</v>
      </c>
    </row>
    <row r="391" spans="1:11" s="69" customFormat="1" ht="23.1" customHeight="1" x14ac:dyDescent="0.2">
      <c r="A391" s="280" t="str">
        <f t="shared" si="15"/>
        <v>-</v>
      </c>
      <c r="B391" s="157"/>
      <c r="C391" s="168"/>
      <c r="D391" s="172"/>
      <c r="E391" s="173"/>
      <c r="F391" s="184"/>
      <c r="G391" s="185"/>
      <c r="H391" s="177"/>
      <c r="I391" s="178"/>
      <c r="J391" s="179"/>
      <c r="K391" s="180">
        <f t="shared" si="16"/>
        <v>0</v>
      </c>
    </row>
    <row r="392" spans="1:11" s="69" customFormat="1" ht="23.1" customHeight="1" x14ac:dyDescent="0.2">
      <c r="A392" s="280" t="str">
        <f t="shared" ref="A392:A455" si="17">IF(B392="Kirsch inländisch",4,IF(B392="Williams ausländisch",3,IF(B392="Williams inländisch",2,IF(B392="Kirsch ausländisch",5,IF(B392="Kernobst, Kräuter, Birnenträsch, Gravensteiner, Golden",1,IF(B392="Zwetschgen, Pflümli, Mirabellen inländisch",6,IF(B392="Zwetschgen, Pflümli, Mirabellen, Sliwowitz ausländisch",7,IF(B392="Aprikosen inländisch",8,IF(B392="Marc, Grappa, Hefebrand inländisch",9,IF(B392="Marc, Grappa, Hefebrand ausländisch",10,IF(B392="Andere inl. gebrannte Wasser (Enzian, Génépi, Quitten, Wachholder, Kartoffel, Himbeer, Getreide)",11,IF(B392="Trinksprit",12,IF(B392="Aperitifs, Bitter",13,IF(B392="Liköre (Bailey's Irish Cream, Batida de Coco, Cointreau, Eiercognac, Grand Marnier)",14,IF(B392="Cognac, Armagnac",15,IF(B392="Weinbrand, Brandy",16,IF(B392="Rum",17,IF(B392="Whisky",18,IF(B392="Aquavit, Genever, Gin, Ginepro, Korn, Steinhäger, Wodka",19,IF(B392="Andere ausl. gebrannte Wasser (Aprikosen, Arak, Himbeergeist, Kartoffelbrand, Tequila)",20,IF(B392="Spirituosenhaltige Mischgetränke",21,IF(B392="Portionenflacons (sämtliche gebrannte Wasser mit weniger als 35cl Inhalt)",22,IF(B392="Assortimente und Geschenkpackungen (sämtliche gebrannte Wasser)",23,IF(B392="Calvados",24,IF(B392="Halbfabrikate, Aromen",25,IF(B392="Süssweine, Wermuth",26,IF(B392="","-")))))))))))))))))))))))))))</f>
        <v>-</v>
      </c>
      <c r="B392" s="157"/>
      <c r="C392" s="168"/>
      <c r="D392" s="172"/>
      <c r="E392" s="173"/>
      <c r="F392" s="184"/>
      <c r="G392" s="185"/>
      <c r="H392" s="177"/>
      <c r="I392" s="178"/>
      <c r="J392" s="179"/>
      <c r="K392" s="180">
        <f t="shared" si="16"/>
        <v>0</v>
      </c>
    </row>
    <row r="393" spans="1:11" s="69" customFormat="1" ht="23.1" customHeight="1" x14ac:dyDescent="0.2">
      <c r="A393" s="280" t="str">
        <f t="shared" si="17"/>
        <v>-</v>
      </c>
      <c r="B393" s="157"/>
      <c r="C393" s="168"/>
      <c r="D393" s="172"/>
      <c r="E393" s="173"/>
      <c r="F393" s="184"/>
      <c r="G393" s="185"/>
      <c r="H393" s="177"/>
      <c r="I393" s="178"/>
      <c r="J393" s="179"/>
      <c r="K393" s="180">
        <f t="shared" ref="K393:K456" si="18">SUM(I393*J393)/100</f>
        <v>0</v>
      </c>
    </row>
    <row r="394" spans="1:11" s="69" customFormat="1" ht="23.1" customHeight="1" x14ac:dyDescent="0.2">
      <c r="A394" s="280" t="str">
        <f t="shared" si="17"/>
        <v>-</v>
      </c>
      <c r="B394" s="157"/>
      <c r="C394" s="168"/>
      <c r="D394" s="172"/>
      <c r="E394" s="173"/>
      <c r="F394" s="184"/>
      <c r="G394" s="185"/>
      <c r="H394" s="177"/>
      <c r="I394" s="178"/>
      <c r="J394" s="179"/>
      <c r="K394" s="180">
        <f t="shared" si="18"/>
        <v>0</v>
      </c>
    </row>
    <row r="395" spans="1:11" s="69" customFormat="1" ht="23.1" customHeight="1" x14ac:dyDescent="0.2">
      <c r="A395" s="280" t="str">
        <f t="shared" si="17"/>
        <v>-</v>
      </c>
      <c r="B395" s="157"/>
      <c r="C395" s="168"/>
      <c r="D395" s="172"/>
      <c r="E395" s="173"/>
      <c r="F395" s="184"/>
      <c r="G395" s="185"/>
      <c r="H395" s="177"/>
      <c r="I395" s="178"/>
      <c r="J395" s="179"/>
      <c r="K395" s="180">
        <f t="shared" si="18"/>
        <v>0</v>
      </c>
    </row>
    <row r="396" spans="1:11" s="69" customFormat="1" ht="23.1" customHeight="1" x14ac:dyDescent="0.2">
      <c r="A396" s="280" t="str">
        <f t="shared" si="17"/>
        <v>-</v>
      </c>
      <c r="B396" s="157"/>
      <c r="C396" s="168"/>
      <c r="D396" s="172"/>
      <c r="E396" s="173"/>
      <c r="F396" s="184"/>
      <c r="G396" s="185"/>
      <c r="H396" s="177"/>
      <c r="I396" s="178"/>
      <c r="J396" s="179"/>
      <c r="K396" s="180">
        <f t="shared" si="18"/>
        <v>0</v>
      </c>
    </row>
    <row r="397" spans="1:11" s="69" customFormat="1" ht="23.1" customHeight="1" x14ac:dyDescent="0.2">
      <c r="A397" s="280" t="str">
        <f t="shared" si="17"/>
        <v>-</v>
      </c>
      <c r="B397" s="157"/>
      <c r="C397" s="168"/>
      <c r="D397" s="172"/>
      <c r="E397" s="173"/>
      <c r="F397" s="184"/>
      <c r="G397" s="185"/>
      <c r="H397" s="177"/>
      <c r="I397" s="178"/>
      <c r="J397" s="179"/>
      <c r="K397" s="180">
        <f t="shared" si="18"/>
        <v>0</v>
      </c>
    </row>
    <row r="398" spans="1:11" s="69" customFormat="1" ht="23.1" customHeight="1" x14ac:dyDescent="0.2">
      <c r="A398" s="280" t="str">
        <f t="shared" si="17"/>
        <v>-</v>
      </c>
      <c r="B398" s="157"/>
      <c r="C398" s="168"/>
      <c r="D398" s="172"/>
      <c r="E398" s="173"/>
      <c r="F398" s="184"/>
      <c r="G398" s="185"/>
      <c r="H398" s="177"/>
      <c r="I398" s="178"/>
      <c r="J398" s="179"/>
      <c r="K398" s="180">
        <f t="shared" si="18"/>
        <v>0</v>
      </c>
    </row>
    <row r="399" spans="1:11" s="69" customFormat="1" ht="23.1" customHeight="1" x14ac:dyDescent="0.2">
      <c r="A399" s="280" t="str">
        <f t="shared" si="17"/>
        <v>-</v>
      </c>
      <c r="B399" s="157"/>
      <c r="C399" s="168"/>
      <c r="D399" s="172"/>
      <c r="E399" s="173"/>
      <c r="F399" s="184"/>
      <c r="G399" s="185"/>
      <c r="H399" s="177"/>
      <c r="I399" s="178"/>
      <c r="J399" s="179"/>
      <c r="K399" s="180">
        <f t="shared" si="18"/>
        <v>0</v>
      </c>
    </row>
    <row r="400" spans="1:11" s="69" customFormat="1" ht="23.1" customHeight="1" x14ac:dyDescent="0.2">
      <c r="A400" s="280" t="str">
        <f t="shared" si="17"/>
        <v>-</v>
      </c>
      <c r="B400" s="157"/>
      <c r="C400" s="168"/>
      <c r="D400" s="172"/>
      <c r="E400" s="173"/>
      <c r="F400" s="184"/>
      <c r="G400" s="185"/>
      <c r="H400" s="177"/>
      <c r="I400" s="178"/>
      <c r="J400" s="179"/>
      <c r="K400" s="180">
        <f t="shared" si="18"/>
        <v>0</v>
      </c>
    </row>
    <row r="401" spans="1:11" s="69" customFormat="1" ht="23.1" customHeight="1" x14ac:dyDescent="0.2">
      <c r="A401" s="280" t="str">
        <f t="shared" si="17"/>
        <v>-</v>
      </c>
      <c r="B401" s="157"/>
      <c r="C401" s="168"/>
      <c r="D401" s="172"/>
      <c r="E401" s="173"/>
      <c r="F401" s="184"/>
      <c r="G401" s="185"/>
      <c r="H401" s="177"/>
      <c r="I401" s="178"/>
      <c r="J401" s="179"/>
      <c r="K401" s="180">
        <f t="shared" si="18"/>
        <v>0</v>
      </c>
    </row>
    <row r="402" spans="1:11" s="69" customFormat="1" ht="23.1" customHeight="1" x14ac:dyDescent="0.2">
      <c r="A402" s="280" t="str">
        <f t="shared" si="17"/>
        <v>-</v>
      </c>
      <c r="B402" s="157"/>
      <c r="C402" s="168"/>
      <c r="D402" s="172"/>
      <c r="E402" s="173"/>
      <c r="F402" s="184"/>
      <c r="G402" s="185"/>
      <c r="H402" s="177"/>
      <c r="I402" s="178"/>
      <c r="J402" s="179"/>
      <c r="K402" s="180">
        <f t="shared" si="18"/>
        <v>0</v>
      </c>
    </row>
    <row r="403" spans="1:11" s="69" customFormat="1" ht="23.1" customHeight="1" x14ac:dyDescent="0.2">
      <c r="A403" s="280" t="str">
        <f t="shared" si="17"/>
        <v>-</v>
      </c>
      <c r="B403" s="157"/>
      <c r="C403" s="168"/>
      <c r="D403" s="172"/>
      <c r="E403" s="173"/>
      <c r="F403" s="184"/>
      <c r="G403" s="185"/>
      <c r="H403" s="177"/>
      <c r="I403" s="178"/>
      <c r="J403" s="179"/>
      <c r="K403" s="180">
        <f t="shared" si="18"/>
        <v>0</v>
      </c>
    </row>
    <row r="404" spans="1:11" s="69" customFormat="1" ht="23.1" customHeight="1" x14ac:dyDescent="0.2">
      <c r="A404" s="280" t="str">
        <f t="shared" si="17"/>
        <v>-</v>
      </c>
      <c r="B404" s="157"/>
      <c r="C404" s="168"/>
      <c r="D404" s="172"/>
      <c r="E404" s="173"/>
      <c r="F404" s="184"/>
      <c r="G404" s="185"/>
      <c r="H404" s="177"/>
      <c r="I404" s="178"/>
      <c r="J404" s="179"/>
      <c r="K404" s="180">
        <f t="shared" si="18"/>
        <v>0</v>
      </c>
    </row>
    <row r="405" spans="1:11" s="69" customFormat="1" ht="23.1" customHeight="1" x14ac:dyDescent="0.2">
      <c r="A405" s="280" t="str">
        <f t="shared" si="17"/>
        <v>-</v>
      </c>
      <c r="B405" s="157"/>
      <c r="C405" s="168"/>
      <c r="D405" s="172"/>
      <c r="E405" s="173"/>
      <c r="F405" s="184"/>
      <c r="G405" s="185"/>
      <c r="H405" s="177"/>
      <c r="I405" s="178"/>
      <c r="J405" s="179"/>
      <c r="K405" s="180">
        <f t="shared" si="18"/>
        <v>0</v>
      </c>
    </row>
    <row r="406" spans="1:11" s="69" customFormat="1" ht="23.1" customHeight="1" x14ac:dyDescent="0.2">
      <c r="A406" s="280" t="str">
        <f t="shared" si="17"/>
        <v>-</v>
      </c>
      <c r="B406" s="157"/>
      <c r="C406" s="168"/>
      <c r="D406" s="172"/>
      <c r="E406" s="173"/>
      <c r="F406" s="184"/>
      <c r="G406" s="185"/>
      <c r="H406" s="177"/>
      <c r="I406" s="178"/>
      <c r="J406" s="179"/>
      <c r="K406" s="180">
        <f t="shared" si="18"/>
        <v>0</v>
      </c>
    </row>
    <row r="407" spans="1:11" s="69" customFormat="1" ht="23.1" customHeight="1" x14ac:dyDescent="0.2">
      <c r="A407" s="280" t="str">
        <f t="shared" si="17"/>
        <v>-</v>
      </c>
      <c r="B407" s="157"/>
      <c r="C407" s="168"/>
      <c r="D407" s="172"/>
      <c r="E407" s="173"/>
      <c r="F407" s="184"/>
      <c r="G407" s="185"/>
      <c r="H407" s="177"/>
      <c r="I407" s="178"/>
      <c r="J407" s="179"/>
      <c r="K407" s="180">
        <f t="shared" si="18"/>
        <v>0</v>
      </c>
    </row>
    <row r="408" spans="1:11" s="69" customFormat="1" ht="23.1" customHeight="1" x14ac:dyDescent="0.2">
      <c r="A408" s="280" t="str">
        <f t="shared" si="17"/>
        <v>-</v>
      </c>
      <c r="B408" s="157"/>
      <c r="C408" s="168"/>
      <c r="D408" s="172"/>
      <c r="E408" s="173"/>
      <c r="F408" s="184"/>
      <c r="G408" s="185"/>
      <c r="H408" s="177"/>
      <c r="I408" s="178"/>
      <c r="J408" s="179"/>
      <c r="K408" s="180">
        <f t="shared" si="18"/>
        <v>0</v>
      </c>
    </row>
    <row r="409" spans="1:11" s="69" customFormat="1" ht="23.1" customHeight="1" x14ac:dyDescent="0.2">
      <c r="A409" s="280" t="str">
        <f t="shared" si="17"/>
        <v>-</v>
      </c>
      <c r="B409" s="157"/>
      <c r="C409" s="168"/>
      <c r="D409" s="172"/>
      <c r="E409" s="173"/>
      <c r="F409" s="184"/>
      <c r="G409" s="185"/>
      <c r="H409" s="177"/>
      <c r="I409" s="178"/>
      <c r="J409" s="179"/>
      <c r="K409" s="180">
        <f t="shared" si="18"/>
        <v>0</v>
      </c>
    </row>
    <row r="410" spans="1:11" s="69" customFormat="1" ht="23.1" customHeight="1" x14ac:dyDescent="0.2">
      <c r="A410" s="280" t="str">
        <f t="shared" si="17"/>
        <v>-</v>
      </c>
      <c r="B410" s="157"/>
      <c r="C410" s="168"/>
      <c r="D410" s="172"/>
      <c r="E410" s="173"/>
      <c r="F410" s="184"/>
      <c r="G410" s="185"/>
      <c r="H410" s="177"/>
      <c r="I410" s="178"/>
      <c r="J410" s="179"/>
      <c r="K410" s="180">
        <f t="shared" si="18"/>
        <v>0</v>
      </c>
    </row>
    <row r="411" spans="1:11" s="69" customFormat="1" ht="23.1" customHeight="1" x14ac:dyDescent="0.2">
      <c r="A411" s="280" t="str">
        <f t="shared" si="17"/>
        <v>-</v>
      </c>
      <c r="B411" s="157"/>
      <c r="C411" s="168"/>
      <c r="D411" s="172"/>
      <c r="E411" s="173"/>
      <c r="F411" s="184"/>
      <c r="G411" s="185"/>
      <c r="H411" s="177"/>
      <c r="I411" s="178"/>
      <c r="J411" s="179"/>
      <c r="K411" s="180">
        <f t="shared" si="18"/>
        <v>0</v>
      </c>
    </row>
    <row r="412" spans="1:11" s="69" customFormat="1" ht="23.1" customHeight="1" x14ac:dyDescent="0.2">
      <c r="A412" s="280" t="str">
        <f t="shared" si="17"/>
        <v>-</v>
      </c>
      <c r="B412" s="157"/>
      <c r="C412" s="168"/>
      <c r="D412" s="172"/>
      <c r="E412" s="173"/>
      <c r="F412" s="184"/>
      <c r="G412" s="185"/>
      <c r="H412" s="177"/>
      <c r="I412" s="178"/>
      <c r="J412" s="179"/>
      <c r="K412" s="180">
        <f t="shared" si="18"/>
        <v>0</v>
      </c>
    </row>
    <row r="413" spans="1:11" s="69" customFormat="1" ht="23.1" customHeight="1" x14ac:dyDescent="0.2">
      <c r="A413" s="280" t="str">
        <f t="shared" si="17"/>
        <v>-</v>
      </c>
      <c r="B413" s="157"/>
      <c r="C413" s="168"/>
      <c r="D413" s="172"/>
      <c r="E413" s="173"/>
      <c r="F413" s="184"/>
      <c r="G413" s="185"/>
      <c r="H413" s="177"/>
      <c r="I413" s="178"/>
      <c r="J413" s="179"/>
      <c r="K413" s="180">
        <f t="shared" si="18"/>
        <v>0</v>
      </c>
    </row>
    <row r="414" spans="1:11" s="69" customFormat="1" ht="23.1" customHeight="1" x14ac:dyDescent="0.2">
      <c r="A414" s="280" t="str">
        <f t="shared" si="17"/>
        <v>-</v>
      </c>
      <c r="B414" s="157"/>
      <c r="C414" s="168"/>
      <c r="D414" s="172"/>
      <c r="E414" s="173"/>
      <c r="F414" s="184"/>
      <c r="G414" s="185"/>
      <c r="H414" s="177"/>
      <c r="I414" s="178"/>
      <c r="J414" s="179"/>
      <c r="K414" s="180">
        <f t="shared" si="18"/>
        <v>0</v>
      </c>
    </row>
    <row r="415" spans="1:11" s="69" customFormat="1" ht="23.1" customHeight="1" x14ac:dyDescent="0.2">
      <c r="A415" s="280" t="str">
        <f t="shared" si="17"/>
        <v>-</v>
      </c>
      <c r="B415" s="157"/>
      <c r="C415" s="168"/>
      <c r="D415" s="172"/>
      <c r="E415" s="173"/>
      <c r="F415" s="184"/>
      <c r="G415" s="185"/>
      <c r="H415" s="177"/>
      <c r="I415" s="178"/>
      <c r="J415" s="179"/>
      <c r="K415" s="180">
        <f t="shared" si="18"/>
        <v>0</v>
      </c>
    </row>
    <row r="416" spans="1:11" s="69" customFormat="1" ht="23.1" customHeight="1" x14ac:dyDescent="0.2">
      <c r="A416" s="280" t="str">
        <f t="shared" si="17"/>
        <v>-</v>
      </c>
      <c r="B416" s="157"/>
      <c r="C416" s="168"/>
      <c r="D416" s="172"/>
      <c r="E416" s="173"/>
      <c r="F416" s="184"/>
      <c r="G416" s="185"/>
      <c r="H416" s="177"/>
      <c r="I416" s="178"/>
      <c r="J416" s="179"/>
      <c r="K416" s="180">
        <f t="shared" si="18"/>
        <v>0</v>
      </c>
    </row>
    <row r="417" spans="1:11" s="69" customFormat="1" ht="23.1" customHeight="1" x14ac:dyDescent="0.2">
      <c r="A417" s="280" t="str">
        <f t="shared" si="17"/>
        <v>-</v>
      </c>
      <c r="B417" s="157"/>
      <c r="C417" s="168"/>
      <c r="D417" s="172"/>
      <c r="E417" s="173"/>
      <c r="F417" s="184"/>
      <c r="G417" s="185"/>
      <c r="H417" s="177"/>
      <c r="I417" s="178"/>
      <c r="J417" s="179"/>
      <c r="K417" s="180">
        <f t="shared" si="18"/>
        <v>0</v>
      </c>
    </row>
    <row r="418" spans="1:11" s="69" customFormat="1" ht="23.1" customHeight="1" x14ac:dyDescent="0.2">
      <c r="A418" s="280" t="str">
        <f t="shared" si="17"/>
        <v>-</v>
      </c>
      <c r="B418" s="157"/>
      <c r="C418" s="168"/>
      <c r="D418" s="172"/>
      <c r="E418" s="173"/>
      <c r="F418" s="184"/>
      <c r="G418" s="185"/>
      <c r="H418" s="177"/>
      <c r="I418" s="178"/>
      <c r="J418" s="179"/>
      <c r="K418" s="180">
        <f t="shared" si="18"/>
        <v>0</v>
      </c>
    </row>
    <row r="419" spans="1:11" s="69" customFormat="1" ht="23.1" customHeight="1" x14ac:dyDescent="0.2">
      <c r="A419" s="280" t="str">
        <f t="shared" si="17"/>
        <v>-</v>
      </c>
      <c r="B419" s="157"/>
      <c r="C419" s="168"/>
      <c r="D419" s="172"/>
      <c r="E419" s="173"/>
      <c r="F419" s="184"/>
      <c r="G419" s="185"/>
      <c r="H419" s="177"/>
      <c r="I419" s="178"/>
      <c r="J419" s="179"/>
      <c r="K419" s="180">
        <f t="shared" si="18"/>
        <v>0</v>
      </c>
    </row>
    <row r="420" spans="1:11" s="69" customFormat="1" ht="23.1" customHeight="1" x14ac:dyDescent="0.2">
      <c r="A420" s="280" t="str">
        <f t="shared" si="17"/>
        <v>-</v>
      </c>
      <c r="B420" s="157"/>
      <c r="C420" s="168"/>
      <c r="D420" s="172"/>
      <c r="E420" s="173"/>
      <c r="F420" s="184"/>
      <c r="G420" s="185"/>
      <c r="H420" s="177"/>
      <c r="I420" s="178"/>
      <c r="J420" s="179"/>
      <c r="K420" s="180">
        <f t="shared" si="18"/>
        <v>0</v>
      </c>
    </row>
    <row r="421" spans="1:11" s="69" customFormat="1" ht="23.1" customHeight="1" x14ac:dyDescent="0.2">
      <c r="A421" s="280" t="str">
        <f t="shared" si="17"/>
        <v>-</v>
      </c>
      <c r="B421" s="157"/>
      <c r="C421" s="168"/>
      <c r="D421" s="172"/>
      <c r="E421" s="173"/>
      <c r="F421" s="184"/>
      <c r="G421" s="185"/>
      <c r="H421" s="177"/>
      <c r="I421" s="178"/>
      <c r="J421" s="179"/>
      <c r="K421" s="180">
        <f t="shared" si="18"/>
        <v>0</v>
      </c>
    </row>
    <row r="422" spans="1:11" s="69" customFormat="1" ht="23.1" customHeight="1" x14ac:dyDescent="0.2">
      <c r="A422" s="280" t="str">
        <f t="shared" si="17"/>
        <v>-</v>
      </c>
      <c r="B422" s="157"/>
      <c r="C422" s="168"/>
      <c r="D422" s="172"/>
      <c r="E422" s="173"/>
      <c r="F422" s="184"/>
      <c r="G422" s="185"/>
      <c r="H422" s="177"/>
      <c r="I422" s="178"/>
      <c r="J422" s="179"/>
      <c r="K422" s="180">
        <f t="shared" si="18"/>
        <v>0</v>
      </c>
    </row>
    <row r="423" spans="1:11" s="69" customFormat="1" ht="23.1" customHeight="1" x14ac:dyDescent="0.2">
      <c r="A423" s="280" t="str">
        <f t="shared" si="17"/>
        <v>-</v>
      </c>
      <c r="B423" s="157"/>
      <c r="C423" s="168"/>
      <c r="D423" s="172"/>
      <c r="E423" s="173"/>
      <c r="F423" s="184"/>
      <c r="G423" s="185"/>
      <c r="H423" s="177"/>
      <c r="I423" s="178"/>
      <c r="J423" s="179"/>
      <c r="K423" s="180">
        <f t="shared" si="18"/>
        <v>0</v>
      </c>
    </row>
    <row r="424" spans="1:11" s="69" customFormat="1" ht="23.1" customHeight="1" x14ac:dyDescent="0.2">
      <c r="A424" s="280" t="str">
        <f t="shared" si="17"/>
        <v>-</v>
      </c>
      <c r="B424" s="157"/>
      <c r="C424" s="168"/>
      <c r="D424" s="172"/>
      <c r="E424" s="173"/>
      <c r="F424" s="184"/>
      <c r="G424" s="185"/>
      <c r="H424" s="177"/>
      <c r="I424" s="178"/>
      <c r="J424" s="179"/>
      <c r="K424" s="180">
        <f t="shared" si="18"/>
        <v>0</v>
      </c>
    </row>
    <row r="425" spans="1:11" s="69" customFormat="1" ht="23.1" customHeight="1" x14ac:dyDescent="0.2">
      <c r="A425" s="280" t="str">
        <f t="shared" si="17"/>
        <v>-</v>
      </c>
      <c r="B425" s="157"/>
      <c r="C425" s="168"/>
      <c r="D425" s="172"/>
      <c r="E425" s="173"/>
      <c r="F425" s="184"/>
      <c r="G425" s="185"/>
      <c r="H425" s="177"/>
      <c r="I425" s="178"/>
      <c r="J425" s="179"/>
      <c r="K425" s="180">
        <f t="shared" si="18"/>
        <v>0</v>
      </c>
    </row>
    <row r="426" spans="1:11" s="69" customFormat="1" ht="23.1" customHeight="1" x14ac:dyDescent="0.2">
      <c r="A426" s="280" t="str">
        <f t="shared" si="17"/>
        <v>-</v>
      </c>
      <c r="B426" s="157"/>
      <c r="C426" s="168"/>
      <c r="D426" s="172"/>
      <c r="E426" s="173"/>
      <c r="F426" s="184"/>
      <c r="G426" s="185"/>
      <c r="H426" s="177"/>
      <c r="I426" s="178"/>
      <c r="J426" s="179"/>
      <c r="K426" s="180">
        <f t="shared" si="18"/>
        <v>0</v>
      </c>
    </row>
    <row r="427" spans="1:11" s="69" customFormat="1" ht="23.1" customHeight="1" x14ac:dyDescent="0.2">
      <c r="A427" s="280" t="str">
        <f t="shared" si="17"/>
        <v>-</v>
      </c>
      <c r="B427" s="157"/>
      <c r="C427" s="168"/>
      <c r="D427" s="172"/>
      <c r="E427" s="173"/>
      <c r="F427" s="184"/>
      <c r="G427" s="185"/>
      <c r="H427" s="177"/>
      <c r="I427" s="178"/>
      <c r="J427" s="179"/>
      <c r="K427" s="180">
        <f t="shared" si="18"/>
        <v>0</v>
      </c>
    </row>
    <row r="428" spans="1:11" s="69" customFormat="1" ht="23.1" customHeight="1" x14ac:dyDescent="0.2">
      <c r="A428" s="280" t="str">
        <f t="shared" si="17"/>
        <v>-</v>
      </c>
      <c r="B428" s="157"/>
      <c r="C428" s="168"/>
      <c r="D428" s="172"/>
      <c r="E428" s="173"/>
      <c r="F428" s="184"/>
      <c r="G428" s="185"/>
      <c r="H428" s="177"/>
      <c r="I428" s="178"/>
      <c r="J428" s="179"/>
      <c r="K428" s="180">
        <f t="shared" si="18"/>
        <v>0</v>
      </c>
    </row>
    <row r="429" spans="1:11" s="69" customFormat="1" ht="23.1" customHeight="1" x14ac:dyDescent="0.2">
      <c r="A429" s="280" t="str">
        <f t="shared" si="17"/>
        <v>-</v>
      </c>
      <c r="B429" s="157"/>
      <c r="C429" s="168"/>
      <c r="D429" s="172"/>
      <c r="E429" s="173"/>
      <c r="F429" s="184"/>
      <c r="G429" s="185"/>
      <c r="H429" s="177"/>
      <c r="I429" s="178"/>
      <c r="J429" s="179"/>
      <c r="K429" s="180">
        <f t="shared" si="18"/>
        <v>0</v>
      </c>
    </row>
    <row r="430" spans="1:11" s="69" customFormat="1" ht="23.1" customHeight="1" x14ac:dyDescent="0.2">
      <c r="A430" s="280" t="str">
        <f t="shared" si="17"/>
        <v>-</v>
      </c>
      <c r="B430" s="157"/>
      <c r="C430" s="168"/>
      <c r="D430" s="172"/>
      <c r="E430" s="173"/>
      <c r="F430" s="184"/>
      <c r="G430" s="185"/>
      <c r="H430" s="177"/>
      <c r="I430" s="178"/>
      <c r="J430" s="179"/>
      <c r="K430" s="180">
        <f t="shared" si="18"/>
        <v>0</v>
      </c>
    </row>
    <row r="431" spans="1:11" s="69" customFormat="1" ht="23.1" customHeight="1" x14ac:dyDescent="0.2">
      <c r="A431" s="280" t="str">
        <f t="shared" si="17"/>
        <v>-</v>
      </c>
      <c r="B431" s="157"/>
      <c r="C431" s="168"/>
      <c r="D431" s="172"/>
      <c r="E431" s="173"/>
      <c r="F431" s="184"/>
      <c r="G431" s="185"/>
      <c r="H431" s="177"/>
      <c r="I431" s="178"/>
      <c r="J431" s="179"/>
      <c r="K431" s="180">
        <f t="shared" si="18"/>
        <v>0</v>
      </c>
    </row>
    <row r="432" spans="1:11" s="69" customFormat="1" ht="23.1" customHeight="1" x14ac:dyDescent="0.2">
      <c r="A432" s="280" t="str">
        <f t="shared" si="17"/>
        <v>-</v>
      </c>
      <c r="B432" s="157"/>
      <c r="C432" s="168"/>
      <c r="D432" s="172"/>
      <c r="E432" s="173"/>
      <c r="F432" s="184"/>
      <c r="G432" s="185"/>
      <c r="H432" s="177"/>
      <c r="I432" s="178"/>
      <c r="J432" s="179"/>
      <c r="K432" s="180">
        <f t="shared" si="18"/>
        <v>0</v>
      </c>
    </row>
    <row r="433" spans="1:11" s="69" customFormat="1" ht="23.1" customHeight="1" x14ac:dyDescent="0.2">
      <c r="A433" s="280" t="str">
        <f t="shared" si="17"/>
        <v>-</v>
      </c>
      <c r="B433" s="157"/>
      <c r="C433" s="168"/>
      <c r="D433" s="172"/>
      <c r="E433" s="173"/>
      <c r="F433" s="184"/>
      <c r="G433" s="185"/>
      <c r="H433" s="177"/>
      <c r="I433" s="178"/>
      <c r="J433" s="179"/>
      <c r="K433" s="180">
        <f t="shared" si="18"/>
        <v>0</v>
      </c>
    </row>
    <row r="434" spans="1:11" s="69" customFormat="1" ht="23.1" customHeight="1" x14ac:dyDescent="0.2">
      <c r="A434" s="280" t="str">
        <f t="shared" si="17"/>
        <v>-</v>
      </c>
      <c r="B434" s="157"/>
      <c r="C434" s="168"/>
      <c r="D434" s="172"/>
      <c r="E434" s="173"/>
      <c r="F434" s="184"/>
      <c r="G434" s="185"/>
      <c r="H434" s="177"/>
      <c r="I434" s="178"/>
      <c r="J434" s="179"/>
      <c r="K434" s="180">
        <f t="shared" si="18"/>
        <v>0</v>
      </c>
    </row>
    <row r="435" spans="1:11" s="69" customFormat="1" ht="23.1" customHeight="1" x14ac:dyDescent="0.2">
      <c r="A435" s="280" t="str">
        <f t="shared" si="17"/>
        <v>-</v>
      </c>
      <c r="B435" s="157"/>
      <c r="C435" s="168"/>
      <c r="D435" s="172"/>
      <c r="E435" s="173"/>
      <c r="F435" s="184"/>
      <c r="G435" s="185"/>
      <c r="H435" s="177"/>
      <c r="I435" s="178"/>
      <c r="J435" s="179"/>
      <c r="K435" s="180">
        <f t="shared" si="18"/>
        <v>0</v>
      </c>
    </row>
    <row r="436" spans="1:11" s="69" customFormat="1" ht="23.1" customHeight="1" x14ac:dyDescent="0.2">
      <c r="A436" s="280" t="str">
        <f t="shared" si="17"/>
        <v>-</v>
      </c>
      <c r="B436" s="157"/>
      <c r="C436" s="168"/>
      <c r="D436" s="172"/>
      <c r="E436" s="173"/>
      <c r="F436" s="184"/>
      <c r="G436" s="185"/>
      <c r="H436" s="177"/>
      <c r="I436" s="178"/>
      <c r="J436" s="179"/>
      <c r="K436" s="180">
        <f t="shared" si="18"/>
        <v>0</v>
      </c>
    </row>
    <row r="437" spans="1:11" s="69" customFormat="1" ht="23.1" customHeight="1" x14ac:dyDescent="0.2">
      <c r="A437" s="280">
        <f t="shared" si="17"/>
        <v>6</v>
      </c>
      <c r="B437" s="157" t="s">
        <v>18</v>
      </c>
      <c r="C437" s="168"/>
      <c r="D437" s="172"/>
      <c r="E437" s="173"/>
      <c r="F437" s="184"/>
      <c r="G437" s="185"/>
      <c r="H437" s="177"/>
      <c r="I437" s="178"/>
      <c r="J437" s="179"/>
      <c r="K437" s="180">
        <f t="shared" si="18"/>
        <v>0</v>
      </c>
    </row>
    <row r="438" spans="1:11" s="69" customFormat="1" ht="23.1" customHeight="1" x14ac:dyDescent="0.2">
      <c r="A438" s="280" t="str">
        <f t="shared" si="17"/>
        <v>-</v>
      </c>
      <c r="B438" s="157"/>
      <c r="C438" s="168"/>
      <c r="D438" s="172"/>
      <c r="E438" s="173"/>
      <c r="F438" s="184"/>
      <c r="G438" s="185"/>
      <c r="H438" s="177"/>
      <c r="I438" s="178"/>
      <c r="J438" s="179"/>
      <c r="K438" s="180">
        <f t="shared" si="18"/>
        <v>0</v>
      </c>
    </row>
    <row r="439" spans="1:11" s="69" customFormat="1" ht="23.1" customHeight="1" x14ac:dyDescent="0.2">
      <c r="A439" s="280" t="str">
        <f t="shared" si="17"/>
        <v>-</v>
      </c>
      <c r="B439" s="157"/>
      <c r="C439" s="168"/>
      <c r="D439" s="172"/>
      <c r="E439" s="173"/>
      <c r="F439" s="184"/>
      <c r="G439" s="185"/>
      <c r="H439" s="177"/>
      <c r="I439" s="178"/>
      <c r="J439" s="179"/>
      <c r="K439" s="180">
        <f t="shared" si="18"/>
        <v>0</v>
      </c>
    </row>
    <row r="440" spans="1:11" s="69" customFormat="1" ht="23.1" customHeight="1" x14ac:dyDescent="0.2">
      <c r="A440" s="280" t="str">
        <f t="shared" si="17"/>
        <v>-</v>
      </c>
      <c r="B440" s="157"/>
      <c r="C440" s="168"/>
      <c r="D440" s="172"/>
      <c r="E440" s="173"/>
      <c r="F440" s="184"/>
      <c r="G440" s="185"/>
      <c r="H440" s="177"/>
      <c r="I440" s="178"/>
      <c r="J440" s="179"/>
      <c r="K440" s="180">
        <f t="shared" si="18"/>
        <v>0</v>
      </c>
    </row>
    <row r="441" spans="1:11" s="69" customFormat="1" ht="23.1" customHeight="1" x14ac:dyDescent="0.2">
      <c r="A441" s="280" t="str">
        <f t="shared" si="17"/>
        <v>-</v>
      </c>
      <c r="B441" s="157"/>
      <c r="C441" s="168"/>
      <c r="D441" s="172"/>
      <c r="E441" s="173"/>
      <c r="F441" s="184"/>
      <c r="G441" s="185"/>
      <c r="H441" s="177"/>
      <c r="I441" s="178"/>
      <c r="J441" s="179"/>
      <c r="K441" s="180">
        <f t="shared" si="18"/>
        <v>0</v>
      </c>
    </row>
    <row r="442" spans="1:11" s="69" customFormat="1" ht="23.1" customHeight="1" x14ac:dyDescent="0.2">
      <c r="A442" s="280" t="str">
        <f t="shared" si="17"/>
        <v>-</v>
      </c>
      <c r="B442" s="157"/>
      <c r="C442" s="168"/>
      <c r="D442" s="172"/>
      <c r="E442" s="173"/>
      <c r="F442" s="184"/>
      <c r="G442" s="185"/>
      <c r="H442" s="177"/>
      <c r="I442" s="178"/>
      <c r="J442" s="179"/>
      <c r="K442" s="180">
        <f t="shared" si="18"/>
        <v>0</v>
      </c>
    </row>
    <row r="443" spans="1:11" s="69" customFormat="1" ht="23.1" customHeight="1" x14ac:dyDescent="0.2">
      <c r="A443" s="280" t="str">
        <f t="shared" si="17"/>
        <v>-</v>
      </c>
      <c r="B443" s="157"/>
      <c r="C443" s="168"/>
      <c r="D443" s="172"/>
      <c r="E443" s="173"/>
      <c r="F443" s="184"/>
      <c r="G443" s="185"/>
      <c r="H443" s="177"/>
      <c r="I443" s="178"/>
      <c r="J443" s="179"/>
      <c r="K443" s="180">
        <f t="shared" si="18"/>
        <v>0</v>
      </c>
    </row>
    <row r="444" spans="1:11" s="69" customFormat="1" ht="23.1" customHeight="1" x14ac:dyDescent="0.2">
      <c r="A444" s="280" t="str">
        <f t="shared" si="17"/>
        <v>-</v>
      </c>
      <c r="B444" s="157"/>
      <c r="C444" s="168"/>
      <c r="D444" s="172"/>
      <c r="E444" s="173"/>
      <c r="F444" s="184"/>
      <c r="G444" s="185"/>
      <c r="H444" s="177"/>
      <c r="I444" s="178"/>
      <c r="J444" s="179"/>
      <c r="K444" s="180">
        <f t="shared" si="18"/>
        <v>0</v>
      </c>
    </row>
    <row r="445" spans="1:11" s="69" customFormat="1" ht="23.1" customHeight="1" x14ac:dyDescent="0.2">
      <c r="A445" s="280" t="str">
        <f t="shared" si="17"/>
        <v>-</v>
      </c>
      <c r="B445" s="157"/>
      <c r="C445" s="168"/>
      <c r="D445" s="172"/>
      <c r="E445" s="173"/>
      <c r="F445" s="184"/>
      <c r="G445" s="185"/>
      <c r="H445" s="177"/>
      <c r="I445" s="178"/>
      <c r="J445" s="179"/>
      <c r="K445" s="180">
        <f t="shared" si="18"/>
        <v>0</v>
      </c>
    </row>
    <row r="446" spans="1:11" s="69" customFormat="1" ht="23.1" customHeight="1" x14ac:dyDescent="0.2">
      <c r="A446" s="280" t="str">
        <f t="shared" si="17"/>
        <v>-</v>
      </c>
      <c r="B446" s="157"/>
      <c r="C446" s="168"/>
      <c r="D446" s="172"/>
      <c r="E446" s="173"/>
      <c r="F446" s="184"/>
      <c r="G446" s="185"/>
      <c r="H446" s="177"/>
      <c r="I446" s="178"/>
      <c r="J446" s="179"/>
      <c r="K446" s="180">
        <f t="shared" si="18"/>
        <v>0</v>
      </c>
    </row>
    <row r="447" spans="1:11" s="69" customFormat="1" ht="23.1" customHeight="1" x14ac:dyDescent="0.2">
      <c r="A447" s="280" t="str">
        <f t="shared" si="17"/>
        <v>-</v>
      </c>
      <c r="B447" s="157"/>
      <c r="C447" s="168"/>
      <c r="D447" s="172"/>
      <c r="E447" s="173"/>
      <c r="F447" s="184"/>
      <c r="G447" s="185"/>
      <c r="H447" s="177"/>
      <c r="I447" s="178"/>
      <c r="J447" s="179"/>
      <c r="K447" s="180">
        <f t="shared" si="18"/>
        <v>0</v>
      </c>
    </row>
    <row r="448" spans="1:11" s="69" customFormat="1" ht="23.1" customHeight="1" x14ac:dyDescent="0.2">
      <c r="A448" s="280" t="str">
        <f t="shared" si="17"/>
        <v>-</v>
      </c>
      <c r="B448" s="157"/>
      <c r="C448" s="168"/>
      <c r="D448" s="172"/>
      <c r="E448" s="173"/>
      <c r="F448" s="184"/>
      <c r="G448" s="185"/>
      <c r="H448" s="177"/>
      <c r="I448" s="178"/>
      <c r="J448" s="179"/>
      <c r="K448" s="180">
        <f t="shared" si="18"/>
        <v>0</v>
      </c>
    </row>
    <row r="449" spans="1:11" s="69" customFormat="1" ht="23.1" customHeight="1" x14ac:dyDescent="0.2">
      <c r="A449" s="280" t="str">
        <f t="shared" si="17"/>
        <v>-</v>
      </c>
      <c r="B449" s="157"/>
      <c r="C449" s="168"/>
      <c r="D449" s="172"/>
      <c r="E449" s="173"/>
      <c r="F449" s="184"/>
      <c r="G449" s="185"/>
      <c r="H449" s="177"/>
      <c r="I449" s="178"/>
      <c r="J449" s="179"/>
      <c r="K449" s="180">
        <f t="shared" si="18"/>
        <v>0</v>
      </c>
    </row>
    <row r="450" spans="1:11" s="69" customFormat="1" ht="23.1" customHeight="1" x14ac:dyDescent="0.2">
      <c r="A450" s="280" t="str">
        <f t="shared" si="17"/>
        <v>-</v>
      </c>
      <c r="B450" s="157"/>
      <c r="C450" s="168"/>
      <c r="D450" s="172"/>
      <c r="E450" s="173"/>
      <c r="F450" s="184"/>
      <c r="G450" s="185"/>
      <c r="H450" s="177"/>
      <c r="I450" s="178"/>
      <c r="J450" s="179"/>
      <c r="K450" s="180">
        <f t="shared" si="18"/>
        <v>0</v>
      </c>
    </row>
    <row r="451" spans="1:11" s="69" customFormat="1" ht="23.1" customHeight="1" x14ac:dyDescent="0.2">
      <c r="A451" s="280" t="str">
        <f t="shared" si="17"/>
        <v>-</v>
      </c>
      <c r="B451" s="157"/>
      <c r="C451" s="168"/>
      <c r="D451" s="172"/>
      <c r="E451" s="173"/>
      <c r="F451" s="184"/>
      <c r="G451" s="185"/>
      <c r="H451" s="177"/>
      <c r="I451" s="178"/>
      <c r="J451" s="179"/>
      <c r="K451" s="180">
        <f t="shared" si="18"/>
        <v>0</v>
      </c>
    </row>
    <row r="452" spans="1:11" s="69" customFormat="1" ht="23.1" customHeight="1" x14ac:dyDescent="0.2">
      <c r="A452" s="280" t="str">
        <f t="shared" si="17"/>
        <v>-</v>
      </c>
      <c r="B452" s="157"/>
      <c r="C452" s="168"/>
      <c r="D452" s="172"/>
      <c r="E452" s="173"/>
      <c r="F452" s="184"/>
      <c r="G452" s="185"/>
      <c r="H452" s="177"/>
      <c r="I452" s="178"/>
      <c r="J452" s="179"/>
      <c r="K452" s="180">
        <f t="shared" si="18"/>
        <v>0</v>
      </c>
    </row>
    <row r="453" spans="1:11" s="69" customFormat="1" ht="23.1" customHeight="1" x14ac:dyDescent="0.2">
      <c r="A453" s="280" t="str">
        <f t="shared" si="17"/>
        <v>-</v>
      </c>
      <c r="B453" s="157"/>
      <c r="C453" s="168"/>
      <c r="D453" s="172"/>
      <c r="E453" s="173"/>
      <c r="F453" s="184"/>
      <c r="G453" s="185"/>
      <c r="H453" s="177"/>
      <c r="I453" s="178"/>
      <c r="J453" s="179"/>
      <c r="K453" s="180">
        <f t="shared" si="18"/>
        <v>0</v>
      </c>
    </row>
    <row r="454" spans="1:11" s="69" customFormat="1" ht="23.1" customHeight="1" x14ac:dyDescent="0.2">
      <c r="A454" s="280" t="str">
        <f t="shared" si="17"/>
        <v>-</v>
      </c>
      <c r="B454" s="157"/>
      <c r="C454" s="168"/>
      <c r="D454" s="172"/>
      <c r="E454" s="173"/>
      <c r="F454" s="184"/>
      <c r="G454" s="185"/>
      <c r="H454" s="177"/>
      <c r="I454" s="178"/>
      <c r="J454" s="179"/>
      <c r="K454" s="180">
        <f t="shared" si="18"/>
        <v>0</v>
      </c>
    </row>
    <row r="455" spans="1:11" s="69" customFormat="1" ht="23.1" customHeight="1" x14ac:dyDescent="0.2">
      <c r="A455" s="280" t="str">
        <f t="shared" si="17"/>
        <v>-</v>
      </c>
      <c r="B455" s="157"/>
      <c r="C455" s="168"/>
      <c r="D455" s="172"/>
      <c r="E455" s="173"/>
      <c r="F455" s="184"/>
      <c r="G455" s="185"/>
      <c r="H455" s="177"/>
      <c r="I455" s="178"/>
      <c r="J455" s="179"/>
      <c r="K455" s="180">
        <f t="shared" si="18"/>
        <v>0</v>
      </c>
    </row>
    <row r="456" spans="1:11" s="69" customFormat="1" ht="23.1" customHeight="1" x14ac:dyDescent="0.2">
      <c r="A456" s="280" t="str">
        <f t="shared" ref="A456:A500" si="19">IF(B456="Kirsch inländisch",4,IF(B456="Williams ausländisch",3,IF(B456="Williams inländisch",2,IF(B456="Kirsch ausländisch",5,IF(B456="Kernobst, Kräuter, Birnenträsch, Gravensteiner, Golden",1,IF(B456="Zwetschgen, Pflümli, Mirabellen inländisch",6,IF(B456="Zwetschgen, Pflümli, Mirabellen, Sliwowitz ausländisch",7,IF(B456="Aprikosen inländisch",8,IF(B456="Marc, Grappa, Hefebrand inländisch",9,IF(B456="Marc, Grappa, Hefebrand ausländisch",10,IF(B456="Andere inl. gebrannte Wasser (Enzian, Génépi, Quitten, Wachholder, Kartoffel, Himbeer, Getreide)",11,IF(B456="Trinksprit",12,IF(B456="Aperitifs, Bitter",13,IF(B456="Liköre (Bailey's Irish Cream, Batida de Coco, Cointreau, Eiercognac, Grand Marnier)",14,IF(B456="Cognac, Armagnac",15,IF(B456="Weinbrand, Brandy",16,IF(B456="Rum",17,IF(B456="Whisky",18,IF(B456="Aquavit, Genever, Gin, Ginepro, Korn, Steinhäger, Wodka",19,IF(B456="Andere ausl. gebrannte Wasser (Aprikosen, Arak, Himbeergeist, Kartoffelbrand, Tequila)",20,IF(B456="Spirituosenhaltige Mischgetränke",21,IF(B456="Portionenflacons (sämtliche gebrannte Wasser mit weniger als 35cl Inhalt)",22,IF(B456="Assortimente und Geschenkpackungen (sämtliche gebrannte Wasser)",23,IF(B456="Calvados",24,IF(B456="Halbfabrikate, Aromen",25,IF(B456="Süssweine, Wermuth",26,IF(B456="","-")))))))))))))))))))))))))))</f>
        <v>-</v>
      </c>
      <c r="B456" s="157"/>
      <c r="C456" s="168"/>
      <c r="D456" s="172"/>
      <c r="E456" s="173"/>
      <c r="F456" s="184"/>
      <c r="G456" s="185"/>
      <c r="H456" s="177"/>
      <c r="I456" s="178"/>
      <c r="J456" s="179"/>
      <c r="K456" s="180">
        <f t="shared" si="18"/>
        <v>0</v>
      </c>
    </row>
    <row r="457" spans="1:11" s="69" customFormat="1" ht="23.1" customHeight="1" x14ac:dyDescent="0.2">
      <c r="A457" s="280" t="str">
        <f t="shared" si="19"/>
        <v>-</v>
      </c>
      <c r="B457" s="157"/>
      <c r="C457" s="168"/>
      <c r="D457" s="172"/>
      <c r="E457" s="173"/>
      <c r="F457" s="184"/>
      <c r="G457" s="185"/>
      <c r="H457" s="177"/>
      <c r="I457" s="178"/>
      <c r="J457" s="179"/>
      <c r="K457" s="180">
        <f t="shared" ref="K457:K500" si="20">SUM(I457*J457)/100</f>
        <v>0</v>
      </c>
    </row>
    <row r="458" spans="1:11" s="69" customFormat="1" ht="23.1" customHeight="1" x14ac:dyDescent="0.2">
      <c r="A458" s="280" t="str">
        <f t="shared" si="19"/>
        <v>-</v>
      </c>
      <c r="B458" s="157"/>
      <c r="C458" s="168"/>
      <c r="D458" s="172"/>
      <c r="E458" s="173"/>
      <c r="F458" s="184"/>
      <c r="G458" s="185"/>
      <c r="H458" s="177"/>
      <c r="I458" s="178"/>
      <c r="J458" s="179"/>
      <c r="K458" s="180">
        <f t="shared" si="20"/>
        <v>0</v>
      </c>
    </row>
    <row r="459" spans="1:11" s="69" customFormat="1" ht="23.1" customHeight="1" x14ac:dyDescent="0.2">
      <c r="A459" s="280" t="str">
        <f t="shared" si="19"/>
        <v>-</v>
      </c>
      <c r="B459" s="157"/>
      <c r="C459" s="168"/>
      <c r="D459" s="172"/>
      <c r="E459" s="173"/>
      <c r="F459" s="184"/>
      <c r="G459" s="185"/>
      <c r="H459" s="177"/>
      <c r="I459" s="178"/>
      <c r="J459" s="179"/>
      <c r="K459" s="180">
        <f t="shared" si="20"/>
        <v>0</v>
      </c>
    </row>
    <row r="460" spans="1:11" s="69" customFormat="1" ht="23.1" customHeight="1" x14ac:dyDescent="0.2">
      <c r="A460" s="280" t="str">
        <f t="shared" si="19"/>
        <v>-</v>
      </c>
      <c r="B460" s="157"/>
      <c r="C460" s="168"/>
      <c r="D460" s="172"/>
      <c r="E460" s="173"/>
      <c r="F460" s="184"/>
      <c r="G460" s="185"/>
      <c r="H460" s="177"/>
      <c r="I460" s="178"/>
      <c r="J460" s="179"/>
      <c r="K460" s="180">
        <f t="shared" si="20"/>
        <v>0</v>
      </c>
    </row>
    <row r="461" spans="1:11" s="69" customFormat="1" ht="23.1" customHeight="1" x14ac:dyDescent="0.2">
      <c r="A461" s="280" t="str">
        <f t="shared" si="19"/>
        <v>-</v>
      </c>
      <c r="B461" s="157"/>
      <c r="C461" s="168"/>
      <c r="D461" s="172"/>
      <c r="E461" s="173"/>
      <c r="F461" s="184"/>
      <c r="G461" s="185"/>
      <c r="H461" s="177"/>
      <c r="I461" s="178"/>
      <c r="J461" s="179"/>
      <c r="K461" s="180">
        <f t="shared" si="20"/>
        <v>0</v>
      </c>
    </row>
    <row r="462" spans="1:11" s="69" customFormat="1" ht="23.1" customHeight="1" x14ac:dyDescent="0.2">
      <c r="A462" s="280" t="str">
        <f t="shared" si="19"/>
        <v>-</v>
      </c>
      <c r="B462" s="157"/>
      <c r="C462" s="168"/>
      <c r="D462" s="172"/>
      <c r="E462" s="173"/>
      <c r="F462" s="184"/>
      <c r="G462" s="185"/>
      <c r="H462" s="177"/>
      <c r="I462" s="178"/>
      <c r="J462" s="179"/>
      <c r="K462" s="180">
        <f t="shared" si="20"/>
        <v>0</v>
      </c>
    </row>
    <row r="463" spans="1:11" s="69" customFormat="1" ht="23.1" customHeight="1" x14ac:dyDescent="0.2">
      <c r="A463" s="280" t="str">
        <f t="shared" si="19"/>
        <v>-</v>
      </c>
      <c r="B463" s="157"/>
      <c r="C463" s="168"/>
      <c r="D463" s="172"/>
      <c r="E463" s="173"/>
      <c r="F463" s="184"/>
      <c r="G463" s="185"/>
      <c r="H463" s="177"/>
      <c r="I463" s="178"/>
      <c r="J463" s="179"/>
      <c r="K463" s="180">
        <f t="shared" si="20"/>
        <v>0</v>
      </c>
    </row>
    <row r="464" spans="1:11" s="69" customFormat="1" ht="23.1" customHeight="1" x14ac:dyDescent="0.2">
      <c r="A464" s="280" t="str">
        <f t="shared" si="19"/>
        <v>-</v>
      </c>
      <c r="B464" s="157"/>
      <c r="C464" s="168"/>
      <c r="D464" s="172"/>
      <c r="E464" s="173"/>
      <c r="F464" s="184"/>
      <c r="G464" s="185"/>
      <c r="H464" s="177"/>
      <c r="I464" s="178"/>
      <c r="J464" s="179"/>
      <c r="K464" s="180">
        <f t="shared" si="20"/>
        <v>0</v>
      </c>
    </row>
    <row r="465" spans="1:11" s="69" customFormat="1" ht="23.1" customHeight="1" x14ac:dyDescent="0.2">
      <c r="A465" s="280" t="str">
        <f t="shared" si="19"/>
        <v>-</v>
      </c>
      <c r="B465" s="157"/>
      <c r="C465" s="168"/>
      <c r="D465" s="172"/>
      <c r="E465" s="173"/>
      <c r="F465" s="184"/>
      <c r="G465" s="185"/>
      <c r="H465" s="177"/>
      <c r="I465" s="178"/>
      <c r="J465" s="179"/>
      <c r="K465" s="180">
        <f t="shared" si="20"/>
        <v>0</v>
      </c>
    </row>
    <row r="466" spans="1:11" s="69" customFormat="1" ht="23.1" customHeight="1" x14ac:dyDescent="0.2">
      <c r="A466" s="280" t="str">
        <f t="shared" si="19"/>
        <v>-</v>
      </c>
      <c r="B466" s="157"/>
      <c r="C466" s="168"/>
      <c r="D466" s="172"/>
      <c r="E466" s="173"/>
      <c r="F466" s="184"/>
      <c r="G466" s="185"/>
      <c r="H466" s="177"/>
      <c r="I466" s="178"/>
      <c r="J466" s="179"/>
      <c r="K466" s="180">
        <f t="shared" si="20"/>
        <v>0</v>
      </c>
    </row>
    <row r="467" spans="1:11" s="69" customFormat="1" ht="23.1" customHeight="1" x14ac:dyDescent="0.2">
      <c r="A467" s="280" t="str">
        <f t="shared" si="19"/>
        <v>-</v>
      </c>
      <c r="B467" s="157"/>
      <c r="C467" s="168"/>
      <c r="D467" s="172"/>
      <c r="E467" s="173"/>
      <c r="F467" s="184"/>
      <c r="G467" s="185"/>
      <c r="H467" s="177"/>
      <c r="I467" s="178"/>
      <c r="J467" s="179"/>
      <c r="K467" s="180">
        <f t="shared" si="20"/>
        <v>0</v>
      </c>
    </row>
    <row r="468" spans="1:11" s="69" customFormat="1" ht="23.1" customHeight="1" x14ac:dyDescent="0.2">
      <c r="A468" s="280" t="str">
        <f t="shared" si="19"/>
        <v>-</v>
      </c>
      <c r="B468" s="157"/>
      <c r="C468" s="168"/>
      <c r="D468" s="172"/>
      <c r="E468" s="173"/>
      <c r="F468" s="184"/>
      <c r="G468" s="185"/>
      <c r="H468" s="177"/>
      <c r="I468" s="178"/>
      <c r="J468" s="179"/>
      <c r="K468" s="180">
        <f t="shared" si="20"/>
        <v>0</v>
      </c>
    </row>
    <row r="469" spans="1:11" s="69" customFormat="1" ht="23.1" customHeight="1" x14ac:dyDescent="0.2">
      <c r="A469" s="280" t="str">
        <f t="shared" si="19"/>
        <v>-</v>
      </c>
      <c r="B469" s="157"/>
      <c r="C469" s="168"/>
      <c r="D469" s="172"/>
      <c r="E469" s="173"/>
      <c r="F469" s="184"/>
      <c r="G469" s="185"/>
      <c r="H469" s="177"/>
      <c r="I469" s="178"/>
      <c r="J469" s="179"/>
      <c r="K469" s="180">
        <f t="shared" si="20"/>
        <v>0</v>
      </c>
    </row>
    <row r="470" spans="1:11" s="69" customFormat="1" ht="23.1" customHeight="1" x14ac:dyDescent="0.2">
      <c r="A470" s="280" t="str">
        <f t="shared" si="19"/>
        <v>-</v>
      </c>
      <c r="B470" s="157"/>
      <c r="C470" s="168"/>
      <c r="D470" s="172"/>
      <c r="E470" s="173"/>
      <c r="F470" s="184"/>
      <c r="G470" s="185"/>
      <c r="H470" s="177"/>
      <c r="I470" s="178"/>
      <c r="J470" s="179"/>
      <c r="K470" s="180">
        <f t="shared" si="20"/>
        <v>0</v>
      </c>
    </row>
    <row r="471" spans="1:11" s="69" customFormat="1" ht="23.1" customHeight="1" x14ac:dyDescent="0.2">
      <c r="A471" s="280" t="str">
        <f t="shared" si="19"/>
        <v>-</v>
      </c>
      <c r="B471" s="157"/>
      <c r="C471" s="168"/>
      <c r="D471" s="172"/>
      <c r="E471" s="173"/>
      <c r="F471" s="184"/>
      <c r="G471" s="185"/>
      <c r="H471" s="177"/>
      <c r="I471" s="178"/>
      <c r="J471" s="179"/>
      <c r="K471" s="180">
        <f t="shared" si="20"/>
        <v>0</v>
      </c>
    </row>
    <row r="472" spans="1:11" s="69" customFormat="1" ht="23.1" customHeight="1" x14ac:dyDescent="0.2">
      <c r="A472" s="280" t="str">
        <f t="shared" si="19"/>
        <v>-</v>
      </c>
      <c r="B472" s="157"/>
      <c r="C472" s="168"/>
      <c r="D472" s="172"/>
      <c r="E472" s="173"/>
      <c r="F472" s="184"/>
      <c r="G472" s="185"/>
      <c r="H472" s="177"/>
      <c r="I472" s="178"/>
      <c r="J472" s="179"/>
      <c r="K472" s="180">
        <f t="shared" si="20"/>
        <v>0</v>
      </c>
    </row>
    <row r="473" spans="1:11" s="69" customFormat="1" ht="23.1" customHeight="1" x14ac:dyDescent="0.2">
      <c r="A473" s="280" t="str">
        <f t="shared" si="19"/>
        <v>-</v>
      </c>
      <c r="B473" s="157"/>
      <c r="C473" s="168"/>
      <c r="D473" s="172"/>
      <c r="E473" s="173"/>
      <c r="F473" s="184"/>
      <c r="G473" s="185"/>
      <c r="H473" s="177"/>
      <c r="I473" s="178"/>
      <c r="J473" s="179"/>
      <c r="K473" s="180">
        <f t="shared" si="20"/>
        <v>0</v>
      </c>
    </row>
    <row r="474" spans="1:11" s="69" customFormat="1" ht="23.1" customHeight="1" x14ac:dyDescent="0.2">
      <c r="A474" s="280" t="str">
        <f t="shared" si="19"/>
        <v>-</v>
      </c>
      <c r="B474" s="157"/>
      <c r="C474" s="168"/>
      <c r="D474" s="172"/>
      <c r="E474" s="173"/>
      <c r="F474" s="184"/>
      <c r="G474" s="185"/>
      <c r="H474" s="177"/>
      <c r="I474" s="178"/>
      <c r="J474" s="179"/>
      <c r="K474" s="180">
        <f t="shared" si="20"/>
        <v>0</v>
      </c>
    </row>
    <row r="475" spans="1:11" s="69" customFormat="1" ht="23.1" customHeight="1" x14ac:dyDescent="0.2">
      <c r="A475" s="280" t="str">
        <f t="shared" si="19"/>
        <v>-</v>
      </c>
      <c r="B475" s="157"/>
      <c r="C475" s="168"/>
      <c r="D475" s="172"/>
      <c r="E475" s="173"/>
      <c r="F475" s="184"/>
      <c r="G475" s="185"/>
      <c r="H475" s="177"/>
      <c r="I475" s="178"/>
      <c r="J475" s="179"/>
      <c r="K475" s="180">
        <f t="shared" si="20"/>
        <v>0</v>
      </c>
    </row>
    <row r="476" spans="1:11" s="69" customFormat="1" ht="23.1" customHeight="1" x14ac:dyDescent="0.2">
      <c r="A476" s="280" t="str">
        <f t="shared" si="19"/>
        <v>-</v>
      </c>
      <c r="B476" s="157"/>
      <c r="C476" s="168"/>
      <c r="D476" s="172"/>
      <c r="E476" s="173"/>
      <c r="F476" s="184"/>
      <c r="G476" s="185"/>
      <c r="H476" s="177"/>
      <c r="I476" s="178"/>
      <c r="J476" s="179"/>
      <c r="K476" s="180">
        <f t="shared" si="20"/>
        <v>0</v>
      </c>
    </row>
    <row r="477" spans="1:11" s="69" customFormat="1" ht="23.1" customHeight="1" x14ac:dyDescent="0.2">
      <c r="A477" s="280" t="str">
        <f t="shared" si="19"/>
        <v>-</v>
      </c>
      <c r="B477" s="157"/>
      <c r="C477" s="168"/>
      <c r="D477" s="172"/>
      <c r="E477" s="173"/>
      <c r="F477" s="184"/>
      <c r="G477" s="185"/>
      <c r="H477" s="177"/>
      <c r="I477" s="178"/>
      <c r="J477" s="179"/>
      <c r="K477" s="180">
        <f t="shared" si="20"/>
        <v>0</v>
      </c>
    </row>
    <row r="478" spans="1:11" s="69" customFormat="1" ht="23.1" customHeight="1" x14ac:dyDescent="0.2">
      <c r="A478" s="280" t="str">
        <f t="shared" si="19"/>
        <v>-</v>
      </c>
      <c r="B478" s="157"/>
      <c r="C478" s="168"/>
      <c r="D478" s="172"/>
      <c r="E478" s="173"/>
      <c r="F478" s="184"/>
      <c r="G478" s="185"/>
      <c r="H478" s="177"/>
      <c r="I478" s="178"/>
      <c r="J478" s="179"/>
      <c r="K478" s="180">
        <f t="shared" si="20"/>
        <v>0</v>
      </c>
    </row>
    <row r="479" spans="1:11" s="69" customFormat="1" ht="23.1" customHeight="1" x14ac:dyDescent="0.2">
      <c r="A479" s="280" t="str">
        <f t="shared" si="19"/>
        <v>-</v>
      </c>
      <c r="B479" s="157"/>
      <c r="C479" s="168"/>
      <c r="D479" s="172"/>
      <c r="E479" s="173"/>
      <c r="F479" s="184"/>
      <c r="G479" s="185"/>
      <c r="H479" s="177"/>
      <c r="I479" s="178"/>
      <c r="J479" s="179"/>
      <c r="K479" s="180">
        <f t="shared" si="20"/>
        <v>0</v>
      </c>
    </row>
    <row r="480" spans="1:11" s="69" customFormat="1" ht="23.1" customHeight="1" x14ac:dyDescent="0.2">
      <c r="A480" s="280" t="str">
        <f t="shared" si="19"/>
        <v>-</v>
      </c>
      <c r="B480" s="157"/>
      <c r="C480" s="168"/>
      <c r="D480" s="172"/>
      <c r="E480" s="173"/>
      <c r="F480" s="184"/>
      <c r="G480" s="185"/>
      <c r="H480" s="177"/>
      <c r="I480" s="178"/>
      <c r="J480" s="179"/>
      <c r="K480" s="180">
        <f t="shared" si="20"/>
        <v>0</v>
      </c>
    </row>
    <row r="481" spans="1:11" s="69" customFormat="1" ht="23.1" customHeight="1" x14ac:dyDescent="0.2">
      <c r="A481" s="280" t="str">
        <f t="shared" si="19"/>
        <v>-</v>
      </c>
      <c r="B481" s="157"/>
      <c r="C481" s="168"/>
      <c r="D481" s="172"/>
      <c r="E481" s="173"/>
      <c r="F481" s="184"/>
      <c r="G481" s="185"/>
      <c r="H481" s="177"/>
      <c r="I481" s="178"/>
      <c r="J481" s="179"/>
      <c r="K481" s="180">
        <f t="shared" si="20"/>
        <v>0</v>
      </c>
    </row>
    <row r="482" spans="1:11" s="69" customFormat="1" ht="23.1" customHeight="1" x14ac:dyDescent="0.2">
      <c r="A482" s="280" t="str">
        <f t="shared" si="19"/>
        <v>-</v>
      </c>
      <c r="B482" s="157"/>
      <c r="C482" s="168"/>
      <c r="D482" s="172"/>
      <c r="E482" s="173"/>
      <c r="F482" s="184"/>
      <c r="G482" s="185"/>
      <c r="H482" s="177"/>
      <c r="I482" s="178"/>
      <c r="J482" s="179"/>
      <c r="K482" s="180">
        <f t="shared" si="20"/>
        <v>0</v>
      </c>
    </row>
    <row r="483" spans="1:11" s="69" customFormat="1" ht="23.1" customHeight="1" x14ac:dyDescent="0.2">
      <c r="A483" s="280" t="str">
        <f t="shared" si="19"/>
        <v>-</v>
      </c>
      <c r="B483" s="157"/>
      <c r="C483" s="168"/>
      <c r="D483" s="172"/>
      <c r="E483" s="173"/>
      <c r="F483" s="184"/>
      <c r="G483" s="185"/>
      <c r="H483" s="177"/>
      <c r="I483" s="178"/>
      <c r="J483" s="179"/>
      <c r="K483" s="180">
        <f t="shared" si="20"/>
        <v>0</v>
      </c>
    </row>
    <row r="484" spans="1:11" s="69" customFormat="1" ht="23.1" customHeight="1" x14ac:dyDescent="0.2">
      <c r="A484" s="280" t="str">
        <f t="shared" si="19"/>
        <v>-</v>
      </c>
      <c r="B484" s="157"/>
      <c r="C484" s="168"/>
      <c r="D484" s="172"/>
      <c r="E484" s="173"/>
      <c r="F484" s="184"/>
      <c r="G484" s="185"/>
      <c r="H484" s="177"/>
      <c r="I484" s="178"/>
      <c r="J484" s="179"/>
      <c r="K484" s="180">
        <f t="shared" si="20"/>
        <v>0</v>
      </c>
    </row>
    <row r="485" spans="1:11" s="69" customFormat="1" ht="23.1" customHeight="1" x14ac:dyDescent="0.2">
      <c r="A485" s="280" t="str">
        <f t="shared" si="19"/>
        <v>-</v>
      </c>
      <c r="B485" s="157"/>
      <c r="C485" s="168"/>
      <c r="D485" s="172"/>
      <c r="E485" s="173"/>
      <c r="F485" s="184"/>
      <c r="G485" s="185"/>
      <c r="H485" s="177"/>
      <c r="I485" s="178"/>
      <c r="J485" s="179"/>
      <c r="K485" s="180">
        <f t="shared" si="20"/>
        <v>0</v>
      </c>
    </row>
    <row r="486" spans="1:11" s="69" customFormat="1" ht="23.1" customHeight="1" x14ac:dyDescent="0.2">
      <c r="A486" s="280" t="str">
        <f t="shared" si="19"/>
        <v>-</v>
      </c>
      <c r="B486" s="157"/>
      <c r="C486" s="168"/>
      <c r="D486" s="172"/>
      <c r="E486" s="173"/>
      <c r="F486" s="184"/>
      <c r="G486" s="185"/>
      <c r="H486" s="177"/>
      <c r="I486" s="178"/>
      <c r="J486" s="179"/>
      <c r="K486" s="180">
        <f t="shared" si="20"/>
        <v>0</v>
      </c>
    </row>
    <row r="487" spans="1:11" s="69" customFormat="1" ht="23.1" customHeight="1" x14ac:dyDescent="0.2">
      <c r="A487" s="280" t="str">
        <f t="shared" si="19"/>
        <v>-</v>
      </c>
      <c r="B487" s="157"/>
      <c r="C487" s="168"/>
      <c r="D487" s="172"/>
      <c r="E487" s="173"/>
      <c r="F487" s="184"/>
      <c r="G487" s="185"/>
      <c r="H487" s="177"/>
      <c r="I487" s="178"/>
      <c r="J487" s="179"/>
      <c r="K487" s="180">
        <f t="shared" si="20"/>
        <v>0</v>
      </c>
    </row>
    <row r="488" spans="1:11" s="69" customFormat="1" ht="23.1" customHeight="1" x14ac:dyDescent="0.2">
      <c r="A488" s="280" t="str">
        <f t="shared" si="19"/>
        <v>-</v>
      </c>
      <c r="B488" s="157"/>
      <c r="C488" s="168"/>
      <c r="D488" s="172"/>
      <c r="E488" s="173"/>
      <c r="F488" s="184"/>
      <c r="G488" s="185"/>
      <c r="H488" s="177"/>
      <c r="I488" s="178"/>
      <c r="J488" s="179"/>
      <c r="K488" s="180">
        <f t="shared" si="20"/>
        <v>0</v>
      </c>
    </row>
    <row r="489" spans="1:11" s="69" customFormat="1" ht="23.1" customHeight="1" x14ac:dyDescent="0.2">
      <c r="A489" s="280" t="str">
        <f t="shared" si="19"/>
        <v>-</v>
      </c>
      <c r="B489" s="157"/>
      <c r="C489" s="168"/>
      <c r="D489" s="172"/>
      <c r="E489" s="173"/>
      <c r="F489" s="184"/>
      <c r="G489" s="185"/>
      <c r="H489" s="177"/>
      <c r="I489" s="178"/>
      <c r="J489" s="179"/>
      <c r="K489" s="180">
        <f t="shared" si="20"/>
        <v>0</v>
      </c>
    </row>
    <row r="490" spans="1:11" s="69" customFormat="1" ht="23.1" customHeight="1" x14ac:dyDescent="0.2">
      <c r="A490" s="280" t="str">
        <f t="shared" si="19"/>
        <v>-</v>
      </c>
      <c r="B490" s="157"/>
      <c r="C490" s="168"/>
      <c r="D490" s="172"/>
      <c r="E490" s="173"/>
      <c r="F490" s="184"/>
      <c r="G490" s="185"/>
      <c r="H490" s="177"/>
      <c r="I490" s="178"/>
      <c r="J490" s="179"/>
      <c r="K490" s="180">
        <f t="shared" si="20"/>
        <v>0</v>
      </c>
    </row>
    <row r="491" spans="1:11" s="69" customFormat="1" ht="23.1" customHeight="1" x14ac:dyDescent="0.2">
      <c r="A491" s="280" t="str">
        <f t="shared" si="19"/>
        <v>-</v>
      </c>
      <c r="B491" s="157"/>
      <c r="C491" s="168"/>
      <c r="D491" s="172"/>
      <c r="E491" s="173"/>
      <c r="F491" s="184"/>
      <c r="G491" s="185"/>
      <c r="H491" s="177"/>
      <c r="I491" s="178"/>
      <c r="J491" s="179"/>
      <c r="K491" s="180">
        <f t="shared" si="20"/>
        <v>0</v>
      </c>
    </row>
    <row r="492" spans="1:11" s="69" customFormat="1" ht="23.1" customHeight="1" x14ac:dyDescent="0.2">
      <c r="A492" s="280" t="str">
        <f t="shared" si="19"/>
        <v>-</v>
      </c>
      <c r="B492" s="157"/>
      <c r="C492" s="168"/>
      <c r="D492" s="172"/>
      <c r="E492" s="173"/>
      <c r="F492" s="184"/>
      <c r="G492" s="185"/>
      <c r="H492" s="177"/>
      <c r="I492" s="178"/>
      <c r="J492" s="179"/>
      <c r="K492" s="180">
        <f t="shared" si="20"/>
        <v>0</v>
      </c>
    </row>
    <row r="493" spans="1:11" s="69" customFormat="1" ht="23.1" customHeight="1" x14ac:dyDescent="0.2">
      <c r="A493" s="280" t="str">
        <f t="shared" si="19"/>
        <v>-</v>
      </c>
      <c r="B493" s="157"/>
      <c r="C493" s="168"/>
      <c r="D493" s="172"/>
      <c r="E493" s="173"/>
      <c r="F493" s="184"/>
      <c r="G493" s="185"/>
      <c r="H493" s="177"/>
      <c r="I493" s="178"/>
      <c r="J493" s="179"/>
      <c r="K493" s="180">
        <f t="shared" si="20"/>
        <v>0</v>
      </c>
    </row>
    <row r="494" spans="1:11" s="69" customFormat="1" ht="23.1" customHeight="1" x14ac:dyDescent="0.2">
      <c r="A494" s="280" t="str">
        <f t="shared" si="19"/>
        <v>-</v>
      </c>
      <c r="B494" s="157"/>
      <c r="C494" s="168"/>
      <c r="D494" s="172"/>
      <c r="E494" s="173"/>
      <c r="F494" s="184"/>
      <c r="G494" s="185"/>
      <c r="H494" s="177"/>
      <c r="I494" s="178"/>
      <c r="J494" s="179"/>
      <c r="K494" s="180">
        <f t="shared" si="20"/>
        <v>0</v>
      </c>
    </row>
    <row r="495" spans="1:11" s="69" customFormat="1" ht="23.1" customHeight="1" x14ac:dyDescent="0.2">
      <c r="A495" s="280" t="str">
        <f t="shared" si="19"/>
        <v>-</v>
      </c>
      <c r="B495" s="157"/>
      <c r="C495" s="168"/>
      <c r="D495" s="172"/>
      <c r="E495" s="173"/>
      <c r="F495" s="184"/>
      <c r="G495" s="185"/>
      <c r="H495" s="177"/>
      <c r="I495" s="178"/>
      <c r="J495" s="179"/>
      <c r="K495" s="180">
        <f t="shared" si="20"/>
        <v>0</v>
      </c>
    </row>
    <row r="496" spans="1:11" s="69" customFormat="1" ht="23.1" customHeight="1" x14ac:dyDescent="0.2">
      <c r="A496" s="280" t="str">
        <f t="shared" si="19"/>
        <v>-</v>
      </c>
      <c r="B496" s="157"/>
      <c r="C496" s="168"/>
      <c r="D496" s="172"/>
      <c r="E496" s="173"/>
      <c r="F496" s="184"/>
      <c r="G496" s="185"/>
      <c r="H496" s="177"/>
      <c r="I496" s="178"/>
      <c r="J496" s="179"/>
      <c r="K496" s="180">
        <f t="shared" si="20"/>
        <v>0</v>
      </c>
    </row>
    <row r="497" spans="1:11" s="69" customFormat="1" ht="23.1" customHeight="1" x14ac:dyDescent="0.2">
      <c r="A497" s="280" t="str">
        <f t="shared" si="19"/>
        <v>-</v>
      </c>
      <c r="B497" s="157"/>
      <c r="C497" s="168"/>
      <c r="D497" s="172"/>
      <c r="E497" s="173"/>
      <c r="F497" s="184"/>
      <c r="G497" s="185"/>
      <c r="H497" s="177"/>
      <c r="I497" s="178"/>
      <c r="J497" s="179"/>
      <c r="K497" s="180">
        <f t="shared" si="20"/>
        <v>0</v>
      </c>
    </row>
    <row r="498" spans="1:11" s="69" customFormat="1" ht="23.1" customHeight="1" x14ac:dyDescent="0.2">
      <c r="A498" s="280" t="str">
        <f t="shared" si="19"/>
        <v>-</v>
      </c>
      <c r="B498" s="157"/>
      <c r="C498" s="168"/>
      <c r="D498" s="172"/>
      <c r="E498" s="173"/>
      <c r="F498" s="184"/>
      <c r="G498" s="185"/>
      <c r="H498" s="177"/>
      <c r="I498" s="178"/>
      <c r="J498" s="179"/>
      <c r="K498" s="180">
        <f t="shared" si="20"/>
        <v>0</v>
      </c>
    </row>
    <row r="499" spans="1:11" s="69" customFormat="1" ht="23.1" customHeight="1" x14ac:dyDescent="0.2">
      <c r="A499" s="280" t="str">
        <f t="shared" si="19"/>
        <v>-</v>
      </c>
      <c r="B499" s="157"/>
      <c r="C499" s="168"/>
      <c r="D499" s="172"/>
      <c r="E499" s="173"/>
      <c r="F499" s="184"/>
      <c r="G499" s="185"/>
      <c r="H499" s="177"/>
      <c r="I499" s="178"/>
      <c r="J499" s="179"/>
      <c r="K499" s="180">
        <f t="shared" si="20"/>
        <v>0</v>
      </c>
    </row>
    <row r="500" spans="1:11" s="167" customFormat="1" ht="23.1" customHeight="1" x14ac:dyDescent="0.2">
      <c r="A500" s="280" t="str">
        <f t="shared" si="19"/>
        <v>-</v>
      </c>
      <c r="B500" s="157"/>
      <c r="C500" s="168"/>
      <c r="D500" s="172"/>
      <c r="E500" s="173"/>
      <c r="F500" s="184"/>
      <c r="G500" s="185"/>
      <c r="H500" s="177"/>
      <c r="I500" s="178"/>
      <c r="J500" s="179"/>
      <c r="K500" s="180">
        <f t="shared" si="20"/>
        <v>0</v>
      </c>
    </row>
    <row r="501" spans="1:11" ht="18" customHeight="1" x14ac:dyDescent="0.2">
      <c r="H501" s="164"/>
      <c r="I501" s="164"/>
      <c r="J501" s="164"/>
      <c r="K501" s="165"/>
    </row>
    <row r="502" spans="1:11" ht="18" customHeight="1" x14ac:dyDescent="0.2">
      <c r="H502" s="164"/>
      <c r="I502" s="164"/>
      <c r="J502" s="164"/>
      <c r="K502" s="165"/>
    </row>
    <row r="503" spans="1:11" ht="18" customHeight="1" x14ac:dyDescent="0.2">
      <c r="H503" s="164"/>
      <c r="I503" s="164"/>
      <c r="J503" s="164"/>
      <c r="K503" s="165"/>
    </row>
    <row r="504" spans="1:11" ht="18" customHeight="1" x14ac:dyDescent="0.2">
      <c r="H504" s="164"/>
      <c r="I504" s="164"/>
      <c r="J504" s="164"/>
      <c r="K504" s="165"/>
    </row>
    <row r="505" spans="1:11" ht="18" customHeight="1" x14ac:dyDescent="0.2">
      <c r="H505" s="164"/>
      <c r="I505" s="164"/>
      <c r="J505" s="164"/>
      <c r="K505" s="165"/>
    </row>
    <row r="506" spans="1:11" ht="18" customHeight="1" x14ac:dyDescent="0.2">
      <c r="H506" s="164"/>
      <c r="I506" s="164"/>
      <c r="J506" s="164"/>
      <c r="K506" s="165"/>
    </row>
    <row r="507" spans="1:11" ht="18" customHeight="1" x14ac:dyDescent="0.2">
      <c r="H507" s="164"/>
      <c r="I507" s="164"/>
      <c r="J507" s="164"/>
      <c r="K507" s="165"/>
    </row>
    <row r="508" spans="1:11" ht="18" customHeight="1" x14ac:dyDescent="0.2">
      <c r="H508" s="164"/>
      <c r="I508" s="164"/>
      <c r="J508" s="164"/>
      <c r="K508" s="165"/>
    </row>
    <row r="509" spans="1:11" ht="18" customHeight="1" x14ac:dyDescent="0.2">
      <c r="H509" s="164"/>
      <c r="I509" s="164"/>
      <c r="J509" s="164"/>
      <c r="K509" s="165"/>
    </row>
    <row r="510" spans="1:11" ht="18" customHeight="1" x14ac:dyDescent="0.2">
      <c r="H510" s="164"/>
      <c r="I510" s="164"/>
      <c r="J510" s="164"/>
      <c r="K510" s="165"/>
    </row>
    <row r="511" spans="1:11" ht="18" customHeight="1" x14ac:dyDescent="0.2">
      <c r="H511" s="164"/>
      <c r="I511" s="164"/>
      <c r="J511" s="164"/>
      <c r="K511" s="165"/>
    </row>
    <row r="512" spans="1:11" ht="18" customHeight="1" x14ac:dyDescent="0.2">
      <c r="H512" s="164"/>
      <c r="I512" s="164"/>
      <c r="J512" s="164"/>
      <c r="K512" s="165"/>
    </row>
    <row r="513" spans="8:11" ht="18" customHeight="1" x14ac:dyDescent="0.2">
      <c r="H513" s="164"/>
      <c r="I513" s="164"/>
      <c r="J513" s="164"/>
      <c r="K513" s="165"/>
    </row>
    <row r="514" spans="8:11" ht="18" customHeight="1" x14ac:dyDescent="0.2">
      <c r="H514" s="164"/>
      <c r="I514" s="164"/>
      <c r="J514" s="164"/>
      <c r="K514" s="165"/>
    </row>
    <row r="515" spans="8:11" ht="18" customHeight="1" x14ac:dyDescent="0.2">
      <c r="H515" s="164"/>
      <c r="I515" s="164"/>
      <c r="J515" s="164"/>
      <c r="K515" s="165"/>
    </row>
    <row r="516" spans="8:11" ht="18" customHeight="1" x14ac:dyDescent="0.2">
      <c r="H516" s="164"/>
      <c r="I516" s="164"/>
      <c r="J516" s="164"/>
      <c r="K516" s="165"/>
    </row>
    <row r="517" spans="8:11" ht="18" customHeight="1" x14ac:dyDescent="0.2">
      <c r="H517" s="164"/>
      <c r="I517" s="164"/>
      <c r="J517" s="164"/>
      <c r="K517" s="165"/>
    </row>
    <row r="518" spans="8:11" ht="18" customHeight="1" x14ac:dyDescent="0.2">
      <c r="H518" s="164"/>
      <c r="I518" s="164"/>
      <c r="J518" s="164"/>
      <c r="K518" s="165"/>
    </row>
    <row r="519" spans="8:11" ht="18" customHeight="1" x14ac:dyDescent="0.2">
      <c r="H519" s="164"/>
      <c r="I519" s="164"/>
      <c r="J519" s="164"/>
      <c r="K519" s="165"/>
    </row>
    <row r="520" spans="8:11" ht="18" customHeight="1" x14ac:dyDescent="0.2">
      <c r="H520" s="164"/>
      <c r="I520" s="164"/>
      <c r="J520" s="164"/>
      <c r="K520" s="165"/>
    </row>
    <row r="521" spans="8:11" ht="18" customHeight="1" x14ac:dyDescent="0.2">
      <c r="H521" s="164"/>
      <c r="I521" s="164"/>
      <c r="J521" s="164"/>
      <c r="K521" s="165"/>
    </row>
    <row r="522" spans="8:11" ht="18" customHeight="1" x14ac:dyDescent="0.2">
      <c r="H522" s="164"/>
      <c r="I522" s="164"/>
      <c r="J522" s="164"/>
      <c r="K522" s="165"/>
    </row>
    <row r="523" spans="8:11" ht="18" customHeight="1" x14ac:dyDescent="0.2">
      <c r="H523" s="164"/>
      <c r="I523" s="164"/>
      <c r="J523" s="164"/>
      <c r="K523" s="165"/>
    </row>
    <row r="524" spans="8:11" ht="18" customHeight="1" x14ac:dyDescent="0.2">
      <c r="H524" s="164"/>
      <c r="I524" s="164"/>
      <c r="J524" s="164"/>
      <c r="K524" s="165"/>
    </row>
    <row r="525" spans="8:11" ht="18" customHeight="1" x14ac:dyDescent="0.2">
      <c r="H525" s="164"/>
      <c r="I525" s="164"/>
      <c r="J525" s="164"/>
      <c r="K525" s="165"/>
    </row>
    <row r="526" spans="8:11" ht="18" customHeight="1" x14ac:dyDescent="0.2">
      <c r="H526" s="164"/>
      <c r="I526" s="164"/>
      <c r="J526" s="164"/>
      <c r="K526" s="165"/>
    </row>
    <row r="527" spans="8:11" ht="18" customHeight="1" x14ac:dyDescent="0.2">
      <c r="H527" s="164"/>
      <c r="I527" s="164"/>
      <c r="J527" s="164"/>
      <c r="K527" s="165"/>
    </row>
    <row r="528" spans="8:11" ht="18" customHeight="1" x14ac:dyDescent="0.2">
      <c r="H528" s="164"/>
      <c r="I528" s="164"/>
      <c r="J528" s="164"/>
      <c r="K528" s="165"/>
    </row>
    <row r="529" spans="8:11" ht="18" customHeight="1" x14ac:dyDescent="0.2">
      <c r="H529" s="164"/>
      <c r="I529" s="164"/>
      <c r="J529" s="164"/>
      <c r="K529" s="165"/>
    </row>
    <row r="530" spans="8:11" ht="18" customHeight="1" x14ac:dyDescent="0.2">
      <c r="H530" s="164"/>
      <c r="I530" s="164"/>
      <c r="J530" s="164"/>
      <c r="K530" s="165"/>
    </row>
    <row r="531" spans="8:11" ht="18" customHeight="1" x14ac:dyDescent="0.2">
      <c r="H531" s="164"/>
      <c r="I531" s="164"/>
      <c r="J531" s="164"/>
      <c r="K531" s="165"/>
    </row>
    <row r="532" spans="8:11" ht="18" customHeight="1" x14ac:dyDescent="0.2">
      <c r="H532" s="164"/>
      <c r="I532" s="164"/>
      <c r="J532" s="164"/>
      <c r="K532" s="165"/>
    </row>
    <row r="533" spans="8:11" ht="18" customHeight="1" x14ac:dyDescent="0.2">
      <c r="H533" s="164"/>
      <c r="I533" s="164"/>
      <c r="J533" s="164"/>
      <c r="K533" s="165"/>
    </row>
    <row r="534" spans="8:11" ht="18" customHeight="1" x14ac:dyDescent="0.2">
      <c r="H534" s="164"/>
      <c r="I534" s="164"/>
      <c r="J534" s="164"/>
      <c r="K534" s="165"/>
    </row>
    <row r="535" spans="8:11" ht="18" customHeight="1" x14ac:dyDescent="0.2">
      <c r="H535" s="164"/>
      <c r="I535" s="164"/>
      <c r="J535" s="164"/>
      <c r="K535" s="165"/>
    </row>
    <row r="536" spans="8:11" ht="18" customHeight="1" x14ac:dyDescent="0.2">
      <c r="H536" s="164"/>
      <c r="I536" s="164"/>
      <c r="J536" s="164"/>
      <c r="K536" s="165"/>
    </row>
    <row r="537" spans="8:11" ht="18" customHeight="1" x14ac:dyDescent="0.2">
      <c r="H537" s="164"/>
      <c r="I537" s="164"/>
      <c r="J537" s="164"/>
      <c r="K537" s="165"/>
    </row>
    <row r="538" spans="8:11" ht="18" customHeight="1" x14ac:dyDescent="0.2">
      <c r="H538" s="164"/>
      <c r="I538" s="164"/>
      <c r="J538" s="164"/>
      <c r="K538" s="165"/>
    </row>
    <row r="539" spans="8:11" ht="18" customHeight="1" x14ac:dyDescent="0.2">
      <c r="H539" s="164"/>
      <c r="I539" s="164"/>
      <c r="J539" s="164"/>
      <c r="K539" s="165"/>
    </row>
    <row r="540" spans="8:11" ht="18" customHeight="1" x14ac:dyDescent="0.2">
      <c r="H540" s="164"/>
      <c r="I540" s="164"/>
      <c r="J540" s="164"/>
      <c r="K540" s="165"/>
    </row>
    <row r="541" spans="8:11" ht="18" customHeight="1" x14ac:dyDescent="0.2">
      <c r="H541" s="164"/>
      <c r="I541" s="164"/>
      <c r="J541" s="164"/>
      <c r="K541" s="165"/>
    </row>
    <row r="542" spans="8:11" ht="18" customHeight="1" x14ac:dyDescent="0.2">
      <c r="H542" s="164"/>
      <c r="I542" s="164"/>
      <c r="J542" s="164"/>
      <c r="K542" s="165"/>
    </row>
    <row r="543" spans="8:11" ht="18" customHeight="1" x14ac:dyDescent="0.2">
      <c r="H543" s="164"/>
      <c r="I543" s="164"/>
      <c r="J543" s="164"/>
      <c r="K543" s="165"/>
    </row>
    <row r="544" spans="8:11" ht="18" customHeight="1" x14ac:dyDescent="0.2">
      <c r="H544" s="164"/>
      <c r="I544" s="164"/>
      <c r="J544" s="164"/>
      <c r="K544" s="165"/>
    </row>
    <row r="545" spans="8:11" ht="18" customHeight="1" x14ac:dyDescent="0.2">
      <c r="H545" s="164"/>
      <c r="I545" s="164"/>
      <c r="J545" s="164"/>
      <c r="K545" s="165"/>
    </row>
    <row r="546" spans="8:11" ht="18" customHeight="1" x14ac:dyDescent="0.2">
      <c r="H546" s="164"/>
      <c r="I546" s="164"/>
      <c r="J546" s="164"/>
      <c r="K546" s="165"/>
    </row>
    <row r="547" spans="8:11" ht="18" customHeight="1" x14ac:dyDescent="0.2">
      <c r="H547" s="164"/>
      <c r="I547" s="164"/>
      <c r="J547" s="164"/>
      <c r="K547" s="165"/>
    </row>
    <row r="548" spans="8:11" ht="18" customHeight="1" x14ac:dyDescent="0.2">
      <c r="H548" s="164"/>
      <c r="I548" s="164"/>
      <c r="J548" s="164"/>
      <c r="K548" s="165"/>
    </row>
    <row r="549" spans="8:11" ht="18" customHeight="1" x14ac:dyDescent="0.2">
      <c r="H549" s="164"/>
      <c r="I549" s="164"/>
      <c r="J549" s="164"/>
      <c r="K549" s="165"/>
    </row>
    <row r="550" spans="8:11" ht="18" customHeight="1" x14ac:dyDescent="0.2">
      <c r="H550" s="164"/>
      <c r="I550" s="164"/>
      <c r="J550" s="164"/>
      <c r="K550" s="165"/>
    </row>
    <row r="551" spans="8:11" ht="18" customHeight="1" x14ac:dyDescent="0.2">
      <c r="H551" s="164"/>
      <c r="I551" s="164"/>
      <c r="J551" s="164"/>
      <c r="K551" s="165"/>
    </row>
    <row r="552" spans="8:11" ht="18" customHeight="1" x14ac:dyDescent="0.2">
      <c r="H552" s="164"/>
      <c r="I552" s="164"/>
      <c r="J552" s="164"/>
      <c r="K552" s="165"/>
    </row>
    <row r="553" spans="8:11" ht="18" customHeight="1" x14ac:dyDescent="0.2">
      <c r="H553" s="164"/>
      <c r="I553" s="164"/>
      <c r="J553" s="164"/>
      <c r="K553" s="165"/>
    </row>
    <row r="554" spans="8:11" ht="18" customHeight="1" x14ac:dyDescent="0.2">
      <c r="H554" s="164"/>
      <c r="I554" s="164"/>
      <c r="J554" s="164"/>
      <c r="K554" s="165"/>
    </row>
    <row r="555" spans="8:11" ht="18" customHeight="1" x14ac:dyDescent="0.2">
      <c r="H555" s="164"/>
      <c r="I555" s="164"/>
      <c r="J555" s="164"/>
      <c r="K555" s="165"/>
    </row>
    <row r="556" spans="8:11" ht="18" customHeight="1" x14ac:dyDescent="0.2">
      <c r="H556" s="164"/>
      <c r="I556" s="164"/>
      <c r="J556" s="164"/>
      <c r="K556" s="165"/>
    </row>
    <row r="557" spans="8:11" ht="18" customHeight="1" x14ac:dyDescent="0.2">
      <c r="H557" s="164"/>
      <c r="I557" s="164"/>
      <c r="J557" s="164"/>
      <c r="K557" s="165"/>
    </row>
    <row r="558" spans="8:11" ht="18" customHeight="1" x14ac:dyDescent="0.2">
      <c r="H558" s="164"/>
      <c r="I558" s="164"/>
      <c r="J558" s="164"/>
      <c r="K558" s="165"/>
    </row>
    <row r="559" spans="8:11" ht="18" customHeight="1" x14ac:dyDescent="0.2">
      <c r="H559" s="164"/>
      <c r="I559" s="164"/>
      <c r="J559" s="164"/>
      <c r="K559" s="165"/>
    </row>
    <row r="560" spans="8:11" ht="18" customHeight="1" x14ac:dyDescent="0.2">
      <c r="H560" s="164"/>
      <c r="I560" s="164"/>
      <c r="J560" s="164"/>
      <c r="K560" s="165"/>
    </row>
    <row r="561" spans="8:11" ht="18" customHeight="1" x14ac:dyDescent="0.2">
      <c r="H561" s="164"/>
      <c r="I561" s="164"/>
      <c r="J561" s="164"/>
      <c r="K561" s="165"/>
    </row>
    <row r="562" spans="8:11" ht="18" customHeight="1" x14ac:dyDescent="0.2">
      <c r="H562" s="164"/>
      <c r="I562" s="164"/>
      <c r="J562" s="164"/>
      <c r="K562" s="165"/>
    </row>
    <row r="563" spans="8:11" ht="18" customHeight="1" x14ac:dyDescent="0.2">
      <c r="H563" s="164"/>
      <c r="I563" s="164"/>
      <c r="J563" s="164"/>
      <c r="K563" s="165"/>
    </row>
    <row r="564" spans="8:11" ht="18" customHeight="1" x14ac:dyDescent="0.2">
      <c r="H564" s="164"/>
      <c r="I564" s="164"/>
      <c r="J564" s="164"/>
      <c r="K564" s="165"/>
    </row>
    <row r="565" spans="8:11" ht="18" customHeight="1" x14ac:dyDescent="0.2">
      <c r="H565" s="164"/>
      <c r="I565" s="164"/>
      <c r="J565" s="164"/>
      <c r="K565" s="165"/>
    </row>
    <row r="566" spans="8:11" ht="18" customHeight="1" x14ac:dyDescent="0.2">
      <c r="H566" s="164"/>
      <c r="I566" s="164"/>
      <c r="J566" s="164"/>
      <c r="K566" s="165"/>
    </row>
    <row r="567" spans="8:11" ht="18" customHeight="1" x14ac:dyDescent="0.2">
      <c r="H567" s="164"/>
      <c r="I567" s="164"/>
      <c r="J567" s="164"/>
      <c r="K567" s="165"/>
    </row>
    <row r="568" spans="8:11" ht="18" customHeight="1" x14ac:dyDescent="0.2">
      <c r="H568" s="164"/>
      <c r="I568" s="164"/>
      <c r="J568" s="164"/>
      <c r="K568" s="165"/>
    </row>
    <row r="569" spans="8:11" ht="18" customHeight="1" x14ac:dyDescent="0.2">
      <c r="H569" s="164"/>
      <c r="I569" s="164"/>
      <c r="J569" s="164"/>
      <c r="K569" s="165"/>
    </row>
    <row r="570" spans="8:11" ht="18" customHeight="1" x14ac:dyDescent="0.2">
      <c r="H570" s="164"/>
      <c r="I570" s="164"/>
      <c r="J570" s="164"/>
      <c r="K570" s="165"/>
    </row>
    <row r="571" spans="8:11" ht="18" customHeight="1" x14ac:dyDescent="0.2">
      <c r="H571" s="164"/>
      <c r="I571" s="164"/>
      <c r="J571" s="164"/>
      <c r="K571" s="165"/>
    </row>
    <row r="572" spans="8:11" ht="18" customHeight="1" x14ac:dyDescent="0.2">
      <c r="H572" s="164"/>
      <c r="I572" s="164"/>
      <c r="J572" s="164"/>
      <c r="K572" s="165"/>
    </row>
    <row r="573" spans="8:11" ht="18" customHeight="1" x14ac:dyDescent="0.2">
      <c r="H573" s="164"/>
      <c r="I573" s="164"/>
      <c r="J573" s="164"/>
      <c r="K573" s="165"/>
    </row>
    <row r="574" spans="8:11" ht="18" customHeight="1" x14ac:dyDescent="0.2">
      <c r="H574" s="164"/>
      <c r="I574" s="164"/>
      <c r="J574" s="164"/>
      <c r="K574" s="165"/>
    </row>
    <row r="575" spans="8:11" ht="18" customHeight="1" x14ac:dyDescent="0.2">
      <c r="H575" s="164"/>
      <c r="I575" s="164"/>
      <c r="J575" s="164"/>
      <c r="K575" s="165"/>
    </row>
    <row r="576" spans="8:11" ht="18" customHeight="1" x14ac:dyDescent="0.2">
      <c r="H576" s="164"/>
      <c r="I576" s="164"/>
      <c r="J576" s="164"/>
      <c r="K576" s="165"/>
    </row>
    <row r="577" spans="8:11" ht="18" customHeight="1" x14ac:dyDescent="0.2">
      <c r="H577" s="164"/>
      <c r="I577" s="164"/>
      <c r="J577" s="164"/>
      <c r="K577" s="165"/>
    </row>
    <row r="578" spans="8:11" ht="18" customHeight="1" x14ac:dyDescent="0.2">
      <c r="H578" s="164"/>
      <c r="I578" s="164"/>
      <c r="J578" s="164"/>
      <c r="K578" s="165"/>
    </row>
    <row r="579" spans="8:11" ht="18" customHeight="1" x14ac:dyDescent="0.2">
      <c r="H579" s="164"/>
      <c r="I579" s="164"/>
      <c r="J579" s="164"/>
      <c r="K579" s="165"/>
    </row>
    <row r="580" spans="8:11" ht="18" customHeight="1" x14ac:dyDescent="0.2">
      <c r="H580" s="164"/>
      <c r="I580" s="164"/>
      <c r="J580" s="164"/>
      <c r="K580" s="165"/>
    </row>
    <row r="581" spans="8:11" ht="18" customHeight="1" x14ac:dyDescent="0.2">
      <c r="H581" s="164"/>
      <c r="I581" s="164"/>
      <c r="J581" s="164"/>
      <c r="K581" s="165"/>
    </row>
    <row r="582" spans="8:11" ht="18" customHeight="1" x14ac:dyDescent="0.2">
      <c r="H582" s="164"/>
      <c r="I582" s="164"/>
      <c r="J582" s="164"/>
      <c r="K582" s="165"/>
    </row>
    <row r="583" spans="8:11" ht="18" customHeight="1" x14ac:dyDescent="0.2">
      <c r="H583" s="164"/>
      <c r="I583" s="164"/>
      <c r="J583" s="164"/>
      <c r="K583" s="165"/>
    </row>
    <row r="584" spans="8:11" ht="18" customHeight="1" x14ac:dyDescent="0.2">
      <c r="H584" s="164"/>
      <c r="I584" s="164"/>
      <c r="J584" s="164"/>
      <c r="K584" s="165"/>
    </row>
    <row r="585" spans="8:11" ht="18" customHeight="1" x14ac:dyDescent="0.2">
      <c r="H585" s="164"/>
      <c r="I585" s="164"/>
      <c r="J585" s="164"/>
      <c r="K585" s="165"/>
    </row>
    <row r="586" spans="8:11" ht="18" customHeight="1" x14ac:dyDescent="0.2">
      <c r="H586" s="164"/>
      <c r="I586" s="164"/>
      <c r="J586" s="164"/>
      <c r="K586" s="165"/>
    </row>
    <row r="587" spans="8:11" ht="18" customHeight="1" x14ac:dyDescent="0.2">
      <c r="H587" s="164"/>
      <c r="I587" s="164"/>
      <c r="J587" s="164"/>
      <c r="K587" s="165"/>
    </row>
    <row r="588" spans="8:11" ht="18" customHeight="1" x14ac:dyDescent="0.2">
      <c r="H588" s="164"/>
      <c r="I588" s="164"/>
      <c r="J588" s="164"/>
      <c r="K588" s="165"/>
    </row>
    <row r="589" spans="8:11" ht="18" customHeight="1" x14ac:dyDescent="0.2">
      <c r="H589" s="164"/>
      <c r="I589" s="164"/>
      <c r="J589" s="164"/>
      <c r="K589" s="165"/>
    </row>
    <row r="590" spans="8:11" ht="18" customHeight="1" x14ac:dyDescent="0.2">
      <c r="H590" s="164"/>
      <c r="I590" s="164"/>
      <c r="J590" s="164"/>
      <c r="K590" s="165"/>
    </row>
    <row r="591" spans="8:11" ht="18" customHeight="1" x14ac:dyDescent="0.2">
      <c r="H591" s="164"/>
      <c r="I591" s="164"/>
      <c r="J591" s="164"/>
      <c r="K591" s="165"/>
    </row>
    <row r="592" spans="8:11" ht="18" customHeight="1" x14ac:dyDescent="0.2">
      <c r="H592" s="164"/>
      <c r="I592" s="164"/>
      <c r="J592" s="164"/>
      <c r="K592" s="165"/>
    </row>
    <row r="593" spans="8:11" ht="18" customHeight="1" x14ac:dyDescent="0.2">
      <c r="H593" s="164"/>
      <c r="I593" s="164"/>
      <c r="J593" s="164"/>
      <c r="K593" s="165"/>
    </row>
    <row r="594" spans="8:11" ht="18" customHeight="1" x14ac:dyDescent="0.2">
      <c r="H594" s="164"/>
      <c r="I594" s="164"/>
      <c r="J594" s="164"/>
      <c r="K594" s="165"/>
    </row>
    <row r="595" spans="8:11" ht="18" customHeight="1" x14ac:dyDescent="0.2">
      <c r="H595" s="164"/>
      <c r="I595" s="164"/>
      <c r="J595" s="164"/>
      <c r="K595" s="165"/>
    </row>
    <row r="596" spans="8:11" ht="18" customHeight="1" x14ac:dyDescent="0.2">
      <c r="H596" s="164"/>
      <c r="I596" s="164"/>
      <c r="J596" s="164"/>
      <c r="K596" s="165"/>
    </row>
    <row r="597" spans="8:11" ht="18" customHeight="1" x14ac:dyDescent="0.2">
      <c r="H597" s="164"/>
      <c r="I597" s="164"/>
      <c r="J597" s="164"/>
      <c r="K597" s="165"/>
    </row>
    <row r="598" spans="8:11" ht="18" customHeight="1" x14ac:dyDescent="0.2">
      <c r="H598" s="164"/>
      <c r="I598" s="164"/>
      <c r="J598" s="164"/>
      <c r="K598" s="165"/>
    </row>
    <row r="599" spans="8:11" ht="18" customHeight="1" x14ac:dyDescent="0.2">
      <c r="H599" s="164"/>
      <c r="I599" s="164"/>
      <c r="J599" s="164"/>
      <c r="K599" s="165"/>
    </row>
    <row r="600" spans="8:11" ht="18" customHeight="1" x14ac:dyDescent="0.2">
      <c r="H600" s="164"/>
      <c r="I600" s="164"/>
      <c r="J600" s="164"/>
      <c r="K600" s="165"/>
    </row>
    <row r="601" spans="8:11" ht="18" customHeight="1" x14ac:dyDescent="0.2">
      <c r="H601" s="164"/>
      <c r="I601" s="164"/>
      <c r="J601" s="164"/>
      <c r="K601" s="165"/>
    </row>
    <row r="602" spans="8:11" ht="18" customHeight="1" x14ac:dyDescent="0.2">
      <c r="H602" s="164"/>
      <c r="I602" s="164"/>
      <c r="J602" s="164"/>
      <c r="K602" s="165"/>
    </row>
    <row r="603" spans="8:11" ht="18" customHeight="1" x14ac:dyDescent="0.2">
      <c r="H603" s="164"/>
      <c r="I603" s="164"/>
      <c r="J603" s="164"/>
      <c r="K603" s="165"/>
    </row>
    <row r="604" spans="8:11" ht="18" customHeight="1" x14ac:dyDescent="0.2">
      <c r="H604" s="164"/>
      <c r="I604" s="164"/>
      <c r="J604" s="164"/>
      <c r="K604" s="165"/>
    </row>
    <row r="605" spans="8:11" ht="18" customHeight="1" x14ac:dyDescent="0.2">
      <c r="H605" s="164"/>
      <c r="I605" s="164"/>
      <c r="J605" s="164"/>
      <c r="K605" s="165"/>
    </row>
    <row r="606" spans="8:11" ht="18" customHeight="1" x14ac:dyDescent="0.2">
      <c r="H606" s="164"/>
      <c r="I606" s="164"/>
      <c r="J606" s="164"/>
      <c r="K606" s="165"/>
    </row>
    <row r="607" spans="8:11" ht="18" customHeight="1" x14ac:dyDescent="0.2">
      <c r="H607" s="164"/>
      <c r="I607" s="164"/>
      <c r="J607" s="164"/>
      <c r="K607" s="165"/>
    </row>
    <row r="608" spans="8:11" ht="18" customHeight="1" x14ac:dyDescent="0.2">
      <c r="H608" s="164"/>
      <c r="I608" s="164"/>
      <c r="J608" s="164"/>
      <c r="K608" s="165"/>
    </row>
    <row r="609" spans="8:11" ht="18" customHeight="1" x14ac:dyDescent="0.2">
      <c r="H609" s="164"/>
      <c r="I609" s="164"/>
      <c r="J609" s="164"/>
      <c r="K609" s="165"/>
    </row>
    <row r="610" spans="8:11" ht="18" customHeight="1" x14ac:dyDescent="0.2">
      <c r="H610" s="164"/>
      <c r="I610" s="164"/>
      <c r="J610" s="164"/>
      <c r="K610" s="165"/>
    </row>
    <row r="611" spans="8:11" ht="18" customHeight="1" x14ac:dyDescent="0.2">
      <c r="H611" s="164"/>
      <c r="I611" s="164"/>
      <c r="J611" s="164"/>
      <c r="K611" s="165"/>
    </row>
    <row r="612" spans="8:11" ht="18" customHeight="1" x14ac:dyDescent="0.2">
      <c r="H612" s="164"/>
      <c r="I612" s="164"/>
      <c r="J612" s="164"/>
      <c r="K612" s="165"/>
    </row>
    <row r="613" spans="8:11" ht="18" customHeight="1" x14ac:dyDescent="0.2">
      <c r="H613" s="164"/>
      <c r="I613" s="164"/>
      <c r="J613" s="164"/>
      <c r="K613" s="165"/>
    </row>
    <row r="614" spans="8:11" ht="18" customHeight="1" x14ac:dyDescent="0.2">
      <c r="H614" s="164"/>
      <c r="I614" s="164"/>
      <c r="J614" s="164"/>
      <c r="K614" s="165"/>
    </row>
    <row r="615" spans="8:11" ht="18" customHeight="1" x14ac:dyDescent="0.2">
      <c r="H615" s="164"/>
      <c r="I615" s="164"/>
      <c r="J615" s="164"/>
      <c r="K615" s="165"/>
    </row>
    <row r="616" spans="8:11" ht="18" customHeight="1" x14ac:dyDescent="0.2">
      <c r="H616" s="164"/>
      <c r="I616" s="164"/>
      <c r="J616" s="164"/>
      <c r="K616" s="165"/>
    </row>
    <row r="617" spans="8:11" ht="18" customHeight="1" x14ac:dyDescent="0.2">
      <c r="H617" s="164"/>
      <c r="I617" s="164"/>
      <c r="J617" s="164"/>
      <c r="K617" s="165"/>
    </row>
    <row r="618" spans="8:11" ht="18" customHeight="1" x14ac:dyDescent="0.2">
      <c r="H618" s="164"/>
      <c r="I618" s="164"/>
      <c r="J618" s="164"/>
      <c r="K618" s="165"/>
    </row>
    <row r="619" spans="8:11" ht="18" customHeight="1" x14ac:dyDescent="0.2">
      <c r="H619" s="164"/>
      <c r="I619" s="164"/>
      <c r="J619" s="164"/>
      <c r="K619" s="165"/>
    </row>
    <row r="620" spans="8:11" ht="18" customHeight="1" x14ac:dyDescent="0.2">
      <c r="H620" s="164"/>
      <c r="I620" s="164"/>
      <c r="J620" s="164"/>
      <c r="K620" s="165"/>
    </row>
    <row r="621" spans="8:11" ht="18" customHeight="1" x14ac:dyDescent="0.2">
      <c r="H621" s="164"/>
      <c r="I621" s="164"/>
      <c r="J621" s="164"/>
      <c r="K621" s="165"/>
    </row>
    <row r="622" spans="8:11" ht="18" customHeight="1" x14ac:dyDescent="0.2">
      <c r="H622" s="164"/>
      <c r="I622" s="164"/>
      <c r="J622" s="164"/>
      <c r="K622" s="165"/>
    </row>
    <row r="623" spans="8:11" ht="18" customHeight="1" x14ac:dyDescent="0.2">
      <c r="H623" s="164"/>
      <c r="I623" s="164"/>
      <c r="J623" s="164"/>
      <c r="K623" s="165"/>
    </row>
    <row r="624" spans="8:11" ht="18" customHeight="1" x14ac:dyDescent="0.2">
      <c r="H624" s="164"/>
      <c r="I624" s="164"/>
      <c r="J624" s="164"/>
      <c r="K624" s="165"/>
    </row>
    <row r="625" spans="8:11" ht="18" customHeight="1" x14ac:dyDescent="0.2">
      <c r="H625" s="164"/>
      <c r="I625" s="164"/>
      <c r="J625" s="164"/>
      <c r="K625" s="165"/>
    </row>
    <row r="626" spans="8:11" ht="18" customHeight="1" x14ac:dyDescent="0.2">
      <c r="H626" s="164"/>
      <c r="I626" s="164"/>
      <c r="J626" s="164"/>
      <c r="K626" s="165"/>
    </row>
    <row r="627" spans="8:11" ht="18" customHeight="1" x14ac:dyDescent="0.2">
      <c r="H627" s="164"/>
      <c r="I627" s="164"/>
      <c r="J627" s="164"/>
      <c r="K627" s="165"/>
    </row>
    <row r="628" spans="8:11" ht="18" customHeight="1" x14ac:dyDescent="0.2">
      <c r="H628" s="164"/>
      <c r="I628" s="164"/>
      <c r="J628" s="164"/>
      <c r="K628" s="165"/>
    </row>
    <row r="629" spans="8:11" ht="18" customHeight="1" x14ac:dyDescent="0.2">
      <c r="H629" s="164"/>
      <c r="I629" s="164"/>
      <c r="J629" s="164"/>
      <c r="K629" s="165"/>
    </row>
    <row r="630" spans="8:11" ht="18" customHeight="1" x14ac:dyDescent="0.2">
      <c r="H630" s="164"/>
      <c r="I630" s="164"/>
      <c r="J630" s="164"/>
      <c r="K630" s="165"/>
    </row>
    <row r="631" spans="8:11" ht="18" customHeight="1" x14ac:dyDescent="0.2">
      <c r="H631" s="164"/>
      <c r="I631" s="164"/>
      <c r="J631" s="164"/>
      <c r="K631" s="165"/>
    </row>
    <row r="632" spans="8:11" ht="18" customHeight="1" x14ac:dyDescent="0.2">
      <c r="H632" s="164"/>
      <c r="I632" s="164"/>
      <c r="J632" s="164"/>
      <c r="K632" s="165"/>
    </row>
    <row r="633" spans="8:11" ht="18" customHeight="1" x14ac:dyDescent="0.2">
      <c r="H633" s="164"/>
      <c r="I633" s="164"/>
      <c r="J633" s="164"/>
      <c r="K633" s="165"/>
    </row>
    <row r="634" spans="8:11" ht="18" customHeight="1" x14ac:dyDescent="0.2">
      <c r="H634" s="164"/>
      <c r="I634" s="164"/>
      <c r="J634" s="164"/>
      <c r="K634" s="165"/>
    </row>
    <row r="635" spans="8:11" ht="18" customHeight="1" x14ac:dyDescent="0.2">
      <c r="H635" s="164"/>
      <c r="I635" s="164"/>
      <c r="J635" s="164"/>
      <c r="K635" s="165"/>
    </row>
    <row r="636" spans="8:11" ht="18" customHeight="1" x14ac:dyDescent="0.2">
      <c r="H636" s="164"/>
      <c r="I636" s="164"/>
      <c r="J636" s="164"/>
      <c r="K636" s="165"/>
    </row>
    <row r="637" spans="8:11" ht="18" customHeight="1" x14ac:dyDescent="0.2">
      <c r="H637" s="164"/>
      <c r="I637" s="164"/>
      <c r="J637" s="164"/>
      <c r="K637" s="165"/>
    </row>
    <row r="638" spans="8:11" ht="18" customHeight="1" x14ac:dyDescent="0.2">
      <c r="H638" s="164"/>
      <c r="I638" s="164"/>
      <c r="J638" s="164"/>
      <c r="K638" s="165"/>
    </row>
    <row r="639" spans="8:11" ht="18" customHeight="1" x14ac:dyDescent="0.2">
      <c r="H639" s="164"/>
      <c r="I639" s="164"/>
      <c r="J639" s="164"/>
      <c r="K639" s="165"/>
    </row>
    <row r="640" spans="8:11" ht="18" customHeight="1" x14ac:dyDescent="0.2">
      <c r="H640" s="164"/>
      <c r="I640" s="164"/>
      <c r="J640" s="164"/>
      <c r="K640" s="165"/>
    </row>
    <row r="641" spans="8:11" ht="18" customHeight="1" x14ac:dyDescent="0.2">
      <c r="H641" s="164"/>
      <c r="I641" s="164"/>
      <c r="J641" s="164"/>
      <c r="K641" s="165"/>
    </row>
    <row r="642" spans="8:11" ht="18" customHeight="1" x14ac:dyDescent="0.2">
      <c r="H642" s="164"/>
      <c r="I642" s="164"/>
      <c r="J642" s="164"/>
      <c r="K642" s="165"/>
    </row>
    <row r="643" spans="8:11" ht="18" customHeight="1" x14ac:dyDescent="0.2">
      <c r="H643" s="164"/>
      <c r="I643" s="164"/>
      <c r="J643" s="164"/>
      <c r="K643" s="165"/>
    </row>
    <row r="644" spans="8:11" ht="18" customHeight="1" x14ac:dyDescent="0.2">
      <c r="H644" s="164"/>
      <c r="I644" s="164"/>
      <c r="J644" s="164"/>
      <c r="K644" s="165"/>
    </row>
    <row r="645" spans="8:11" ht="18" customHeight="1" x14ac:dyDescent="0.2">
      <c r="H645" s="164"/>
      <c r="I645" s="164"/>
      <c r="J645" s="164"/>
      <c r="K645" s="165"/>
    </row>
    <row r="646" spans="8:11" ht="18" customHeight="1" x14ac:dyDescent="0.2">
      <c r="H646" s="164"/>
      <c r="I646" s="164"/>
      <c r="J646" s="164"/>
      <c r="K646" s="165"/>
    </row>
    <row r="647" spans="8:11" ht="18" customHeight="1" x14ac:dyDescent="0.2">
      <c r="H647" s="164"/>
      <c r="I647" s="164"/>
      <c r="J647" s="164"/>
      <c r="K647" s="165"/>
    </row>
    <row r="648" spans="8:11" ht="18" customHeight="1" x14ac:dyDescent="0.2">
      <c r="H648" s="164"/>
      <c r="I648" s="164"/>
      <c r="J648" s="164"/>
      <c r="K648" s="165"/>
    </row>
    <row r="649" spans="8:11" ht="18" customHeight="1" x14ac:dyDescent="0.2">
      <c r="H649" s="164"/>
      <c r="I649" s="164"/>
      <c r="J649" s="164"/>
      <c r="K649" s="165"/>
    </row>
    <row r="650" spans="8:11" ht="18" customHeight="1" x14ac:dyDescent="0.2">
      <c r="H650" s="164"/>
      <c r="I650" s="164"/>
      <c r="J650" s="164"/>
      <c r="K650" s="165"/>
    </row>
    <row r="651" spans="8:11" ht="18" customHeight="1" x14ac:dyDescent="0.2">
      <c r="H651" s="164"/>
      <c r="I651" s="164"/>
      <c r="J651" s="164"/>
      <c r="K651" s="165"/>
    </row>
    <row r="652" spans="8:11" ht="18" customHeight="1" x14ac:dyDescent="0.2">
      <c r="H652" s="164"/>
      <c r="I652" s="164"/>
      <c r="J652" s="164"/>
      <c r="K652" s="165"/>
    </row>
    <row r="653" spans="8:11" ht="18" customHeight="1" x14ac:dyDescent="0.2">
      <c r="H653" s="164"/>
      <c r="I653" s="164"/>
      <c r="J653" s="164"/>
      <c r="K653" s="165"/>
    </row>
    <row r="654" spans="8:11" ht="18" customHeight="1" x14ac:dyDescent="0.2">
      <c r="H654" s="164"/>
      <c r="I654" s="164"/>
      <c r="J654" s="164"/>
      <c r="K654" s="165"/>
    </row>
    <row r="655" spans="8:11" ht="18" customHeight="1" x14ac:dyDescent="0.2">
      <c r="H655" s="164"/>
      <c r="I655" s="164"/>
      <c r="J655" s="164"/>
      <c r="K655" s="165"/>
    </row>
    <row r="656" spans="8:11" ht="18" customHeight="1" x14ac:dyDescent="0.2">
      <c r="H656" s="164"/>
      <c r="I656" s="164"/>
      <c r="J656" s="164"/>
      <c r="K656" s="165"/>
    </row>
    <row r="657" spans="8:11" ht="18" customHeight="1" x14ac:dyDescent="0.2">
      <c r="H657" s="164"/>
      <c r="I657" s="164"/>
      <c r="J657" s="164"/>
      <c r="K657" s="165"/>
    </row>
    <row r="658" spans="8:11" ht="18" customHeight="1" x14ac:dyDescent="0.2">
      <c r="H658" s="164"/>
      <c r="I658" s="164"/>
      <c r="J658" s="164"/>
      <c r="K658" s="165"/>
    </row>
    <row r="659" spans="8:11" ht="18" customHeight="1" x14ac:dyDescent="0.2">
      <c r="H659" s="164"/>
      <c r="I659" s="164"/>
      <c r="J659" s="164"/>
      <c r="K659" s="165"/>
    </row>
    <row r="660" spans="8:11" ht="18" customHeight="1" x14ac:dyDescent="0.2">
      <c r="H660" s="164"/>
      <c r="I660" s="164"/>
      <c r="J660" s="164"/>
      <c r="K660" s="165"/>
    </row>
    <row r="661" spans="8:11" ht="18" customHeight="1" x14ac:dyDescent="0.2">
      <c r="H661" s="164"/>
      <c r="I661" s="164"/>
      <c r="J661" s="164"/>
      <c r="K661" s="165"/>
    </row>
    <row r="662" spans="8:11" ht="18" customHeight="1" x14ac:dyDescent="0.2">
      <c r="H662" s="164"/>
      <c r="I662" s="164"/>
      <c r="J662" s="164"/>
      <c r="K662" s="165"/>
    </row>
    <row r="663" spans="8:11" ht="18" customHeight="1" x14ac:dyDescent="0.2">
      <c r="H663" s="164"/>
      <c r="I663" s="164"/>
      <c r="J663" s="164"/>
      <c r="K663" s="165"/>
    </row>
    <row r="664" spans="8:11" ht="18" customHeight="1" x14ac:dyDescent="0.2">
      <c r="H664" s="164"/>
      <c r="I664" s="164"/>
      <c r="J664" s="164"/>
      <c r="K664" s="165"/>
    </row>
    <row r="665" spans="8:11" ht="18" customHeight="1" x14ac:dyDescent="0.2">
      <c r="H665" s="164"/>
      <c r="I665" s="164"/>
      <c r="J665" s="164"/>
      <c r="K665" s="165"/>
    </row>
    <row r="666" spans="8:11" ht="18" customHeight="1" x14ac:dyDescent="0.2">
      <c r="H666" s="164"/>
      <c r="I666" s="164"/>
      <c r="J666" s="164"/>
      <c r="K666" s="165"/>
    </row>
    <row r="667" spans="8:11" ht="18" customHeight="1" x14ac:dyDescent="0.2">
      <c r="H667" s="164"/>
      <c r="I667" s="164"/>
      <c r="J667" s="164"/>
      <c r="K667" s="165"/>
    </row>
    <row r="668" spans="8:11" ht="18" customHeight="1" x14ac:dyDescent="0.2">
      <c r="H668" s="164"/>
      <c r="I668" s="164"/>
      <c r="J668" s="164"/>
      <c r="K668" s="165"/>
    </row>
    <row r="669" spans="8:11" ht="18" customHeight="1" x14ac:dyDescent="0.2">
      <c r="H669" s="164"/>
      <c r="I669" s="164"/>
      <c r="J669" s="164"/>
      <c r="K669" s="165"/>
    </row>
    <row r="670" spans="8:11" ht="18" customHeight="1" x14ac:dyDescent="0.2">
      <c r="H670" s="164"/>
      <c r="I670" s="164"/>
      <c r="J670" s="164"/>
      <c r="K670" s="165"/>
    </row>
    <row r="671" spans="8:11" ht="18" customHeight="1" x14ac:dyDescent="0.2">
      <c r="H671" s="164"/>
      <c r="I671" s="164"/>
      <c r="J671" s="164"/>
      <c r="K671" s="165"/>
    </row>
    <row r="672" spans="8:11" ht="18" customHeight="1" x14ac:dyDescent="0.2">
      <c r="H672" s="164"/>
      <c r="I672" s="164"/>
      <c r="J672" s="164"/>
      <c r="K672" s="165"/>
    </row>
    <row r="673" spans="8:11" ht="18" customHeight="1" x14ac:dyDescent="0.2">
      <c r="H673" s="164"/>
      <c r="I673" s="164"/>
      <c r="J673" s="164"/>
      <c r="K673" s="165"/>
    </row>
    <row r="674" spans="8:11" ht="18" customHeight="1" x14ac:dyDescent="0.2">
      <c r="H674" s="164"/>
      <c r="I674" s="164"/>
      <c r="J674" s="164"/>
      <c r="K674" s="165"/>
    </row>
    <row r="675" spans="8:11" ht="18" customHeight="1" x14ac:dyDescent="0.2">
      <c r="H675" s="164"/>
      <c r="I675" s="164"/>
      <c r="J675" s="164"/>
      <c r="K675" s="165"/>
    </row>
    <row r="676" spans="8:11" ht="18" customHeight="1" x14ac:dyDescent="0.2">
      <c r="H676" s="164"/>
      <c r="I676" s="164"/>
      <c r="J676" s="164"/>
      <c r="K676" s="165"/>
    </row>
    <row r="677" spans="8:11" ht="18" customHeight="1" x14ac:dyDescent="0.2">
      <c r="H677" s="164"/>
      <c r="I677" s="164"/>
      <c r="J677" s="164"/>
      <c r="K677" s="165"/>
    </row>
    <row r="678" spans="8:11" ht="18" customHeight="1" x14ac:dyDescent="0.2">
      <c r="H678" s="164"/>
      <c r="I678" s="164"/>
      <c r="J678" s="164"/>
      <c r="K678" s="165"/>
    </row>
    <row r="679" spans="8:11" ht="18" customHeight="1" x14ac:dyDescent="0.2">
      <c r="H679" s="164"/>
      <c r="I679" s="164"/>
      <c r="J679" s="164"/>
      <c r="K679" s="165"/>
    </row>
    <row r="680" spans="8:11" ht="18" customHeight="1" x14ac:dyDescent="0.2">
      <c r="H680" s="164"/>
      <c r="I680" s="164"/>
      <c r="J680" s="164"/>
      <c r="K680" s="165"/>
    </row>
    <row r="681" spans="8:11" ht="18" customHeight="1" x14ac:dyDescent="0.2">
      <c r="H681" s="164"/>
      <c r="I681" s="164"/>
      <c r="J681" s="164"/>
      <c r="K681" s="165"/>
    </row>
    <row r="682" spans="8:11" ht="18" customHeight="1" x14ac:dyDescent="0.2">
      <c r="H682" s="164"/>
      <c r="I682" s="164"/>
      <c r="J682" s="164"/>
      <c r="K682" s="165"/>
    </row>
    <row r="683" spans="8:11" ht="18" customHeight="1" x14ac:dyDescent="0.2">
      <c r="H683" s="164"/>
      <c r="I683" s="164"/>
      <c r="J683" s="164"/>
      <c r="K683" s="165"/>
    </row>
    <row r="684" spans="8:11" ht="18" customHeight="1" x14ac:dyDescent="0.2">
      <c r="H684" s="164"/>
      <c r="I684" s="164"/>
      <c r="J684" s="164"/>
      <c r="K684" s="165"/>
    </row>
    <row r="685" spans="8:11" ht="18" customHeight="1" x14ac:dyDescent="0.2">
      <c r="H685" s="164"/>
      <c r="I685" s="164"/>
      <c r="J685" s="164"/>
      <c r="K685" s="165"/>
    </row>
    <row r="686" spans="8:11" ht="18" customHeight="1" x14ac:dyDescent="0.2">
      <c r="H686" s="164"/>
      <c r="I686" s="164"/>
      <c r="J686" s="164"/>
      <c r="K686" s="165"/>
    </row>
    <row r="687" spans="8:11" ht="18" customHeight="1" x14ac:dyDescent="0.2">
      <c r="H687" s="164"/>
      <c r="I687" s="164"/>
      <c r="J687" s="164"/>
      <c r="K687" s="165"/>
    </row>
    <row r="688" spans="8:11" ht="18" customHeight="1" x14ac:dyDescent="0.2">
      <c r="H688" s="164"/>
      <c r="I688" s="164"/>
      <c r="J688" s="164"/>
      <c r="K688" s="165"/>
    </row>
    <row r="689" spans="8:11" ht="18" customHeight="1" x14ac:dyDescent="0.2">
      <c r="H689" s="164"/>
      <c r="I689" s="164"/>
      <c r="J689" s="164"/>
      <c r="K689" s="165"/>
    </row>
    <row r="690" spans="8:11" ht="18" customHeight="1" x14ac:dyDescent="0.2">
      <c r="H690" s="164"/>
      <c r="I690" s="164"/>
      <c r="J690" s="164"/>
      <c r="K690" s="165"/>
    </row>
    <row r="691" spans="8:11" ht="18" customHeight="1" x14ac:dyDescent="0.2">
      <c r="H691" s="164"/>
      <c r="I691" s="164"/>
      <c r="J691" s="164"/>
      <c r="K691" s="165"/>
    </row>
    <row r="692" spans="8:11" ht="18" customHeight="1" x14ac:dyDescent="0.2">
      <c r="H692" s="164"/>
      <c r="I692" s="164"/>
      <c r="J692" s="164"/>
      <c r="K692" s="165"/>
    </row>
    <row r="693" spans="8:11" ht="18" customHeight="1" x14ac:dyDescent="0.2">
      <c r="H693" s="164"/>
      <c r="I693" s="164"/>
      <c r="J693" s="164"/>
      <c r="K693" s="165"/>
    </row>
    <row r="694" spans="8:11" ht="18" customHeight="1" x14ac:dyDescent="0.2">
      <c r="H694" s="164"/>
      <c r="I694" s="164"/>
      <c r="J694" s="164"/>
      <c r="K694" s="165"/>
    </row>
    <row r="695" spans="8:11" ht="18" customHeight="1" x14ac:dyDescent="0.2">
      <c r="H695" s="164"/>
      <c r="I695" s="164"/>
      <c r="J695" s="164"/>
      <c r="K695" s="165"/>
    </row>
    <row r="696" spans="8:11" ht="18" customHeight="1" x14ac:dyDescent="0.2">
      <c r="H696" s="164"/>
      <c r="I696" s="164"/>
      <c r="J696" s="164"/>
      <c r="K696" s="165"/>
    </row>
    <row r="697" spans="8:11" ht="18" customHeight="1" x14ac:dyDescent="0.2">
      <c r="H697" s="164"/>
      <c r="I697" s="164"/>
      <c r="J697" s="164"/>
      <c r="K697" s="165"/>
    </row>
    <row r="698" spans="8:11" ht="18" customHeight="1" x14ac:dyDescent="0.2">
      <c r="H698" s="164"/>
      <c r="I698" s="164"/>
      <c r="J698" s="164"/>
      <c r="K698" s="165"/>
    </row>
    <row r="699" spans="8:11" ht="18" customHeight="1" x14ac:dyDescent="0.2">
      <c r="H699" s="164"/>
      <c r="I699" s="164"/>
      <c r="J699" s="164"/>
      <c r="K699" s="165"/>
    </row>
    <row r="700" spans="8:11" ht="18" customHeight="1" x14ac:dyDescent="0.2">
      <c r="H700" s="164"/>
      <c r="I700" s="164"/>
      <c r="J700" s="164"/>
      <c r="K700" s="165"/>
    </row>
    <row r="701" spans="8:11" ht="18" customHeight="1" x14ac:dyDescent="0.2">
      <c r="H701" s="164"/>
      <c r="I701" s="164"/>
      <c r="J701" s="164"/>
      <c r="K701" s="165"/>
    </row>
    <row r="702" spans="8:11" ht="18" customHeight="1" x14ac:dyDescent="0.2">
      <c r="H702" s="164"/>
      <c r="I702" s="164"/>
      <c r="J702" s="164"/>
      <c r="K702" s="165"/>
    </row>
    <row r="703" spans="8:11" ht="18" customHeight="1" x14ac:dyDescent="0.2">
      <c r="H703" s="164"/>
      <c r="I703" s="164"/>
      <c r="J703" s="164"/>
      <c r="K703" s="165"/>
    </row>
    <row r="704" spans="8:11" ht="18" customHeight="1" x14ac:dyDescent="0.2">
      <c r="H704" s="164"/>
      <c r="I704" s="164"/>
      <c r="J704" s="164"/>
      <c r="K704" s="165"/>
    </row>
    <row r="705" spans="8:11" ht="18" customHeight="1" x14ac:dyDescent="0.2">
      <c r="H705" s="164"/>
      <c r="I705" s="164"/>
      <c r="J705" s="164"/>
      <c r="K705" s="165"/>
    </row>
    <row r="706" spans="8:11" ht="18" customHeight="1" x14ac:dyDescent="0.2">
      <c r="H706" s="164"/>
      <c r="I706" s="164"/>
      <c r="J706" s="164"/>
      <c r="K706" s="165"/>
    </row>
    <row r="707" spans="8:11" ht="18" customHeight="1" x14ac:dyDescent="0.2">
      <c r="H707" s="164"/>
      <c r="I707" s="164"/>
      <c r="J707" s="164"/>
      <c r="K707" s="165"/>
    </row>
    <row r="708" spans="8:11" ht="18" customHeight="1" x14ac:dyDescent="0.2">
      <c r="H708" s="164"/>
      <c r="I708" s="164"/>
      <c r="J708" s="164"/>
      <c r="K708" s="165"/>
    </row>
    <row r="709" spans="8:11" ht="18" customHeight="1" x14ac:dyDescent="0.2">
      <c r="H709" s="164"/>
      <c r="I709" s="164"/>
      <c r="J709" s="164"/>
      <c r="K709" s="165"/>
    </row>
    <row r="710" spans="8:11" ht="18" customHeight="1" x14ac:dyDescent="0.2">
      <c r="H710" s="164"/>
      <c r="I710" s="164"/>
      <c r="J710" s="164"/>
      <c r="K710" s="165"/>
    </row>
    <row r="711" spans="8:11" ht="18" customHeight="1" x14ac:dyDescent="0.2">
      <c r="H711" s="164"/>
      <c r="I711" s="164"/>
      <c r="J711" s="164"/>
      <c r="K711" s="165"/>
    </row>
    <row r="712" spans="8:11" ht="18" customHeight="1" x14ac:dyDescent="0.2">
      <c r="H712" s="164"/>
      <c r="I712" s="164"/>
      <c r="J712" s="164"/>
      <c r="K712" s="165"/>
    </row>
    <row r="713" spans="8:11" ht="18" customHeight="1" x14ac:dyDescent="0.2">
      <c r="H713" s="164"/>
      <c r="I713" s="164"/>
      <c r="J713" s="164"/>
      <c r="K713" s="165"/>
    </row>
    <row r="714" spans="8:11" ht="18" customHeight="1" x14ac:dyDescent="0.2">
      <c r="H714" s="164"/>
      <c r="I714" s="164"/>
      <c r="J714" s="164"/>
      <c r="K714" s="165"/>
    </row>
    <row r="715" spans="8:11" ht="18" customHeight="1" x14ac:dyDescent="0.2">
      <c r="H715" s="164"/>
      <c r="I715" s="164"/>
      <c r="J715" s="164"/>
      <c r="K715" s="165"/>
    </row>
    <row r="716" spans="8:11" ht="18" customHeight="1" x14ac:dyDescent="0.2">
      <c r="H716" s="164"/>
      <c r="I716" s="164"/>
      <c r="J716" s="164"/>
      <c r="K716" s="165"/>
    </row>
    <row r="717" spans="8:11" ht="18" customHeight="1" x14ac:dyDescent="0.2">
      <c r="H717" s="164"/>
      <c r="I717" s="164"/>
      <c r="J717" s="164"/>
      <c r="K717" s="165"/>
    </row>
    <row r="718" spans="8:11" ht="18" customHeight="1" x14ac:dyDescent="0.2">
      <c r="H718" s="164"/>
      <c r="I718" s="164"/>
      <c r="J718" s="164"/>
      <c r="K718" s="165"/>
    </row>
    <row r="719" spans="8:11" ht="18" customHeight="1" x14ac:dyDescent="0.2">
      <c r="H719" s="164"/>
      <c r="I719" s="164"/>
      <c r="J719" s="164"/>
      <c r="K719" s="165"/>
    </row>
    <row r="720" spans="8:11" ht="18" customHeight="1" x14ac:dyDescent="0.2">
      <c r="H720" s="164"/>
      <c r="I720" s="164"/>
      <c r="J720" s="164"/>
      <c r="K720" s="165"/>
    </row>
    <row r="721" spans="8:11" ht="18" customHeight="1" x14ac:dyDescent="0.2">
      <c r="H721" s="164"/>
      <c r="I721" s="164"/>
      <c r="J721" s="164"/>
      <c r="K721" s="165"/>
    </row>
    <row r="722" spans="8:11" ht="18" customHeight="1" x14ac:dyDescent="0.2">
      <c r="H722" s="164"/>
      <c r="I722" s="164"/>
      <c r="J722" s="164"/>
      <c r="K722" s="165"/>
    </row>
    <row r="723" spans="8:11" ht="18" customHeight="1" x14ac:dyDescent="0.2">
      <c r="H723" s="164"/>
      <c r="I723" s="164"/>
      <c r="J723" s="164"/>
      <c r="K723" s="165"/>
    </row>
    <row r="724" spans="8:11" ht="18" customHeight="1" x14ac:dyDescent="0.2">
      <c r="H724" s="164"/>
      <c r="I724" s="164"/>
      <c r="J724" s="164"/>
      <c r="K724" s="165"/>
    </row>
    <row r="725" spans="8:11" ht="18" customHeight="1" x14ac:dyDescent="0.2">
      <c r="H725" s="164"/>
      <c r="I725" s="164"/>
      <c r="J725" s="164"/>
      <c r="K725" s="165"/>
    </row>
    <row r="726" spans="8:11" ht="18" customHeight="1" x14ac:dyDescent="0.2">
      <c r="H726" s="164"/>
      <c r="I726" s="164"/>
      <c r="J726" s="164"/>
      <c r="K726" s="165"/>
    </row>
    <row r="727" spans="8:11" ht="18" customHeight="1" x14ac:dyDescent="0.2">
      <c r="H727" s="164"/>
      <c r="I727" s="164"/>
      <c r="J727" s="164"/>
      <c r="K727" s="165"/>
    </row>
    <row r="728" spans="8:11" ht="18" customHeight="1" x14ac:dyDescent="0.2">
      <c r="H728" s="164"/>
      <c r="I728" s="164"/>
      <c r="J728" s="164"/>
      <c r="K728" s="165"/>
    </row>
    <row r="729" spans="8:11" ht="18" customHeight="1" x14ac:dyDescent="0.2">
      <c r="H729" s="164"/>
      <c r="I729" s="164"/>
      <c r="J729" s="164"/>
      <c r="K729" s="165"/>
    </row>
    <row r="730" spans="8:11" ht="18" customHeight="1" x14ac:dyDescent="0.2">
      <c r="H730" s="164"/>
      <c r="I730" s="164"/>
      <c r="J730" s="164"/>
      <c r="K730" s="165"/>
    </row>
    <row r="731" spans="8:11" ht="18" customHeight="1" x14ac:dyDescent="0.2">
      <c r="H731" s="164"/>
      <c r="I731" s="164"/>
      <c r="J731" s="164"/>
      <c r="K731" s="165"/>
    </row>
    <row r="732" spans="8:11" ht="18" customHeight="1" x14ac:dyDescent="0.2">
      <c r="H732" s="164"/>
      <c r="I732" s="164"/>
      <c r="J732" s="164"/>
      <c r="K732" s="165"/>
    </row>
    <row r="733" spans="8:11" ht="18" customHeight="1" x14ac:dyDescent="0.2">
      <c r="H733" s="164"/>
      <c r="I733" s="164"/>
      <c r="J733" s="164"/>
      <c r="K733" s="165"/>
    </row>
    <row r="734" spans="8:11" ht="18" customHeight="1" x14ac:dyDescent="0.2">
      <c r="H734" s="164"/>
      <c r="I734" s="164"/>
      <c r="J734" s="164"/>
      <c r="K734" s="165"/>
    </row>
    <row r="735" spans="8:11" ht="18" customHeight="1" x14ac:dyDescent="0.2">
      <c r="H735" s="164"/>
      <c r="I735" s="164"/>
      <c r="J735" s="164"/>
      <c r="K735" s="165"/>
    </row>
    <row r="736" spans="8:11" ht="18" customHeight="1" x14ac:dyDescent="0.2">
      <c r="H736" s="164"/>
      <c r="I736" s="164"/>
      <c r="J736" s="164"/>
      <c r="K736" s="165"/>
    </row>
    <row r="737" spans="8:11" ht="18" customHeight="1" x14ac:dyDescent="0.2">
      <c r="H737" s="164"/>
      <c r="I737" s="164"/>
      <c r="J737" s="164"/>
      <c r="K737" s="165"/>
    </row>
    <row r="738" spans="8:11" ht="18" customHeight="1" x14ac:dyDescent="0.2">
      <c r="H738" s="164"/>
      <c r="I738" s="164"/>
      <c r="J738" s="164"/>
      <c r="K738" s="165"/>
    </row>
    <row r="739" spans="8:11" ht="18" customHeight="1" x14ac:dyDescent="0.2">
      <c r="H739" s="164"/>
      <c r="I739" s="164"/>
      <c r="J739" s="164"/>
      <c r="K739" s="165"/>
    </row>
    <row r="740" spans="8:11" ht="18" customHeight="1" x14ac:dyDescent="0.2">
      <c r="H740" s="164"/>
      <c r="I740" s="164"/>
      <c r="J740" s="164"/>
      <c r="K740" s="165"/>
    </row>
    <row r="741" spans="8:11" ht="18" customHeight="1" x14ac:dyDescent="0.2">
      <c r="H741" s="164"/>
      <c r="I741" s="164"/>
      <c r="J741" s="164"/>
      <c r="K741" s="165"/>
    </row>
    <row r="742" spans="8:11" ht="18" customHeight="1" x14ac:dyDescent="0.2">
      <c r="H742" s="164"/>
      <c r="I742" s="164"/>
      <c r="J742" s="164"/>
      <c r="K742" s="165"/>
    </row>
    <row r="743" spans="8:11" ht="18" customHeight="1" x14ac:dyDescent="0.2">
      <c r="H743" s="164"/>
      <c r="I743" s="164"/>
      <c r="J743" s="164"/>
      <c r="K743" s="165"/>
    </row>
    <row r="744" spans="8:11" ht="18" customHeight="1" x14ac:dyDescent="0.2">
      <c r="H744" s="164"/>
      <c r="I744" s="164"/>
      <c r="J744" s="164"/>
      <c r="K744" s="165"/>
    </row>
    <row r="745" spans="8:11" ht="18" customHeight="1" x14ac:dyDescent="0.2">
      <c r="H745" s="164"/>
      <c r="I745" s="164"/>
      <c r="J745" s="164"/>
      <c r="K745" s="165"/>
    </row>
    <row r="746" spans="8:11" ht="18" customHeight="1" x14ac:dyDescent="0.2">
      <c r="H746" s="164"/>
      <c r="I746" s="164"/>
      <c r="J746" s="164"/>
      <c r="K746" s="165"/>
    </row>
    <row r="747" spans="8:11" ht="18" customHeight="1" x14ac:dyDescent="0.2">
      <c r="H747" s="164"/>
      <c r="I747" s="164"/>
      <c r="J747" s="164"/>
      <c r="K747" s="165"/>
    </row>
    <row r="748" spans="8:11" ht="18" customHeight="1" x14ac:dyDescent="0.2">
      <c r="H748" s="164"/>
      <c r="I748" s="164"/>
      <c r="J748" s="164"/>
      <c r="K748" s="165"/>
    </row>
    <row r="749" spans="8:11" ht="18" customHeight="1" x14ac:dyDescent="0.2">
      <c r="H749" s="164"/>
      <c r="I749" s="164"/>
      <c r="J749" s="164"/>
      <c r="K749" s="165"/>
    </row>
    <row r="750" spans="8:11" ht="18" customHeight="1" x14ac:dyDescent="0.2">
      <c r="H750" s="164"/>
      <c r="I750" s="164"/>
      <c r="J750" s="164"/>
      <c r="K750" s="165"/>
    </row>
    <row r="751" spans="8:11" ht="18" customHeight="1" x14ac:dyDescent="0.2">
      <c r="H751" s="164"/>
      <c r="I751" s="164"/>
      <c r="J751" s="164"/>
      <c r="K751" s="165"/>
    </row>
    <row r="752" spans="8:11" ht="18" customHeight="1" x14ac:dyDescent="0.2">
      <c r="H752" s="164"/>
      <c r="I752" s="164"/>
      <c r="J752" s="164"/>
      <c r="K752" s="165"/>
    </row>
    <row r="753" spans="8:11" ht="18" customHeight="1" x14ac:dyDescent="0.2">
      <c r="H753" s="164"/>
      <c r="I753" s="164"/>
      <c r="J753" s="164"/>
      <c r="K753" s="165"/>
    </row>
    <row r="754" spans="8:11" ht="18" customHeight="1" x14ac:dyDescent="0.2">
      <c r="H754" s="164"/>
      <c r="I754" s="164"/>
      <c r="J754" s="164"/>
      <c r="K754" s="165"/>
    </row>
    <row r="755" spans="8:11" ht="18" customHeight="1" x14ac:dyDescent="0.2">
      <c r="H755" s="164"/>
      <c r="I755" s="164"/>
      <c r="J755" s="164"/>
      <c r="K755" s="165"/>
    </row>
    <row r="756" spans="8:11" ht="18" customHeight="1" x14ac:dyDescent="0.2">
      <c r="H756" s="164"/>
      <c r="I756" s="164"/>
      <c r="J756" s="164"/>
      <c r="K756" s="165"/>
    </row>
    <row r="757" spans="8:11" ht="18" customHeight="1" x14ac:dyDescent="0.2">
      <c r="H757" s="164"/>
      <c r="I757" s="164"/>
      <c r="J757" s="164"/>
      <c r="K757" s="165"/>
    </row>
    <row r="758" spans="8:11" ht="18" customHeight="1" x14ac:dyDescent="0.2">
      <c r="H758" s="164"/>
      <c r="I758" s="164"/>
      <c r="J758" s="164"/>
      <c r="K758" s="165"/>
    </row>
    <row r="759" spans="8:11" ht="18" customHeight="1" x14ac:dyDescent="0.2">
      <c r="H759" s="164"/>
      <c r="I759" s="164"/>
      <c r="J759" s="164"/>
      <c r="K759" s="165"/>
    </row>
    <row r="760" spans="8:11" ht="18" customHeight="1" x14ac:dyDescent="0.2">
      <c r="H760" s="164"/>
      <c r="I760" s="164"/>
      <c r="J760" s="164"/>
      <c r="K760" s="165"/>
    </row>
    <row r="761" spans="8:11" ht="18" customHeight="1" x14ac:dyDescent="0.2">
      <c r="H761" s="164"/>
      <c r="I761" s="164"/>
      <c r="J761" s="164"/>
      <c r="K761" s="165"/>
    </row>
    <row r="762" spans="8:11" ht="18" customHeight="1" x14ac:dyDescent="0.2">
      <c r="H762" s="164"/>
      <c r="I762" s="164"/>
      <c r="J762" s="164"/>
      <c r="K762" s="165"/>
    </row>
    <row r="763" spans="8:11" ht="18" customHeight="1" x14ac:dyDescent="0.2">
      <c r="H763" s="164"/>
      <c r="I763" s="164"/>
      <c r="J763" s="164"/>
      <c r="K763" s="165"/>
    </row>
    <row r="764" spans="8:11" ht="18" customHeight="1" x14ac:dyDescent="0.2">
      <c r="H764" s="164"/>
      <c r="I764" s="164"/>
      <c r="J764" s="164"/>
      <c r="K764" s="165"/>
    </row>
    <row r="765" spans="8:11" ht="18" customHeight="1" x14ac:dyDescent="0.2">
      <c r="H765" s="164"/>
      <c r="I765" s="164"/>
      <c r="J765" s="164"/>
      <c r="K765" s="165"/>
    </row>
    <row r="766" spans="8:11" ht="18" customHeight="1" x14ac:dyDescent="0.2">
      <c r="H766" s="164"/>
      <c r="I766" s="164"/>
      <c r="J766" s="164"/>
      <c r="K766" s="165"/>
    </row>
    <row r="767" spans="8:11" ht="18" customHeight="1" x14ac:dyDescent="0.2">
      <c r="H767" s="164"/>
      <c r="I767" s="164"/>
      <c r="J767" s="164"/>
      <c r="K767" s="165"/>
    </row>
    <row r="768" spans="8:11" ht="18" customHeight="1" x14ac:dyDescent="0.2">
      <c r="H768" s="164"/>
      <c r="I768" s="164"/>
      <c r="J768" s="164"/>
      <c r="K768" s="165"/>
    </row>
    <row r="769" spans="8:11" ht="18" customHeight="1" x14ac:dyDescent="0.2">
      <c r="H769" s="164"/>
      <c r="I769" s="164"/>
      <c r="J769" s="164"/>
      <c r="K769" s="165"/>
    </row>
    <row r="770" spans="8:11" ht="18" customHeight="1" x14ac:dyDescent="0.2">
      <c r="H770" s="164"/>
      <c r="I770" s="164"/>
      <c r="J770" s="164"/>
      <c r="K770" s="165"/>
    </row>
    <row r="771" spans="8:11" ht="18" customHeight="1" x14ac:dyDescent="0.2">
      <c r="H771" s="164"/>
      <c r="I771" s="164"/>
      <c r="J771" s="164"/>
      <c r="K771" s="165"/>
    </row>
    <row r="772" spans="8:11" ht="18" customHeight="1" x14ac:dyDescent="0.2">
      <c r="H772" s="164"/>
      <c r="I772" s="164"/>
      <c r="J772" s="164"/>
      <c r="K772" s="165"/>
    </row>
    <row r="773" spans="8:11" ht="18" customHeight="1" x14ac:dyDescent="0.2">
      <c r="H773" s="164"/>
      <c r="I773" s="164"/>
      <c r="J773" s="164"/>
      <c r="K773" s="165"/>
    </row>
    <row r="774" spans="8:11" ht="18" customHeight="1" x14ac:dyDescent="0.2">
      <c r="H774" s="164"/>
      <c r="I774" s="164"/>
      <c r="J774" s="164"/>
      <c r="K774" s="165"/>
    </row>
    <row r="775" spans="8:11" ht="18" customHeight="1" x14ac:dyDescent="0.2">
      <c r="H775" s="164"/>
      <c r="I775" s="164"/>
      <c r="J775" s="164"/>
      <c r="K775" s="165"/>
    </row>
    <row r="776" spans="8:11" ht="18" customHeight="1" x14ac:dyDescent="0.2">
      <c r="H776" s="164"/>
      <c r="I776" s="164"/>
      <c r="J776" s="164"/>
      <c r="K776" s="165"/>
    </row>
    <row r="777" spans="8:11" ht="18" customHeight="1" x14ac:dyDescent="0.2">
      <c r="H777" s="164"/>
      <c r="I777" s="164"/>
      <c r="J777" s="164"/>
      <c r="K777" s="165"/>
    </row>
    <row r="778" spans="8:11" ht="18" customHeight="1" x14ac:dyDescent="0.2">
      <c r="H778" s="164"/>
      <c r="I778" s="164"/>
      <c r="J778" s="164"/>
      <c r="K778" s="165"/>
    </row>
    <row r="779" spans="8:11" ht="18" customHeight="1" x14ac:dyDescent="0.2">
      <c r="H779" s="164"/>
      <c r="I779" s="164"/>
      <c r="J779" s="164"/>
      <c r="K779" s="165"/>
    </row>
    <row r="780" spans="8:11" ht="18" customHeight="1" x14ac:dyDescent="0.2">
      <c r="H780" s="164"/>
      <c r="I780" s="164"/>
      <c r="J780" s="164"/>
      <c r="K780" s="165"/>
    </row>
    <row r="781" spans="8:11" ht="18" customHeight="1" x14ac:dyDescent="0.2">
      <c r="H781" s="164"/>
      <c r="I781" s="164"/>
      <c r="J781" s="164"/>
      <c r="K781" s="165"/>
    </row>
    <row r="782" spans="8:11" ht="18" customHeight="1" x14ac:dyDescent="0.2">
      <c r="H782" s="164"/>
      <c r="I782" s="164"/>
      <c r="J782" s="164"/>
      <c r="K782" s="165"/>
    </row>
    <row r="783" spans="8:11" ht="18" customHeight="1" x14ac:dyDescent="0.2">
      <c r="H783" s="164"/>
      <c r="I783" s="164"/>
      <c r="J783" s="164"/>
      <c r="K783" s="165"/>
    </row>
    <row r="784" spans="8:11" ht="18" customHeight="1" x14ac:dyDescent="0.2">
      <c r="H784" s="164"/>
      <c r="I784" s="164"/>
      <c r="J784" s="164"/>
      <c r="K784" s="165"/>
    </row>
    <row r="785" spans="8:11" ht="18" customHeight="1" x14ac:dyDescent="0.2">
      <c r="H785" s="164"/>
      <c r="I785" s="164"/>
      <c r="J785" s="164"/>
      <c r="K785" s="165"/>
    </row>
    <row r="786" spans="8:11" ht="18" customHeight="1" x14ac:dyDescent="0.2">
      <c r="H786" s="164"/>
      <c r="I786" s="164"/>
      <c r="J786" s="164"/>
      <c r="K786" s="165"/>
    </row>
    <row r="787" spans="8:11" ht="18" customHeight="1" x14ac:dyDescent="0.2">
      <c r="H787" s="164"/>
      <c r="I787" s="164"/>
      <c r="J787" s="164"/>
      <c r="K787" s="165"/>
    </row>
    <row r="788" spans="8:11" ht="18" customHeight="1" x14ac:dyDescent="0.2">
      <c r="H788" s="164"/>
      <c r="I788" s="164"/>
      <c r="J788" s="164"/>
      <c r="K788" s="165"/>
    </row>
    <row r="789" spans="8:11" ht="18" customHeight="1" x14ac:dyDescent="0.2">
      <c r="H789" s="164"/>
      <c r="I789" s="164"/>
      <c r="J789" s="164"/>
      <c r="K789" s="165"/>
    </row>
    <row r="790" spans="8:11" ht="18" customHeight="1" x14ac:dyDescent="0.2">
      <c r="H790" s="164"/>
      <c r="I790" s="164"/>
      <c r="J790" s="164"/>
      <c r="K790" s="165"/>
    </row>
    <row r="791" spans="8:11" ht="18" customHeight="1" x14ac:dyDescent="0.2">
      <c r="H791" s="164"/>
      <c r="I791" s="164"/>
      <c r="J791" s="164"/>
      <c r="K791" s="165"/>
    </row>
    <row r="792" spans="8:11" ht="18" customHeight="1" x14ac:dyDescent="0.2">
      <c r="H792" s="164"/>
      <c r="I792" s="164"/>
      <c r="J792" s="164"/>
      <c r="K792" s="165"/>
    </row>
    <row r="793" spans="8:11" ht="18" customHeight="1" x14ac:dyDescent="0.2">
      <c r="H793" s="164"/>
      <c r="I793" s="164"/>
      <c r="J793" s="164"/>
      <c r="K793" s="165"/>
    </row>
    <row r="794" spans="8:11" ht="18" customHeight="1" x14ac:dyDescent="0.2">
      <c r="H794" s="164"/>
      <c r="I794" s="164"/>
      <c r="J794" s="164"/>
      <c r="K794" s="165"/>
    </row>
    <row r="795" spans="8:11" ht="18" customHeight="1" x14ac:dyDescent="0.2">
      <c r="H795" s="164"/>
      <c r="I795" s="164"/>
      <c r="J795" s="164"/>
      <c r="K795" s="165"/>
    </row>
    <row r="796" spans="8:11" ht="18" customHeight="1" x14ac:dyDescent="0.2">
      <c r="H796" s="164"/>
      <c r="I796" s="164"/>
      <c r="J796" s="164"/>
      <c r="K796" s="165"/>
    </row>
    <row r="797" spans="8:11" ht="18" customHeight="1" x14ac:dyDescent="0.2">
      <c r="H797" s="164"/>
      <c r="I797" s="164"/>
      <c r="J797" s="164"/>
      <c r="K797" s="165"/>
    </row>
    <row r="798" spans="8:11" ht="18" customHeight="1" x14ac:dyDescent="0.2">
      <c r="H798" s="164"/>
      <c r="I798" s="164"/>
      <c r="J798" s="164"/>
      <c r="K798" s="165"/>
    </row>
    <row r="799" spans="8:11" ht="18" customHeight="1" x14ac:dyDescent="0.2">
      <c r="H799" s="164"/>
      <c r="I799" s="164"/>
      <c r="J799" s="164"/>
      <c r="K799" s="165"/>
    </row>
    <row r="800" spans="8:11" ht="18" customHeight="1" x14ac:dyDescent="0.2">
      <c r="H800" s="164"/>
      <c r="I800" s="164"/>
      <c r="J800" s="164"/>
      <c r="K800" s="165"/>
    </row>
    <row r="801" spans="8:11" ht="18" customHeight="1" x14ac:dyDescent="0.2">
      <c r="H801" s="164"/>
      <c r="I801" s="164"/>
      <c r="J801" s="164"/>
      <c r="K801" s="165"/>
    </row>
    <row r="802" spans="8:11" ht="18" customHeight="1" x14ac:dyDescent="0.2">
      <c r="H802" s="164"/>
      <c r="I802" s="164"/>
      <c r="J802" s="164"/>
      <c r="K802" s="165"/>
    </row>
    <row r="803" spans="8:11" ht="18" customHeight="1" x14ac:dyDescent="0.2">
      <c r="H803" s="164"/>
      <c r="I803" s="164"/>
      <c r="J803" s="164"/>
      <c r="K803" s="165"/>
    </row>
    <row r="804" spans="8:11" ht="18" customHeight="1" x14ac:dyDescent="0.2">
      <c r="H804" s="164"/>
      <c r="I804" s="164"/>
      <c r="J804" s="164"/>
      <c r="K804" s="165"/>
    </row>
    <row r="805" spans="8:11" ht="18" customHeight="1" x14ac:dyDescent="0.2">
      <c r="H805" s="164"/>
      <c r="I805" s="164"/>
      <c r="J805" s="164"/>
      <c r="K805" s="165"/>
    </row>
    <row r="806" spans="8:11" ht="18" customHeight="1" x14ac:dyDescent="0.2">
      <c r="H806" s="164"/>
      <c r="I806" s="164"/>
      <c r="J806" s="164"/>
      <c r="K806" s="165"/>
    </row>
    <row r="807" spans="8:11" ht="18" customHeight="1" x14ac:dyDescent="0.2">
      <c r="H807" s="164"/>
      <c r="I807" s="164"/>
      <c r="J807" s="164"/>
      <c r="K807" s="165"/>
    </row>
    <row r="808" spans="8:11" ht="18" customHeight="1" x14ac:dyDescent="0.2">
      <c r="H808" s="164"/>
      <c r="I808" s="164"/>
      <c r="J808" s="164"/>
      <c r="K808" s="165"/>
    </row>
    <row r="809" spans="8:11" ht="18" customHeight="1" x14ac:dyDescent="0.2">
      <c r="H809" s="164"/>
      <c r="I809" s="164"/>
      <c r="J809" s="164"/>
      <c r="K809" s="165"/>
    </row>
    <row r="810" spans="8:11" ht="18" customHeight="1" x14ac:dyDescent="0.2">
      <c r="H810" s="164"/>
      <c r="I810" s="164"/>
      <c r="J810" s="164"/>
      <c r="K810" s="165"/>
    </row>
    <row r="811" spans="8:11" ht="18" customHeight="1" x14ac:dyDescent="0.2">
      <c r="H811" s="164"/>
      <c r="I811" s="164"/>
      <c r="J811" s="164"/>
      <c r="K811" s="165"/>
    </row>
    <row r="812" spans="8:11" ht="18" customHeight="1" x14ac:dyDescent="0.2">
      <c r="H812" s="164"/>
      <c r="I812" s="164"/>
      <c r="J812" s="164"/>
      <c r="K812" s="165"/>
    </row>
    <row r="813" spans="8:11" ht="18" customHeight="1" x14ac:dyDescent="0.2">
      <c r="H813" s="164"/>
      <c r="I813" s="164"/>
      <c r="J813" s="164"/>
      <c r="K813" s="165"/>
    </row>
    <row r="814" spans="8:11" ht="18" customHeight="1" x14ac:dyDescent="0.2">
      <c r="H814" s="164"/>
      <c r="I814" s="164"/>
      <c r="J814" s="164"/>
      <c r="K814" s="165"/>
    </row>
    <row r="815" spans="8:11" ht="18" customHeight="1" x14ac:dyDescent="0.2">
      <c r="H815" s="164"/>
      <c r="I815" s="164"/>
      <c r="J815" s="164"/>
      <c r="K815" s="165"/>
    </row>
    <row r="816" spans="8:11" ht="18" customHeight="1" x14ac:dyDescent="0.2">
      <c r="H816" s="164"/>
      <c r="I816" s="164"/>
      <c r="J816" s="164"/>
      <c r="K816" s="165"/>
    </row>
    <row r="817" spans="8:11" ht="18" customHeight="1" x14ac:dyDescent="0.2">
      <c r="H817" s="164"/>
      <c r="I817" s="164"/>
      <c r="J817" s="164"/>
      <c r="K817" s="165"/>
    </row>
    <row r="818" spans="8:11" ht="18" customHeight="1" x14ac:dyDescent="0.2">
      <c r="H818" s="164"/>
      <c r="I818" s="164"/>
      <c r="J818" s="164"/>
      <c r="K818" s="165"/>
    </row>
    <row r="819" spans="8:11" ht="18" customHeight="1" x14ac:dyDescent="0.2">
      <c r="H819" s="164"/>
      <c r="I819" s="164"/>
      <c r="J819" s="164"/>
      <c r="K819" s="165"/>
    </row>
    <row r="820" spans="8:11" ht="18" customHeight="1" x14ac:dyDescent="0.2">
      <c r="H820" s="164"/>
      <c r="I820" s="164"/>
      <c r="J820" s="164"/>
      <c r="K820" s="165"/>
    </row>
    <row r="821" spans="8:11" ht="18" customHeight="1" x14ac:dyDescent="0.2">
      <c r="H821" s="164"/>
      <c r="I821" s="164"/>
      <c r="J821" s="164"/>
      <c r="K821" s="165"/>
    </row>
    <row r="822" spans="8:11" ht="18" customHeight="1" x14ac:dyDescent="0.2">
      <c r="H822" s="164"/>
      <c r="I822" s="164"/>
      <c r="J822" s="164"/>
      <c r="K822" s="165"/>
    </row>
    <row r="823" spans="8:11" ht="18" customHeight="1" x14ac:dyDescent="0.2">
      <c r="H823" s="164"/>
      <c r="I823" s="164"/>
      <c r="J823" s="164"/>
      <c r="K823" s="165"/>
    </row>
    <row r="824" spans="8:11" ht="18" customHeight="1" x14ac:dyDescent="0.2">
      <c r="H824" s="164"/>
      <c r="I824" s="164"/>
      <c r="J824" s="164"/>
      <c r="K824" s="165"/>
    </row>
    <row r="825" spans="8:11" ht="18" customHeight="1" x14ac:dyDescent="0.2">
      <c r="H825" s="164"/>
      <c r="I825" s="164"/>
      <c r="J825" s="164"/>
      <c r="K825" s="165"/>
    </row>
    <row r="826" spans="8:11" ht="18" customHeight="1" x14ac:dyDescent="0.2">
      <c r="H826" s="164"/>
      <c r="I826" s="164"/>
      <c r="J826" s="164"/>
      <c r="K826" s="165"/>
    </row>
    <row r="827" spans="8:11" ht="18" customHeight="1" x14ac:dyDescent="0.2">
      <c r="H827" s="164"/>
      <c r="I827" s="164"/>
      <c r="J827" s="164"/>
      <c r="K827" s="165"/>
    </row>
    <row r="828" spans="8:11" ht="18" customHeight="1" x14ac:dyDescent="0.2">
      <c r="H828" s="164"/>
      <c r="I828" s="164"/>
      <c r="J828" s="164"/>
      <c r="K828" s="165"/>
    </row>
    <row r="829" spans="8:11" ht="18" customHeight="1" x14ac:dyDescent="0.2">
      <c r="H829" s="164"/>
      <c r="I829" s="164"/>
      <c r="J829" s="164"/>
      <c r="K829" s="165"/>
    </row>
    <row r="830" spans="8:11" ht="18" customHeight="1" x14ac:dyDescent="0.2">
      <c r="H830" s="164"/>
      <c r="I830" s="164"/>
      <c r="J830" s="164"/>
      <c r="K830" s="165"/>
    </row>
    <row r="831" spans="8:11" ht="18" customHeight="1" x14ac:dyDescent="0.2">
      <c r="H831" s="164"/>
      <c r="I831" s="164"/>
      <c r="J831" s="164"/>
      <c r="K831" s="165"/>
    </row>
    <row r="832" spans="8:11" ht="18" customHeight="1" x14ac:dyDescent="0.2">
      <c r="H832" s="164"/>
      <c r="I832" s="164"/>
      <c r="J832" s="164"/>
      <c r="K832" s="165"/>
    </row>
    <row r="833" spans="8:11" ht="18" customHeight="1" x14ac:dyDescent="0.2">
      <c r="H833" s="164"/>
      <c r="I833" s="164"/>
      <c r="J833" s="164"/>
      <c r="K833" s="165"/>
    </row>
    <row r="834" spans="8:11" ht="18" customHeight="1" x14ac:dyDescent="0.2">
      <c r="H834" s="164"/>
      <c r="I834" s="164"/>
      <c r="J834" s="164"/>
      <c r="K834" s="165"/>
    </row>
    <row r="835" spans="8:11" ht="18" customHeight="1" x14ac:dyDescent="0.2">
      <c r="H835" s="164"/>
      <c r="I835" s="164"/>
      <c r="J835" s="164"/>
      <c r="K835" s="165"/>
    </row>
    <row r="836" spans="8:11" ht="18" customHeight="1" x14ac:dyDescent="0.2">
      <c r="H836" s="164"/>
      <c r="I836" s="164"/>
      <c r="J836" s="164"/>
      <c r="K836" s="165"/>
    </row>
    <row r="837" spans="8:11" ht="18" customHeight="1" x14ac:dyDescent="0.2">
      <c r="H837" s="164"/>
      <c r="I837" s="164"/>
      <c r="J837" s="164"/>
      <c r="K837" s="165"/>
    </row>
    <row r="838" spans="8:11" ht="18" customHeight="1" x14ac:dyDescent="0.2">
      <c r="H838" s="164"/>
      <c r="I838" s="164"/>
      <c r="J838" s="164"/>
      <c r="K838" s="165"/>
    </row>
    <row r="839" spans="8:11" ht="18" customHeight="1" x14ac:dyDescent="0.2">
      <c r="H839" s="164"/>
      <c r="I839" s="164"/>
      <c r="J839" s="164"/>
      <c r="K839" s="165"/>
    </row>
    <row r="840" spans="8:11" ht="18" customHeight="1" x14ac:dyDescent="0.2">
      <c r="H840" s="164"/>
      <c r="I840" s="164"/>
      <c r="J840" s="164"/>
      <c r="K840" s="165"/>
    </row>
    <row r="841" spans="8:11" ht="18" customHeight="1" x14ac:dyDescent="0.2">
      <c r="H841" s="164"/>
      <c r="I841" s="164"/>
      <c r="J841" s="164"/>
      <c r="K841" s="165"/>
    </row>
    <row r="842" spans="8:11" ht="18" customHeight="1" x14ac:dyDescent="0.2">
      <c r="H842" s="164"/>
      <c r="I842" s="164"/>
      <c r="J842" s="164"/>
      <c r="K842" s="165"/>
    </row>
    <row r="843" spans="8:11" ht="18" customHeight="1" x14ac:dyDescent="0.2">
      <c r="H843" s="164"/>
      <c r="I843" s="164"/>
      <c r="J843" s="164"/>
      <c r="K843" s="165"/>
    </row>
    <row r="844" spans="8:11" ht="18" customHeight="1" x14ac:dyDescent="0.2">
      <c r="H844" s="164"/>
      <c r="I844" s="164"/>
      <c r="J844" s="164"/>
      <c r="K844" s="165"/>
    </row>
    <row r="845" spans="8:11" ht="18" customHeight="1" x14ac:dyDescent="0.2">
      <c r="H845" s="164"/>
      <c r="I845" s="164"/>
      <c r="J845" s="164"/>
      <c r="K845" s="165"/>
    </row>
    <row r="846" spans="8:11" ht="18" customHeight="1" x14ac:dyDescent="0.2">
      <c r="H846" s="164"/>
      <c r="I846" s="164"/>
      <c r="J846" s="164"/>
      <c r="K846" s="165"/>
    </row>
    <row r="847" spans="8:11" ht="18" customHeight="1" x14ac:dyDescent="0.2">
      <c r="H847" s="164"/>
      <c r="I847" s="164"/>
      <c r="J847" s="164"/>
      <c r="K847" s="165"/>
    </row>
    <row r="848" spans="8:11" ht="18" customHeight="1" x14ac:dyDescent="0.2">
      <c r="H848" s="164"/>
      <c r="I848" s="164"/>
      <c r="J848" s="164"/>
      <c r="K848" s="165"/>
    </row>
    <row r="849" spans="8:11" ht="18" customHeight="1" x14ac:dyDescent="0.2">
      <c r="H849" s="164"/>
      <c r="I849" s="164"/>
      <c r="J849" s="164"/>
      <c r="K849" s="165"/>
    </row>
    <row r="850" spans="8:11" ht="18" customHeight="1" x14ac:dyDescent="0.2">
      <c r="H850" s="164"/>
      <c r="I850" s="164"/>
      <c r="J850" s="164"/>
      <c r="K850" s="165"/>
    </row>
    <row r="851" spans="8:11" ht="18" customHeight="1" x14ac:dyDescent="0.2">
      <c r="H851" s="164"/>
      <c r="I851" s="164"/>
      <c r="J851" s="164"/>
      <c r="K851" s="165"/>
    </row>
    <row r="852" spans="8:11" ht="18" customHeight="1" x14ac:dyDescent="0.2">
      <c r="H852" s="164"/>
      <c r="I852" s="164"/>
      <c r="J852" s="164"/>
      <c r="K852" s="165"/>
    </row>
    <row r="853" spans="8:11" ht="18" customHeight="1" x14ac:dyDescent="0.2">
      <c r="H853" s="164"/>
      <c r="I853" s="164"/>
      <c r="J853" s="164"/>
      <c r="K853" s="165"/>
    </row>
    <row r="854" spans="8:11" ht="18" customHeight="1" x14ac:dyDescent="0.2">
      <c r="H854" s="164"/>
      <c r="I854" s="164"/>
      <c r="J854" s="164"/>
      <c r="K854" s="165"/>
    </row>
    <row r="855" spans="8:11" ht="18" customHeight="1" x14ac:dyDescent="0.2">
      <c r="H855" s="164"/>
      <c r="I855" s="164"/>
      <c r="J855" s="164"/>
      <c r="K855" s="165"/>
    </row>
    <row r="856" spans="8:11" ht="18" customHeight="1" x14ac:dyDescent="0.2">
      <c r="H856" s="164"/>
      <c r="I856" s="164"/>
      <c r="J856" s="164"/>
      <c r="K856" s="165"/>
    </row>
    <row r="857" spans="8:11" ht="18" customHeight="1" x14ac:dyDescent="0.2">
      <c r="H857" s="164"/>
      <c r="I857" s="164"/>
      <c r="J857" s="164"/>
      <c r="K857" s="165"/>
    </row>
    <row r="858" spans="8:11" ht="18" customHeight="1" x14ac:dyDescent="0.2">
      <c r="H858" s="164"/>
      <c r="I858" s="164"/>
      <c r="J858" s="164"/>
      <c r="K858" s="165"/>
    </row>
    <row r="859" spans="8:11" ht="18" customHeight="1" x14ac:dyDescent="0.2">
      <c r="H859" s="164"/>
      <c r="I859" s="164"/>
      <c r="J859" s="164"/>
      <c r="K859" s="165"/>
    </row>
    <row r="860" spans="8:11" ht="18" customHeight="1" x14ac:dyDescent="0.2">
      <c r="H860" s="164"/>
      <c r="I860" s="164"/>
      <c r="J860" s="164"/>
      <c r="K860" s="165"/>
    </row>
    <row r="861" spans="8:11" ht="18" customHeight="1" x14ac:dyDescent="0.2">
      <c r="H861" s="164"/>
      <c r="I861" s="164"/>
      <c r="J861" s="164"/>
      <c r="K861" s="165"/>
    </row>
    <row r="862" spans="8:11" ht="18" customHeight="1" x14ac:dyDescent="0.2">
      <c r="H862" s="164"/>
      <c r="I862" s="164"/>
      <c r="J862" s="164"/>
      <c r="K862" s="165"/>
    </row>
    <row r="863" spans="8:11" ht="18" customHeight="1" x14ac:dyDescent="0.2">
      <c r="H863" s="164"/>
      <c r="I863" s="164"/>
      <c r="J863" s="164"/>
      <c r="K863" s="165"/>
    </row>
    <row r="864" spans="8:11" ht="18" customHeight="1" x14ac:dyDescent="0.2">
      <c r="H864" s="164"/>
      <c r="I864" s="164"/>
      <c r="J864" s="164"/>
      <c r="K864" s="165"/>
    </row>
    <row r="865" spans="8:11" ht="18" customHeight="1" x14ac:dyDescent="0.2">
      <c r="H865" s="164"/>
      <c r="I865" s="164"/>
      <c r="J865" s="164"/>
      <c r="K865" s="165"/>
    </row>
    <row r="866" spans="8:11" ht="18" customHeight="1" x14ac:dyDescent="0.2">
      <c r="H866" s="164"/>
      <c r="I866" s="164"/>
      <c r="J866" s="164"/>
      <c r="K866" s="165"/>
    </row>
    <row r="867" spans="8:11" ht="18" customHeight="1" x14ac:dyDescent="0.2">
      <c r="H867" s="164"/>
      <c r="I867" s="164"/>
      <c r="J867" s="164"/>
      <c r="K867" s="165"/>
    </row>
    <row r="868" spans="8:11" ht="18" customHeight="1" x14ac:dyDescent="0.2">
      <c r="H868" s="164"/>
      <c r="I868" s="164"/>
      <c r="J868" s="164"/>
      <c r="K868" s="165"/>
    </row>
    <row r="869" spans="8:11" ht="18" customHeight="1" x14ac:dyDescent="0.2">
      <c r="H869" s="164"/>
      <c r="I869" s="164"/>
      <c r="J869" s="164"/>
      <c r="K869" s="165"/>
    </row>
    <row r="870" spans="8:11" ht="18" customHeight="1" x14ac:dyDescent="0.2">
      <c r="H870" s="164"/>
      <c r="I870" s="164"/>
      <c r="J870" s="164"/>
      <c r="K870" s="165"/>
    </row>
    <row r="871" spans="8:11" ht="18" customHeight="1" x14ac:dyDescent="0.2">
      <c r="H871" s="164"/>
      <c r="I871" s="164"/>
      <c r="J871" s="164"/>
      <c r="K871" s="165"/>
    </row>
    <row r="872" spans="8:11" ht="18" customHeight="1" x14ac:dyDescent="0.2">
      <c r="H872" s="164"/>
      <c r="I872" s="164"/>
      <c r="J872" s="164"/>
      <c r="K872" s="165"/>
    </row>
    <row r="873" spans="8:11" ht="18" customHeight="1" x14ac:dyDescent="0.2">
      <c r="H873" s="164"/>
      <c r="I873" s="164"/>
      <c r="J873" s="164"/>
      <c r="K873" s="165"/>
    </row>
    <row r="874" spans="8:11" ht="18" customHeight="1" x14ac:dyDescent="0.2">
      <c r="H874" s="164"/>
      <c r="I874" s="164"/>
      <c r="J874" s="164"/>
      <c r="K874" s="165"/>
    </row>
    <row r="875" spans="8:11" ht="18" customHeight="1" x14ac:dyDescent="0.2">
      <c r="H875" s="164"/>
      <c r="I875" s="164"/>
      <c r="J875" s="164"/>
      <c r="K875" s="165"/>
    </row>
    <row r="876" spans="8:11" ht="18" customHeight="1" x14ac:dyDescent="0.2">
      <c r="H876" s="164"/>
      <c r="I876" s="164"/>
      <c r="J876" s="164"/>
      <c r="K876" s="165"/>
    </row>
    <row r="877" spans="8:11" ht="18" customHeight="1" x14ac:dyDescent="0.2">
      <c r="H877" s="164"/>
      <c r="I877" s="164"/>
      <c r="J877" s="164"/>
      <c r="K877" s="165"/>
    </row>
    <row r="878" spans="8:11" ht="18" customHeight="1" x14ac:dyDescent="0.2">
      <c r="H878" s="164"/>
      <c r="I878" s="164"/>
      <c r="J878" s="164"/>
      <c r="K878" s="165"/>
    </row>
    <row r="879" spans="8:11" ht="18" customHeight="1" x14ac:dyDescent="0.2">
      <c r="H879" s="164"/>
      <c r="I879" s="164"/>
      <c r="J879" s="164"/>
      <c r="K879" s="165"/>
    </row>
    <row r="880" spans="8:11" ht="18" customHeight="1" x14ac:dyDescent="0.2">
      <c r="H880" s="164"/>
      <c r="I880" s="164"/>
      <c r="J880" s="164"/>
      <c r="K880" s="165"/>
    </row>
    <row r="881" spans="8:11" ht="18" customHeight="1" x14ac:dyDescent="0.2">
      <c r="H881" s="164"/>
      <c r="I881" s="164"/>
      <c r="J881" s="164"/>
      <c r="K881" s="165"/>
    </row>
    <row r="882" spans="8:11" ht="18" customHeight="1" x14ac:dyDescent="0.2">
      <c r="H882" s="164"/>
      <c r="I882" s="164"/>
      <c r="J882" s="164"/>
      <c r="K882" s="165"/>
    </row>
    <row r="883" spans="8:11" ht="18" customHeight="1" x14ac:dyDescent="0.2">
      <c r="H883" s="164"/>
      <c r="I883" s="164"/>
      <c r="J883" s="164"/>
      <c r="K883" s="165"/>
    </row>
    <row r="884" spans="8:11" ht="18" customHeight="1" x14ac:dyDescent="0.2">
      <c r="H884" s="164"/>
      <c r="I884" s="164"/>
      <c r="J884" s="164"/>
      <c r="K884" s="165"/>
    </row>
    <row r="885" spans="8:11" ht="18" customHeight="1" x14ac:dyDescent="0.2">
      <c r="H885" s="164"/>
      <c r="I885" s="164"/>
      <c r="J885" s="164"/>
      <c r="K885" s="165"/>
    </row>
    <row r="886" spans="8:11" ht="18" customHeight="1" x14ac:dyDescent="0.2">
      <c r="H886" s="164"/>
      <c r="I886" s="164"/>
      <c r="J886" s="164"/>
      <c r="K886" s="165"/>
    </row>
    <row r="887" spans="8:11" ht="18" customHeight="1" x14ac:dyDescent="0.2">
      <c r="H887" s="164"/>
      <c r="I887" s="164"/>
      <c r="J887" s="164"/>
      <c r="K887" s="165"/>
    </row>
    <row r="888" spans="8:11" ht="18" customHeight="1" x14ac:dyDescent="0.2">
      <c r="H888" s="164"/>
      <c r="I888" s="164"/>
      <c r="J888" s="164"/>
      <c r="K888" s="165"/>
    </row>
    <row r="889" spans="8:11" ht="18" customHeight="1" x14ac:dyDescent="0.2">
      <c r="H889" s="164"/>
      <c r="I889" s="164"/>
      <c r="J889" s="164"/>
      <c r="K889" s="165"/>
    </row>
    <row r="890" spans="8:11" ht="18" customHeight="1" x14ac:dyDescent="0.2">
      <c r="H890" s="164"/>
      <c r="I890" s="164"/>
      <c r="J890" s="164"/>
      <c r="K890" s="165"/>
    </row>
    <row r="891" spans="8:11" ht="18" customHeight="1" x14ac:dyDescent="0.2">
      <c r="H891" s="164"/>
      <c r="I891" s="164"/>
      <c r="J891" s="164"/>
      <c r="K891" s="165"/>
    </row>
    <row r="892" spans="8:11" ht="18" customHeight="1" x14ac:dyDescent="0.2">
      <c r="H892" s="164"/>
      <c r="I892" s="164"/>
      <c r="J892" s="164"/>
      <c r="K892" s="165"/>
    </row>
    <row r="893" spans="8:11" ht="18" customHeight="1" x14ac:dyDescent="0.2">
      <c r="H893" s="164"/>
      <c r="I893" s="164"/>
      <c r="J893" s="164"/>
      <c r="K893" s="165"/>
    </row>
    <row r="894" spans="8:11" ht="18" customHeight="1" x14ac:dyDescent="0.2">
      <c r="H894" s="164"/>
      <c r="I894" s="164"/>
      <c r="J894" s="164"/>
      <c r="K894" s="165"/>
    </row>
    <row r="895" spans="8:11" ht="18" customHeight="1" x14ac:dyDescent="0.2">
      <c r="H895" s="164"/>
      <c r="I895" s="164"/>
      <c r="J895" s="164"/>
      <c r="K895" s="165"/>
    </row>
    <row r="896" spans="8:11" ht="18" customHeight="1" x14ac:dyDescent="0.2">
      <c r="H896" s="164"/>
      <c r="I896" s="164"/>
      <c r="J896" s="164"/>
      <c r="K896" s="165"/>
    </row>
    <row r="897" spans="8:11" ht="18" customHeight="1" x14ac:dyDescent="0.2">
      <c r="H897" s="164"/>
      <c r="I897" s="164"/>
      <c r="J897" s="164"/>
      <c r="K897" s="165"/>
    </row>
    <row r="898" spans="8:11" ht="18" customHeight="1" x14ac:dyDescent="0.2">
      <c r="H898" s="164"/>
      <c r="I898" s="164"/>
      <c r="J898" s="164"/>
      <c r="K898" s="165"/>
    </row>
    <row r="899" spans="8:11" ht="18" customHeight="1" x14ac:dyDescent="0.2">
      <c r="H899" s="164"/>
      <c r="I899" s="164"/>
      <c r="J899" s="164"/>
      <c r="K899" s="165"/>
    </row>
    <row r="900" spans="8:11" ht="18" customHeight="1" x14ac:dyDescent="0.2">
      <c r="H900" s="164"/>
      <c r="I900" s="164"/>
      <c r="J900" s="164"/>
      <c r="K900" s="165"/>
    </row>
    <row r="901" spans="8:11" ht="18" customHeight="1" x14ac:dyDescent="0.2">
      <c r="H901" s="164"/>
      <c r="I901" s="164"/>
      <c r="J901" s="164"/>
      <c r="K901" s="165"/>
    </row>
    <row r="902" spans="8:11" ht="18" customHeight="1" x14ac:dyDescent="0.2">
      <c r="H902" s="164"/>
      <c r="I902" s="164"/>
      <c r="J902" s="164"/>
      <c r="K902" s="165"/>
    </row>
    <row r="903" spans="8:11" ht="18" customHeight="1" x14ac:dyDescent="0.2">
      <c r="H903" s="164"/>
      <c r="I903" s="164"/>
      <c r="J903" s="164"/>
      <c r="K903" s="165"/>
    </row>
    <row r="904" spans="8:11" ht="18" customHeight="1" x14ac:dyDescent="0.2">
      <c r="H904" s="164"/>
      <c r="I904" s="164"/>
      <c r="J904" s="164"/>
      <c r="K904" s="165"/>
    </row>
    <row r="905" spans="8:11" ht="18" customHeight="1" x14ac:dyDescent="0.2">
      <c r="H905" s="164"/>
      <c r="I905" s="164"/>
      <c r="J905" s="164"/>
      <c r="K905" s="165"/>
    </row>
    <row r="906" spans="8:11" ht="18" customHeight="1" x14ac:dyDescent="0.2">
      <c r="H906" s="164"/>
      <c r="I906" s="164"/>
      <c r="J906" s="164"/>
      <c r="K906" s="165"/>
    </row>
    <row r="907" spans="8:11" ht="18" customHeight="1" x14ac:dyDescent="0.2">
      <c r="H907" s="164"/>
      <c r="I907" s="164"/>
      <c r="J907" s="164"/>
      <c r="K907" s="165"/>
    </row>
    <row r="908" spans="8:11" ht="18" customHeight="1" x14ac:dyDescent="0.2">
      <c r="H908" s="164"/>
      <c r="I908" s="164"/>
      <c r="J908" s="164"/>
      <c r="K908" s="165"/>
    </row>
    <row r="909" spans="8:11" ht="18" customHeight="1" x14ac:dyDescent="0.2">
      <c r="H909" s="164"/>
      <c r="I909" s="164"/>
      <c r="J909" s="164"/>
      <c r="K909" s="165"/>
    </row>
    <row r="910" spans="8:11" ht="18" customHeight="1" x14ac:dyDescent="0.2">
      <c r="H910" s="164"/>
      <c r="I910" s="164"/>
      <c r="J910" s="164"/>
      <c r="K910" s="165"/>
    </row>
    <row r="911" spans="8:11" ht="18" customHeight="1" x14ac:dyDescent="0.2">
      <c r="H911" s="164"/>
      <c r="I911" s="164"/>
      <c r="J911" s="164"/>
      <c r="K911" s="165"/>
    </row>
    <row r="912" spans="8:11" ht="18" customHeight="1" x14ac:dyDescent="0.2">
      <c r="H912" s="164"/>
      <c r="I912" s="164"/>
      <c r="J912" s="164"/>
      <c r="K912" s="165"/>
    </row>
    <row r="913" spans="8:11" ht="18" customHeight="1" x14ac:dyDescent="0.2">
      <c r="H913" s="164"/>
      <c r="I913" s="164"/>
      <c r="J913" s="164"/>
      <c r="K913" s="165"/>
    </row>
    <row r="914" spans="8:11" ht="18" customHeight="1" x14ac:dyDescent="0.2">
      <c r="H914" s="164"/>
      <c r="I914" s="164"/>
      <c r="J914" s="164"/>
      <c r="K914" s="165"/>
    </row>
    <row r="915" spans="8:11" ht="18" customHeight="1" x14ac:dyDescent="0.2">
      <c r="H915" s="164"/>
      <c r="I915" s="164"/>
      <c r="J915" s="164"/>
      <c r="K915" s="165"/>
    </row>
    <row r="916" spans="8:11" ht="18" customHeight="1" x14ac:dyDescent="0.2">
      <c r="H916" s="164"/>
      <c r="I916" s="164"/>
      <c r="J916" s="164"/>
      <c r="K916" s="165"/>
    </row>
    <row r="917" spans="8:11" ht="18" customHeight="1" x14ac:dyDescent="0.2">
      <c r="H917" s="164"/>
      <c r="I917" s="164"/>
      <c r="J917" s="164"/>
      <c r="K917" s="165"/>
    </row>
    <row r="918" spans="8:11" ht="18" customHeight="1" x14ac:dyDescent="0.2">
      <c r="H918" s="164"/>
      <c r="I918" s="164"/>
      <c r="J918" s="164"/>
      <c r="K918" s="165"/>
    </row>
    <row r="919" spans="8:11" ht="18" customHeight="1" x14ac:dyDescent="0.2">
      <c r="H919" s="164"/>
      <c r="I919" s="164"/>
      <c r="J919" s="164"/>
      <c r="K919" s="165"/>
    </row>
    <row r="920" spans="8:11" ht="18" customHeight="1" x14ac:dyDescent="0.2">
      <c r="H920" s="164"/>
      <c r="I920" s="164"/>
      <c r="J920" s="164"/>
      <c r="K920" s="165"/>
    </row>
    <row r="921" spans="8:11" ht="18" customHeight="1" x14ac:dyDescent="0.2">
      <c r="H921" s="164"/>
      <c r="I921" s="164"/>
      <c r="J921" s="164"/>
      <c r="K921" s="165"/>
    </row>
    <row r="922" spans="8:11" ht="18" customHeight="1" x14ac:dyDescent="0.2">
      <c r="H922" s="164"/>
      <c r="I922" s="164"/>
      <c r="J922" s="164"/>
      <c r="K922" s="165"/>
    </row>
    <row r="923" spans="8:11" ht="18" customHeight="1" x14ac:dyDescent="0.2">
      <c r="H923" s="164"/>
      <c r="I923" s="164"/>
      <c r="J923" s="164"/>
      <c r="K923" s="165"/>
    </row>
    <row r="924" spans="8:11" ht="18" customHeight="1" x14ac:dyDescent="0.2">
      <c r="H924" s="164"/>
      <c r="I924" s="164"/>
      <c r="J924" s="164"/>
      <c r="K924" s="165"/>
    </row>
    <row r="925" spans="8:11" ht="18" customHeight="1" x14ac:dyDescent="0.2">
      <c r="H925" s="164"/>
      <c r="I925" s="164"/>
      <c r="J925" s="164"/>
      <c r="K925" s="165"/>
    </row>
    <row r="926" spans="8:11" ht="18" customHeight="1" x14ac:dyDescent="0.2">
      <c r="H926" s="164"/>
      <c r="I926" s="164"/>
      <c r="J926" s="164"/>
      <c r="K926" s="165"/>
    </row>
    <row r="927" spans="8:11" ht="18" customHeight="1" x14ac:dyDescent="0.2">
      <c r="H927" s="164"/>
      <c r="I927" s="164"/>
      <c r="J927" s="164"/>
      <c r="K927" s="165"/>
    </row>
    <row r="928" spans="8:11" ht="18" customHeight="1" x14ac:dyDescent="0.2">
      <c r="H928" s="164"/>
      <c r="I928" s="164"/>
      <c r="J928" s="164"/>
      <c r="K928" s="165"/>
    </row>
    <row r="929" spans="8:11" ht="18" customHeight="1" x14ac:dyDescent="0.2">
      <c r="H929" s="164"/>
      <c r="I929" s="164"/>
      <c r="J929" s="164"/>
      <c r="K929" s="165"/>
    </row>
    <row r="930" spans="8:11" ht="18" customHeight="1" x14ac:dyDescent="0.2">
      <c r="H930" s="164"/>
      <c r="I930" s="164"/>
      <c r="J930" s="164"/>
      <c r="K930" s="165"/>
    </row>
    <row r="931" spans="8:11" ht="18" customHeight="1" x14ac:dyDescent="0.2">
      <c r="H931" s="164"/>
      <c r="I931" s="164"/>
      <c r="J931" s="164"/>
      <c r="K931" s="165"/>
    </row>
    <row r="932" spans="8:11" ht="18" customHeight="1" x14ac:dyDescent="0.2">
      <c r="H932" s="164"/>
      <c r="I932" s="164"/>
      <c r="J932" s="164"/>
      <c r="K932" s="165"/>
    </row>
    <row r="933" spans="8:11" ht="18" customHeight="1" x14ac:dyDescent="0.2">
      <c r="H933" s="164"/>
      <c r="I933" s="164"/>
      <c r="J933" s="164"/>
      <c r="K933" s="165"/>
    </row>
    <row r="934" spans="8:11" ht="18" customHeight="1" x14ac:dyDescent="0.2">
      <c r="H934" s="164"/>
      <c r="I934" s="164"/>
      <c r="J934" s="164"/>
      <c r="K934" s="165"/>
    </row>
    <row r="935" spans="8:11" ht="18" customHeight="1" x14ac:dyDescent="0.2">
      <c r="H935" s="164"/>
      <c r="I935" s="164"/>
      <c r="J935" s="164"/>
      <c r="K935" s="165"/>
    </row>
    <row r="936" spans="8:11" ht="18" customHeight="1" x14ac:dyDescent="0.2">
      <c r="H936" s="164"/>
      <c r="I936" s="164"/>
      <c r="J936" s="164"/>
      <c r="K936" s="165"/>
    </row>
    <row r="937" spans="8:11" ht="18" customHeight="1" x14ac:dyDescent="0.2">
      <c r="H937" s="164"/>
      <c r="I937" s="164"/>
      <c r="J937" s="164"/>
      <c r="K937" s="165"/>
    </row>
    <row r="938" spans="8:11" ht="18" customHeight="1" x14ac:dyDescent="0.2">
      <c r="H938" s="164"/>
      <c r="I938" s="164"/>
      <c r="J938" s="164"/>
      <c r="K938" s="165"/>
    </row>
    <row r="939" spans="8:11" ht="18" customHeight="1" x14ac:dyDescent="0.2">
      <c r="H939" s="164"/>
      <c r="I939" s="164"/>
      <c r="J939" s="164"/>
      <c r="K939" s="165"/>
    </row>
    <row r="940" spans="8:11" ht="18" customHeight="1" x14ac:dyDescent="0.2">
      <c r="H940" s="164"/>
      <c r="I940" s="164"/>
      <c r="J940" s="164"/>
      <c r="K940" s="165"/>
    </row>
    <row r="941" spans="8:11" ht="18" customHeight="1" x14ac:dyDescent="0.2">
      <c r="H941" s="164"/>
      <c r="I941" s="164"/>
      <c r="J941" s="164"/>
      <c r="K941" s="165"/>
    </row>
    <row r="942" spans="8:11" ht="18" customHeight="1" x14ac:dyDescent="0.2">
      <c r="H942" s="164"/>
      <c r="I942" s="164"/>
      <c r="J942" s="164"/>
      <c r="K942" s="165"/>
    </row>
    <row r="943" spans="8:11" ht="18" customHeight="1" x14ac:dyDescent="0.2">
      <c r="H943" s="164"/>
      <c r="I943" s="164"/>
      <c r="J943" s="164"/>
      <c r="K943" s="165"/>
    </row>
    <row r="944" spans="8:11" ht="18" customHeight="1" x14ac:dyDescent="0.2">
      <c r="H944" s="164"/>
      <c r="I944" s="164"/>
      <c r="J944" s="164"/>
      <c r="K944" s="165"/>
    </row>
    <row r="945" spans="8:11" ht="18" customHeight="1" x14ac:dyDescent="0.2">
      <c r="H945" s="164"/>
      <c r="I945" s="164"/>
      <c r="J945" s="164"/>
      <c r="K945" s="165"/>
    </row>
    <row r="946" spans="8:11" ht="18" customHeight="1" x14ac:dyDescent="0.2">
      <c r="H946" s="164"/>
      <c r="I946" s="164"/>
      <c r="J946" s="164"/>
      <c r="K946" s="165"/>
    </row>
    <row r="947" spans="8:11" ht="18" customHeight="1" x14ac:dyDescent="0.2">
      <c r="H947" s="164"/>
      <c r="I947" s="164"/>
      <c r="J947" s="164"/>
      <c r="K947" s="165"/>
    </row>
    <row r="948" spans="8:11" ht="18" customHeight="1" x14ac:dyDescent="0.2">
      <c r="H948" s="164"/>
      <c r="I948" s="164"/>
      <c r="J948" s="164"/>
      <c r="K948" s="165"/>
    </row>
    <row r="949" spans="8:11" ht="18" customHeight="1" x14ac:dyDescent="0.2">
      <c r="H949" s="164"/>
      <c r="I949" s="164"/>
      <c r="J949" s="164"/>
      <c r="K949" s="165"/>
    </row>
    <row r="950" spans="8:11" ht="18" customHeight="1" x14ac:dyDescent="0.2">
      <c r="H950" s="164"/>
      <c r="I950" s="164"/>
      <c r="J950" s="164"/>
      <c r="K950" s="165"/>
    </row>
    <row r="951" spans="8:11" ht="18" customHeight="1" x14ac:dyDescent="0.2">
      <c r="H951" s="164"/>
      <c r="I951" s="164"/>
      <c r="J951" s="164"/>
      <c r="K951" s="165"/>
    </row>
    <row r="952" spans="8:11" ht="18" customHeight="1" x14ac:dyDescent="0.2">
      <c r="H952" s="164"/>
      <c r="I952" s="164"/>
      <c r="J952" s="164"/>
      <c r="K952" s="165"/>
    </row>
    <row r="953" spans="8:11" ht="18" customHeight="1" x14ac:dyDescent="0.2">
      <c r="H953" s="164"/>
      <c r="I953" s="164"/>
      <c r="J953" s="164"/>
      <c r="K953" s="165"/>
    </row>
    <row r="954" spans="8:11" ht="18" customHeight="1" x14ac:dyDescent="0.2">
      <c r="H954" s="164"/>
      <c r="I954" s="164"/>
      <c r="J954" s="164"/>
      <c r="K954" s="165"/>
    </row>
    <row r="955" spans="8:11" ht="18" customHeight="1" x14ac:dyDescent="0.2">
      <c r="H955" s="164"/>
      <c r="I955" s="164"/>
      <c r="J955" s="164"/>
      <c r="K955" s="165"/>
    </row>
    <row r="956" spans="8:11" ht="18" customHeight="1" x14ac:dyDescent="0.2">
      <c r="H956" s="164"/>
      <c r="I956" s="164"/>
      <c r="J956" s="164"/>
      <c r="K956" s="165"/>
    </row>
    <row r="957" spans="8:11" ht="18" customHeight="1" x14ac:dyDescent="0.2">
      <c r="H957" s="164"/>
      <c r="I957" s="164"/>
      <c r="J957" s="164"/>
      <c r="K957" s="165"/>
    </row>
    <row r="958" spans="8:11" ht="18" customHeight="1" x14ac:dyDescent="0.2">
      <c r="H958" s="164"/>
      <c r="I958" s="164"/>
      <c r="J958" s="164"/>
      <c r="K958" s="165"/>
    </row>
    <row r="959" spans="8:11" ht="18" customHeight="1" x14ac:dyDescent="0.2">
      <c r="H959" s="164"/>
      <c r="I959" s="164"/>
      <c r="J959" s="164"/>
      <c r="K959" s="165"/>
    </row>
    <row r="960" spans="8:11" ht="18" customHeight="1" x14ac:dyDescent="0.2">
      <c r="H960" s="164"/>
      <c r="I960" s="164"/>
      <c r="J960" s="164"/>
      <c r="K960" s="165"/>
    </row>
    <row r="961" spans="8:11" ht="18" customHeight="1" x14ac:dyDescent="0.2">
      <c r="H961" s="164"/>
      <c r="I961" s="164"/>
      <c r="J961" s="164"/>
      <c r="K961" s="165"/>
    </row>
    <row r="962" spans="8:11" ht="18" customHeight="1" x14ac:dyDescent="0.2">
      <c r="H962" s="164"/>
      <c r="I962" s="164"/>
      <c r="J962" s="164"/>
      <c r="K962" s="165"/>
    </row>
    <row r="963" spans="8:11" ht="18" customHeight="1" x14ac:dyDescent="0.2">
      <c r="H963" s="164"/>
      <c r="I963" s="164"/>
      <c r="J963" s="164"/>
      <c r="K963" s="165"/>
    </row>
    <row r="964" spans="8:11" ht="18" customHeight="1" x14ac:dyDescent="0.2">
      <c r="H964" s="164"/>
      <c r="I964" s="164"/>
      <c r="J964" s="164"/>
      <c r="K964" s="165"/>
    </row>
    <row r="965" spans="8:11" ht="18" customHeight="1" x14ac:dyDescent="0.2">
      <c r="H965" s="164"/>
      <c r="I965" s="164"/>
      <c r="J965" s="164"/>
      <c r="K965" s="165"/>
    </row>
    <row r="966" spans="8:11" ht="18" customHeight="1" x14ac:dyDescent="0.2">
      <c r="H966" s="164"/>
      <c r="I966" s="164"/>
      <c r="J966" s="164"/>
      <c r="K966" s="165"/>
    </row>
    <row r="967" spans="8:11" ht="18" customHeight="1" x14ac:dyDescent="0.2">
      <c r="H967" s="164"/>
      <c r="I967" s="164"/>
      <c r="J967" s="164"/>
      <c r="K967" s="165"/>
    </row>
    <row r="968" spans="8:11" ht="18" customHeight="1" x14ac:dyDescent="0.2">
      <c r="H968" s="164"/>
      <c r="I968" s="164"/>
      <c r="J968" s="164"/>
      <c r="K968" s="165"/>
    </row>
    <row r="969" spans="8:11" ht="18" customHeight="1" x14ac:dyDescent="0.2">
      <c r="H969" s="164"/>
      <c r="I969" s="164"/>
      <c r="J969" s="164"/>
      <c r="K969" s="165"/>
    </row>
    <row r="970" spans="8:11" ht="18" customHeight="1" x14ac:dyDescent="0.2">
      <c r="H970" s="164"/>
      <c r="I970" s="164"/>
      <c r="J970" s="164"/>
      <c r="K970" s="165"/>
    </row>
    <row r="971" spans="8:11" ht="18" customHeight="1" x14ac:dyDescent="0.2">
      <c r="H971" s="164"/>
      <c r="I971" s="164"/>
      <c r="J971" s="164"/>
      <c r="K971" s="165"/>
    </row>
    <row r="972" spans="8:11" ht="18" customHeight="1" x14ac:dyDescent="0.2">
      <c r="H972" s="164"/>
      <c r="I972" s="164"/>
      <c r="J972" s="164"/>
      <c r="K972" s="165"/>
    </row>
    <row r="973" spans="8:11" ht="18" customHeight="1" x14ac:dyDescent="0.2">
      <c r="H973" s="164"/>
      <c r="I973" s="164"/>
      <c r="J973" s="164"/>
      <c r="K973" s="165"/>
    </row>
    <row r="974" spans="8:11" ht="18" customHeight="1" x14ac:dyDescent="0.2">
      <c r="H974" s="164"/>
      <c r="I974" s="164"/>
      <c r="J974" s="164"/>
      <c r="K974" s="165"/>
    </row>
    <row r="975" spans="8:11" ht="18" customHeight="1" x14ac:dyDescent="0.2">
      <c r="H975" s="164"/>
      <c r="I975" s="164"/>
      <c r="J975" s="164"/>
      <c r="K975" s="165"/>
    </row>
    <row r="976" spans="8:11" ht="18" customHeight="1" x14ac:dyDescent="0.2">
      <c r="H976" s="164"/>
      <c r="I976" s="164"/>
      <c r="J976" s="164"/>
      <c r="K976" s="165"/>
    </row>
    <row r="977" spans="8:11" ht="18" customHeight="1" x14ac:dyDescent="0.2">
      <c r="H977" s="164"/>
      <c r="I977" s="164"/>
      <c r="J977" s="164"/>
      <c r="K977" s="165"/>
    </row>
    <row r="978" spans="8:11" ht="18" customHeight="1" x14ac:dyDescent="0.2">
      <c r="H978" s="164"/>
      <c r="I978" s="164"/>
      <c r="J978" s="164"/>
      <c r="K978" s="165"/>
    </row>
    <row r="979" spans="8:11" ht="18" customHeight="1" x14ac:dyDescent="0.2">
      <c r="H979" s="164"/>
      <c r="I979" s="164"/>
      <c r="J979" s="164"/>
      <c r="K979" s="165"/>
    </row>
    <row r="980" spans="8:11" ht="18" customHeight="1" x14ac:dyDescent="0.2">
      <c r="H980" s="164"/>
      <c r="I980" s="164"/>
      <c r="J980" s="164"/>
      <c r="K980" s="165"/>
    </row>
    <row r="981" spans="8:11" ht="18" customHeight="1" x14ac:dyDescent="0.2">
      <c r="H981" s="164"/>
      <c r="I981" s="164"/>
      <c r="J981" s="164"/>
      <c r="K981" s="165"/>
    </row>
    <row r="982" spans="8:11" ht="18" customHeight="1" x14ac:dyDescent="0.2">
      <c r="H982" s="164"/>
      <c r="I982" s="164"/>
      <c r="J982" s="164"/>
      <c r="K982" s="165"/>
    </row>
    <row r="983" spans="8:11" ht="18" customHeight="1" x14ac:dyDescent="0.2">
      <c r="H983" s="164"/>
      <c r="I983" s="164"/>
      <c r="J983" s="164"/>
      <c r="K983" s="165"/>
    </row>
    <row r="984" spans="8:11" ht="18" customHeight="1" x14ac:dyDescent="0.2">
      <c r="H984" s="164"/>
      <c r="I984" s="164"/>
      <c r="J984" s="164"/>
      <c r="K984" s="165"/>
    </row>
    <row r="985" spans="8:11" ht="18" customHeight="1" x14ac:dyDescent="0.2">
      <c r="H985" s="164"/>
      <c r="I985" s="164"/>
      <c r="J985" s="164"/>
      <c r="K985" s="165"/>
    </row>
    <row r="986" spans="8:11" ht="18" customHeight="1" x14ac:dyDescent="0.2">
      <c r="H986" s="164"/>
      <c r="I986" s="164"/>
      <c r="J986" s="164"/>
      <c r="K986" s="165"/>
    </row>
    <row r="987" spans="8:11" ht="18" customHeight="1" x14ac:dyDescent="0.2">
      <c r="H987" s="164"/>
      <c r="I987" s="164"/>
      <c r="J987" s="164"/>
      <c r="K987" s="165"/>
    </row>
    <row r="988" spans="8:11" ht="18" customHeight="1" x14ac:dyDescent="0.2">
      <c r="H988" s="164"/>
      <c r="I988" s="164"/>
      <c r="J988" s="164"/>
      <c r="K988" s="165"/>
    </row>
    <row r="989" spans="8:11" ht="18" customHeight="1" x14ac:dyDescent="0.2">
      <c r="H989" s="164"/>
      <c r="I989" s="164"/>
      <c r="J989" s="164"/>
      <c r="K989" s="165"/>
    </row>
    <row r="990" spans="8:11" ht="18" customHeight="1" x14ac:dyDescent="0.2">
      <c r="H990" s="164"/>
      <c r="I990" s="164"/>
      <c r="J990" s="164"/>
      <c r="K990" s="165"/>
    </row>
    <row r="991" spans="8:11" ht="18" customHeight="1" x14ac:dyDescent="0.2">
      <c r="H991" s="164"/>
      <c r="I991" s="164"/>
      <c r="J991" s="164"/>
      <c r="K991" s="165"/>
    </row>
    <row r="992" spans="8:11" ht="18" customHeight="1" x14ac:dyDescent="0.2">
      <c r="H992" s="164"/>
      <c r="I992" s="164"/>
      <c r="J992" s="164"/>
      <c r="K992" s="165"/>
    </row>
    <row r="993" spans="8:11" ht="18" customHeight="1" x14ac:dyDescent="0.2">
      <c r="H993" s="164"/>
      <c r="I993" s="164"/>
      <c r="J993" s="164"/>
      <c r="K993" s="165"/>
    </row>
    <row r="994" spans="8:11" ht="18" customHeight="1" x14ac:dyDescent="0.2">
      <c r="H994" s="164"/>
      <c r="I994" s="164"/>
      <c r="J994" s="164"/>
      <c r="K994" s="165"/>
    </row>
    <row r="995" spans="8:11" ht="18" customHeight="1" x14ac:dyDescent="0.2">
      <c r="H995" s="164"/>
      <c r="I995" s="164"/>
      <c r="J995" s="164"/>
      <c r="K995" s="165"/>
    </row>
    <row r="996" spans="8:11" ht="18" customHeight="1" x14ac:dyDescent="0.2">
      <c r="H996" s="164"/>
      <c r="I996" s="164"/>
      <c r="J996" s="164"/>
      <c r="K996" s="165"/>
    </row>
    <row r="997" spans="8:11" ht="18" customHeight="1" x14ac:dyDescent="0.2">
      <c r="H997" s="164"/>
      <c r="I997" s="164"/>
      <c r="J997" s="164"/>
      <c r="K997" s="165"/>
    </row>
    <row r="998" spans="8:11" ht="18" customHeight="1" x14ac:dyDescent="0.2">
      <c r="H998" s="164"/>
      <c r="I998" s="164"/>
      <c r="J998" s="164"/>
      <c r="K998" s="165"/>
    </row>
    <row r="999" spans="8:11" ht="18" customHeight="1" x14ac:dyDescent="0.2">
      <c r="H999" s="164"/>
      <c r="I999" s="164"/>
      <c r="J999" s="164"/>
      <c r="K999" s="165"/>
    </row>
    <row r="1000" spans="8:11" ht="18" customHeight="1" x14ac:dyDescent="0.2">
      <c r="H1000" s="164"/>
      <c r="I1000" s="164"/>
      <c r="J1000" s="164"/>
      <c r="K1000" s="165"/>
    </row>
  </sheetData>
  <sheetProtection password="C4E7" sheet="1" objects="1" scenarios="1"/>
  <sortState ref="A7:J24">
    <sortCondition ref="A7:A24"/>
    <sortCondition ref="B7:B24"/>
  </sortState>
  <mergeCells count="5">
    <mergeCell ref="F5:H5"/>
    <mergeCell ref="I5:K5"/>
    <mergeCell ref="L5:M5"/>
    <mergeCell ref="J1:K1"/>
    <mergeCell ref="J2:K2"/>
  </mergeCells>
  <phoneticPr fontId="14" type="noConversion"/>
  <pageMargins left="0.70866141732283472" right="0.19685039370078741" top="0.74618181818181817" bottom="0.39370078740157483" header="0.51181102362204722" footer="7.874015748031496E-2"/>
  <pageSetup paperSize="9" scale="78" fitToHeight="0" orientation="landscape" r:id="rId1"/>
  <headerFooter alignWithMargins="0"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Kontobezeichnung!$B$4:$B$29</xm:f>
          </x14:formula1>
          <xm:sqref>B7:B500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1000"/>
  <sheetViews>
    <sheetView showGridLines="0" showZeros="0" zoomScaleNormal="100" workbookViewId="0">
      <pane ySplit="6" topLeftCell="A7" activePane="bottomLeft" state="frozen"/>
      <selection pane="bottomLeft" activeCell="C1" sqref="C1"/>
    </sheetView>
  </sheetViews>
  <sheetFormatPr baseColWidth="10" defaultColWidth="0" defaultRowHeight="12.75" x14ac:dyDescent="0.2"/>
  <cols>
    <col min="1" max="1" width="12.42578125" style="158" customWidth="1"/>
    <col min="2" max="2" width="43.5703125" style="159" customWidth="1"/>
    <col min="3" max="3" width="22" style="160" customWidth="1"/>
    <col min="4" max="4" width="14.7109375" style="160" customWidth="1"/>
    <col min="5" max="5" width="8.5703125" style="161" customWidth="1"/>
    <col min="6" max="6" width="10.140625" style="162" customWidth="1"/>
    <col min="7" max="7" width="8.5703125" style="163" customWidth="1"/>
    <col min="8" max="8" width="9.42578125" style="162" customWidth="1"/>
    <col min="9" max="9" width="7.5703125" style="162" customWidth="1"/>
    <col min="10" max="10" width="8.5703125" style="162" customWidth="1"/>
    <col min="11" max="12" width="10.5703125" style="162" customWidth="1"/>
    <col min="13" max="13" width="15.42578125" style="162" customWidth="1"/>
    <col min="14" max="14" width="10.5703125" style="127" customWidth="1"/>
    <col min="15" max="15" width="15.42578125" style="166" customWidth="1"/>
    <col min="16" max="18" width="0" style="166" hidden="1" customWidth="1"/>
    <col min="19" max="16384" width="11.42578125" style="166" hidden="1"/>
  </cols>
  <sheetData>
    <row r="1" spans="1:18" s="58" customFormat="1" ht="24.95" customHeight="1" x14ac:dyDescent="0.2">
      <c r="A1" s="247" t="s">
        <v>84</v>
      </c>
      <c r="B1" s="248"/>
      <c r="C1" s="436">
        <f>'Eingabe Kundendaten'!B8</f>
        <v>0</v>
      </c>
      <c r="D1" s="216"/>
      <c r="E1" s="249"/>
      <c r="F1" s="249"/>
      <c r="G1" s="249"/>
      <c r="H1" s="7"/>
      <c r="I1" s="7"/>
      <c r="J1" s="7"/>
      <c r="K1" s="250"/>
      <c r="L1" s="459" t="s">
        <v>63</v>
      </c>
      <c r="M1" s="460"/>
      <c r="N1" s="7"/>
      <c r="O1" s="7"/>
    </row>
    <row r="2" spans="1:18" s="58" customFormat="1" ht="24.95" customHeight="1" thickBot="1" x14ac:dyDescent="0.3">
      <c r="A2" s="251" t="s">
        <v>80</v>
      </c>
      <c r="B2" s="252"/>
      <c r="C2" s="253"/>
      <c r="D2" s="253"/>
      <c r="E2" s="254"/>
      <c r="F2" s="250"/>
      <c r="G2" s="255"/>
      <c r="H2" s="250"/>
      <c r="I2" s="250"/>
      <c r="J2" s="250"/>
      <c r="K2" s="250"/>
      <c r="L2" s="461">
        <f>'Eingabe Kundendaten'!B2</f>
        <v>0</v>
      </c>
      <c r="M2" s="462"/>
      <c r="N2" s="7"/>
      <c r="O2" s="7"/>
    </row>
    <row r="3" spans="1:18" s="58" customFormat="1" ht="24.95" customHeight="1" x14ac:dyDescent="0.2">
      <c r="A3" s="256" t="s">
        <v>2</v>
      </c>
      <c r="B3" s="429">
        <f>'Eingabe Kundendaten'!B4</f>
        <v>0</v>
      </c>
      <c r="C3" s="429">
        <f>'Eingabe Kundendaten'!B6</f>
        <v>0</v>
      </c>
      <c r="D3" s="74"/>
      <c r="E3" s="74"/>
      <c r="F3" s="74"/>
      <c r="G3" s="74"/>
      <c r="H3" s="74"/>
      <c r="I3" s="74"/>
      <c r="J3" s="74"/>
      <c r="K3" s="74"/>
      <c r="L3" s="257"/>
      <c r="M3" s="257"/>
      <c r="N3" s="257"/>
      <c r="O3" s="7"/>
    </row>
    <row r="4" spans="1:18" s="58" customFormat="1" ht="3.95" customHeight="1" thickBot="1" x14ac:dyDescent="0.25">
      <c r="A4" s="258"/>
      <c r="B4" s="259"/>
      <c r="C4" s="260"/>
      <c r="D4" s="260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7"/>
      <c r="P4" s="61"/>
    </row>
    <row r="5" spans="1:18" s="69" customFormat="1" ht="20.100000000000001" customHeight="1" thickBot="1" x14ac:dyDescent="0.25">
      <c r="A5" s="261"/>
      <c r="B5" s="262"/>
      <c r="C5" s="263"/>
      <c r="D5" s="263"/>
      <c r="E5" s="264"/>
      <c r="F5" s="457" t="s">
        <v>120</v>
      </c>
      <c r="G5" s="458"/>
      <c r="H5" s="458"/>
      <c r="I5" s="458"/>
      <c r="J5" s="456"/>
      <c r="K5" s="452" t="s">
        <v>122</v>
      </c>
      <c r="L5" s="453"/>
      <c r="M5" s="454"/>
      <c r="N5" s="455" t="s">
        <v>53</v>
      </c>
      <c r="O5" s="456"/>
      <c r="R5" s="130"/>
    </row>
    <row r="6" spans="1:18" s="69" customFormat="1" ht="38.25" customHeight="1" thickBot="1" x14ac:dyDescent="0.25">
      <c r="A6" s="265" t="s">
        <v>3</v>
      </c>
      <c r="B6" s="266" t="s">
        <v>94</v>
      </c>
      <c r="C6" s="267" t="s">
        <v>90</v>
      </c>
      <c r="D6" s="268" t="s">
        <v>59</v>
      </c>
      <c r="E6" s="269" t="s">
        <v>4</v>
      </c>
      <c r="F6" s="270" t="s">
        <v>92</v>
      </c>
      <c r="G6" s="271" t="s">
        <v>60</v>
      </c>
      <c r="H6" s="272" t="s">
        <v>93</v>
      </c>
      <c r="I6" s="273" t="s">
        <v>47</v>
      </c>
      <c r="J6" s="274" t="s">
        <v>58</v>
      </c>
      <c r="K6" s="275" t="s">
        <v>106</v>
      </c>
      <c r="L6" s="276" t="s">
        <v>95</v>
      </c>
      <c r="M6" s="277" t="s">
        <v>49</v>
      </c>
      <c r="N6" s="278" t="s">
        <v>3</v>
      </c>
      <c r="O6" s="279" t="s">
        <v>50</v>
      </c>
    </row>
    <row r="7" spans="1:18" s="69" customFormat="1" ht="23.1" customHeight="1" x14ac:dyDescent="0.2">
      <c r="A7" s="280" t="str">
        <f>IF(B7="Kirsch inländisch",4,IF(B7="Williams ausländisch",3,IF(B7="Williams inländisch",2,IF(B7="Kirsch ausländisch",5,IF(B7="Kernobst, Kräuter, Birnenträsch, Gravensteiner, Golden",1,IF(B7="Zwetschgen, Pflümli, Mirabellen inländisch",6,IF(B7="Zwetschgen, Pflümli, Mirabellen, Sliwowitz ausländisch",7,IF(B7="Aprikosen inländisch",8,IF(B7="Marc, Grappa, Hefebrand inländisch",9,IF(B7="Marc, Grappa, Hefebrand ausländisch",10,IF(B7="Andere inl. gebrannte Wasser (Enzian, Génépi, Quitten, Wachholder, Kartoffel, Himbeer, Getreide)",11,IF(B7="Trinksprit",12,IF(B7="Aperitifs, Bitter",13,IF(B7="Liköre (Bailey's Irish Cream, Batida de Coco, Cointreau, Eiercognac, Grand Marnier)",14,IF(B7="Cognac, Armagnac",15,IF(B7="Weinbrand, Brandy",16,IF(B7="Rum",17,IF(B7="Whisky",18,IF(B7="Aquavit, Genever, Gin, Ginepro, Korn, Steinhäger, Wodka",19,IF(B7="Andere ausl. gebrannte Wasser (Aprikosen, Arak, Himbeergeist, Kartoffelbrand, Tequila)",20,IF(B7="Spirituosenhaltige Mischgetränke",21,IF(B7="Portionenflacons (sämtliche gebrannte Wasser mit weniger als 35cl Inhalt)",22,IF(B7="Assortimente und Geschenkpackungen (sämtliche gebrannte Wasser)",23,IF(B7="Calvados",24,IF(B7="Halbfabrikate, Aromen",25,IF(B7="Süssweine, Wermuth",26,IF(B7="","-")))))))))))))))))))))))))))</f>
        <v>-</v>
      </c>
      <c r="B7" s="168"/>
      <c r="C7" s="411"/>
      <c r="D7" s="186"/>
      <c r="E7" s="187"/>
      <c r="F7" s="188"/>
      <c r="G7" s="189"/>
      <c r="H7" s="190">
        <f t="shared" ref="H7:H38" si="0">F7-G7</f>
        <v>0</v>
      </c>
      <c r="I7" s="191"/>
      <c r="J7" s="192"/>
      <c r="K7" s="193"/>
      <c r="L7" s="191"/>
      <c r="M7" s="194">
        <f t="shared" ref="M7:M38" si="1">SUM(K7*L7)/100</f>
        <v>0</v>
      </c>
      <c r="N7" s="195">
        <v>1</v>
      </c>
      <c r="O7" s="196">
        <f t="shared" ref="O7:O32" si="2">SUMIFS($M$7:$M$1000,$A$7:$A$1000,N7)</f>
        <v>0</v>
      </c>
    </row>
    <row r="8" spans="1:18" s="69" customFormat="1" ht="23.1" customHeight="1" x14ac:dyDescent="0.2">
      <c r="A8" s="280" t="str">
        <f t="shared" ref="A8:A71" si="3">IF(B8="Kirsch inländisch",4,IF(B8="Williams ausländisch",3,IF(B8="Williams inländisch",2,IF(B8="Kirsch ausländisch",5,IF(B8="Kernobst, Kräuter, Birnenträsch, Gravensteiner, Golden",1,IF(B8="Zwetschgen, Pflümli, Mirabellen inländisch",6,IF(B8="Zwetschgen, Pflümli, Mirabellen, Sliwowitz ausländisch",7,IF(B8="Aprikosen inländisch",8,IF(B8="Marc, Grappa, Hefebrand inländisch",9,IF(B8="Marc, Grappa, Hefebrand ausländisch",10,IF(B8="Andere inl. gebrannte Wasser (Enzian, Génépi, Quitten, Wachholder, Kartoffel, Himbeer, Getreide)",11,IF(B8="Trinksprit",12,IF(B8="Aperitifs, Bitter",13,IF(B8="Liköre (Bailey's Irish Cream, Batida de Coco, Cointreau, Eiercognac, Grand Marnier)",14,IF(B8="Cognac, Armagnac",15,IF(B8="Weinbrand, Brandy",16,IF(B8="Rum",17,IF(B8="Whisky",18,IF(B8="Aquavit, Genever, Gin, Ginepro, Korn, Steinhäger, Wodka",19,IF(B8="Andere ausl. gebrannte Wasser (Aprikosen, Arak, Himbeergeist, Kartoffelbrand, Tequila)",20,IF(B8="Spirituosenhaltige Mischgetränke",21,IF(B8="Portionenflacons (sämtliche gebrannte Wasser mit weniger als 35cl Inhalt)",22,IF(B8="Assortimente und Geschenkpackungen (sämtliche gebrannte Wasser)",23,IF(B8="Calvados",24,IF(B8="Halbfabrikate, Aromen",25,IF(B8="Süssweine, Wermuth",26,IF(B8="","-")))))))))))))))))))))))))))</f>
        <v>-</v>
      </c>
      <c r="B8" s="168"/>
      <c r="C8" s="412"/>
      <c r="D8" s="197"/>
      <c r="E8" s="171"/>
      <c r="F8" s="198"/>
      <c r="G8" s="199"/>
      <c r="H8" s="200">
        <f t="shared" si="0"/>
        <v>0</v>
      </c>
      <c r="I8" s="201"/>
      <c r="J8" s="202"/>
      <c r="K8" s="203"/>
      <c r="L8" s="201"/>
      <c r="M8" s="204">
        <f t="shared" si="1"/>
        <v>0</v>
      </c>
      <c r="N8" s="205">
        <v>2</v>
      </c>
      <c r="O8" s="206">
        <f t="shared" si="2"/>
        <v>0</v>
      </c>
    </row>
    <row r="9" spans="1:18" s="69" customFormat="1" ht="23.1" customHeight="1" x14ac:dyDescent="0.2">
      <c r="A9" s="280" t="str">
        <f t="shared" si="3"/>
        <v>-</v>
      </c>
      <c r="B9" s="168"/>
      <c r="C9" s="412"/>
      <c r="D9" s="197"/>
      <c r="E9" s="171"/>
      <c r="F9" s="198"/>
      <c r="G9" s="199"/>
      <c r="H9" s="200">
        <f t="shared" si="0"/>
        <v>0</v>
      </c>
      <c r="I9" s="201"/>
      <c r="J9" s="202"/>
      <c r="K9" s="203"/>
      <c r="L9" s="201"/>
      <c r="M9" s="204">
        <f t="shared" si="1"/>
        <v>0</v>
      </c>
      <c r="N9" s="205">
        <v>3</v>
      </c>
      <c r="O9" s="206">
        <f t="shared" si="2"/>
        <v>0</v>
      </c>
    </row>
    <row r="10" spans="1:18" s="69" customFormat="1" ht="23.1" customHeight="1" x14ac:dyDescent="0.2">
      <c r="A10" s="280" t="str">
        <f t="shared" si="3"/>
        <v>-</v>
      </c>
      <c r="B10" s="168"/>
      <c r="C10" s="412"/>
      <c r="D10" s="197"/>
      <c r="E10" s="171"/>
      <c r="F10" s="198"/>
      <c r="G10" s="199"/>
      <c r="H10" s="200">
        <f t="shared" si="0"/>
        <v>0</v>
      </c>
      <c r="I10" s="201"/>
      <c r="J10" s="202"/>
      <c r="K10" s="203"/>
      <c r="L10" s="201"/>
      <c r="M10" s="204">
        <f t="shared" si="1"/>
        <v>0</v>
      </c>
      <c r="N10" s="205">
        <v>4</v>
      </c>
      <c r="O10" s="206">
        <f t="shared" si="2"/>
        <v>0</v>
      </c>
    </row>
    <row r="11" spans="1:18" s="69" customFormat="1" ht="23.1" customHeight="1" x14ac:dyDescent="0.2">
      <c r="A11" s="280" t="str">
        <f t="shared" si="3"/>
        <v>-</v>
      </c>
      <c r="B11" s="168"/>
      <c r="C11" s="412"/>
      <c r="D11" s="197"/>
      <c r="E11" s="171"/>
      <c r="F11" s="198"/>
      <c r="G11" s="199"/>
      <c r="H11" s="200">
        <f t="shared" si="0"/>
        <v>0</v>
      </c>
      <c r="I11" s="201"/>
      <c r="J11" s="202"/>
      <c r="K11" s="203"/>
      <c r="L11" s="201"/>
      <c r="M11" s="204">
        <f t="shared" si="1"/>
        <v>0</v>
      </c>
      <c r="N11" s="205">
        <v>5</v>
      </c>
      <c r="O11" s="206">
        <f t="shared" si="2"/>
        <v>0</v>
      </c>
    </row>
    <row r="12" spans="1:18" s="69" customFormat="1" ht="23.1" customHeight="1" x14ac:dyDescent="0.2">
      <c r="A12" s="280" t="str">
        <f t="shared" si="3"/>
        <v>-</v>
      </c>
      <c r="B12" s="168"/>
      <c r="C12" s="412"/>
      <c r="D12" s="197"/>
      <c r="E12" s="171"/>
      <c r="F12" s="198"/>
      <c r="G12" s="199"/>
      <c r="H12" s="200">
        <f t="shared" si="0"/>
        <v>0</v>
      </c>
      <c r="I12" s="201"/>
      <c r="J12" s="202"/>
      <c r="K12" s="203"/>
      <c r="L12" s="201"/>
      <c r="M12" s="204">
        <f t="shared" si="1"/>
        <v>0</v>
      </c>
      <c r="N12" s="205">
        <v>6</v>
      </c>
      <c r="O12" s="206">
        <f t="shared" si="2"/>
        <v>0</v>
      </c>
    </row>
    <row r="13" spans="1:18" s="69" customFormat="1" ht="23.1" customHeight="1" x14ac:dyDescent="0.2">
      <c r="A13" s="280" t="str">
        <f t="shared" si="3"/>
        <v>-</v>
      </c>
      <c r="B13" s="168"/>
      <c r="C13" s="412"/>
      <c r="D13" s="197"/>
      <c r="E13" s="171"/>
      <c r="F13" s="198"/>
      <c r="G13" s="199"/>
      <c r="H13" s="200">
        <f t="shared" si="0"/>
        <v>0</v>
      </c>
      <c r="I13" s="201"/>
      <c r="J13" s="202"/>
      <c r="K13" s="203"/>
      <c r="L13" s="201"/>
      <c r="M13" s="204">
        <f t="shared" si="1"/>
        <v>0</v>
      </c>
      <c r="N13" s="205">
        <v>7</v>
      </c>
      <c r="O13" s="206">
        <f t="shared" si="2"/>
        <v>0</v>
      </c>
    </row>
    <row r="14" spans="1:18" s="69" customFormat="1" ht="23.1" customHeight="1" x14ac:dyDescent="0.2">
      <c r="A14" s="280" t="str">
        <f t="shared" si="3"/>
        <v>-</v>
      </c>
      <c r="B14" s="168"/>
      <c r="C14" s="412"/>
      <c r="D14" s="197"/>
      <c r="E14" s="171"/>
      <c r="F14" s="198"/>
      <c r="G14" s="199"/>
      <c r="H14" s="200">
        <f t="shared" si="0"/>
        <v>0</v>
      </c>
      <c r="I14" s="201"/>
      <c r="J14" s="202"/>
      <c r="K14" s="203"/>
      <c r="L14" s="201"/>
      <c r="M14" s="204">
        <f t="shared" si="1"/>
        <v>0</v>
      </c>
      <c r="N14" s="205">
        <v>8</v>
      </c>
      <c r="O14" s="206">
        <f t="shared" si="2"/>
        <v>0</v>
      </c>
    </row>
    <row r="15" spans="1:18" s="69" customFormat="1" ht="23.1" customHeight="1" x14ac:dyDescent="0.2">
      <c r="A15" s="280" t="str">
        <f t="shared" si="3"/>
        <v>-</v>
      </c>
      <c r="B15" s="168"/>
      <c r="C15" s="412"/>
      <c r="D15" s="197"/>
      <c r="E15" s="171"/>
      <c r="F15" s="198"/>
      <c r="G15" s="199"/>
      <c r="H15" s="200">
        <f t="shared" si="0"/>
        <v>0</v>
      </c>
      <c r="I15" s="201"/>
      <c r="J15" s="202"/>
      <c r="K15" s="203"/>
      <c r="L15" s="201"/>
      <c r="M15" s="204">
        <f t="shared" si="1"/>
        <v>0</v>
      </c>
      <c r="N15" s="205">
        <v>9</v>
      </c>
      <c r="O15" s="206">
        <f t="shared" si="2"/>
        <v>0</v>
      </c>
    </row>
    <row r="16" spans="1:18" s="69" customFormat="1" ht="23.1" customHeight="1" x14ac:dyDescent="0.2">
      <c r="A16" s="280" t="str">
        <f t="shared" si="3"/>
        <v>-</v>
      </c>
      <c r="B16" s="168"/>
      <c r="C16" s="412"/>
      <c r="D16" s="197"/>
      <c r="E16" s="171"/>
      <c r="F16" s="198"/>
      <c r="G16" s="199"/>
      <c r="H16" s="200">
        <f t="shared" si="0"/>
        <v>0</v>
      </c>
      <c r="I16" s="201"/>
      <c r="J16" s="202"/>
      <c r="K16" s="203"/>
      <c r="L16" s="201"/>
      <c r="M16" s="204">
        <f t="shared" si="1"/>
        <v>0</v>
      </c>
      <c r="N16" s="205">
        <v>10</v>
      </c>
      <c r="O16" s="206">
        <f t="shared" si="2"/>
        <v>0</v>
      </c>
    </row>
    <row r="17" spans="1:15" s="69" customFormat="1" ht="23.1" customHeight="1" x14ac:dyDescent="0.2">
      <c r="A17" s="280" t="str">
        <f t="shared" si="3"/>
        <v>-</v>
      </c>
      <c r="B17" s="168"/>
      <c r="C17" s="412"/>
      <c r="D17" s="197"/>
      <c r="E17" s="171"/>
      <c r="F17" s="198"/>
      <c r="G17" s="199"/>
      <c r="H17" s="200">
        <f t="shared" si="0"/>
        <v>0</v>
      </c>
      <c r="I17" s="201"/>
      <c r="J17" s="202"/>
      <c r="K17" s="203"/>
      <c r="L17" s="201"/>
      <c r="M17" s="204">
        <f t="shared" si="1"/>
        <v>0</v>
      </c>
      <c r="N17" s="205">
        <v>11</v>
      </c>
      <c r="O17" s="206">
        <f t="shared" si="2"/>
        <v>0</v>
      </c>
    </row>
    <row r="18" spans="1:15" s="69" customFormat="1" ht="23.1" customHeight="1" x14ac:dyDescent="0.2">
      <c r="A18" s="280" t="str">
        <f t="shared" si="3"/>
        <v>-</v>
      </c>
      <c r="B18" s="168"/>
      <c r="C18" s="412"/>
      <c r="D18" s="197"/>
      <c r="E18" s="171"/>
      <c r="F18" s="198"/>
      <c r="G18" s="199"/>
      <c r="H18" s="200">
        <f t="shared" si="0"/>
        <v>0</v>
      </c>
      <c r="I18" s="201"/>
      <c r="J18" s="202"/>
      <c r="K18" s="203"/>
      <c r="L18" s="201"/>
      <c r="M18" s="204">
        <f t="shared" si="1"/>
        <v>0</v>
      </c>
      <c r="N18" s="205">
        <v>12</v>
      </c>
      <c r="O18" s="206">
        <f t="shared" si="2"/>
        <v>0</v>
      </c>
    </row>
    <row r="19" spans="1:15" s="69" customFormat="1" ht="23.1" customHeight="1" x14ac:dyDescent="0.2">
      <c r="A19" s="280" t="str">
        <f t="shared" si="3"/>
        <v>-</v>
      </c>
      <c r="B19" s="168"/>
      <c r="C19" s="412"/>
      <c r="D19" s="197"/>
      <c r="E19" s="171"/>
      <c r="F19" s="198"/>
      <c r="G19" s="199"/>
      <c r="H19" s="200">
        <f t="shared" si="0"/>
        <v>0</v>
      </c>
      <c r="I19" s="201"/>
      <c r="J19" s="202"/>
      <c r="K19" s="203"/>
      <c r="L19" s="201"/>
      <c r="M19" s="204">
        <f t="shared" si="1"/>
        <v>0</v>
      </c>
      <c r="N19" s="205">
        <v>13</v>
      </c>
      <c r="O19" s="206">
        <f t="shared" si="2"/>
        <v>0</v>
      </c>
    </row>
    <row r="20" spans="1:15" s="69" customFormat="1" ht="23.1" customHeight="1" x14ac:dyDescent="0.2">
      <c r="A20" s="280" t="str">
        <f t="shared" si="3"/>
        <v>-</v>
      </c>
      <c r="B20" s="168"/>
      <c r="C20" s="412"/>
      <c r="D20" s="197"/>
      <c r="E20" s="171"/>
      <c r="F20" s="198"/>
      <c r="G20" s="199"/>
      <c r="H20" s="200">
        <f t="shared" si="0"/>
        <v>0</v>
      </c>
      <c r="I20" s="201"/>
      <c r="J20" s="202"/>
      <c r="K20" s="203"/>
      <c r="L20" s="201"/>
      <c r="M20" s="204">
        <f t="shared" si="1"/>
        <v>0</v>
      </c>
      <c r="N20" s="205">
        <v>14</v>
      </c>
      <c r="O20" s="206">
        <f t="shared" si="2"/>
        <v>0</v>
      </c>
    </row>
    <row r="21" spans="1:15" s="69" customFormat="1" ht="23.1" customHeight="1" x14ac:dyDescent="0.2">
      <c r="A21" s="280" t="str">
        <f t="shared" si="3"/>
        <v>-</v>
      </c>
      <c r="B21" s="168"/>
      <c r="C21" s="412"/>
      <c r="D21" s="197"/>
      <c r="E21" s="171"/>
      <c r="F21" s="198"/>
      <c r="G21" s="199"/>
      <c r="H21" s="200">
        <f t="shared" si="0"/>
        <v>0</v>
      </c>
      <c r="I21" s="201"/>
      <c r="J21" s="202"/>
      <c r="K21" s="203"/>
      <c r="L21" s="201"/>
      <c r="M21" s="204">
        <f t="shared" si="1"/>
        <v>0</v>
      </c>
      <c r="N21" s="205">
        <v>15</v>
      </c>
      <c r="O21" s="206">
        <f t="shared" si="2"/>
        <v>0</v>
      </c>
    </row>
    <row r="22" spans="1:15" s="69" customFormat="1" ht="23.1" customHeight="1" x14ac:dyDescent="0.2">
      <c r="A22" s="280" t="str">
        <f t="shared" si="3"/>
        <v>-</v>
      </c>
      <c r="B22" s="168"/>
      <c r="C22" s="412"/>
      <c r="D22" s="197"/>
      <c r="E22" s="171"/>
      <c r="F22" s="198"/>
      <c r="G22" s="199"/>
      <c r="H22" s="200">
        <f t="shared" si="0"/>
        <v>0</v>
      </c>
      <c r="I22" s="201"/>
      <c r="J22" s="202"/>
      <c r="K22" s="203"/>
      <c r="L22" s="201"/>
      <c r="M22" s="204">
        <f t="shared" si="1"/>
        <v>0</v>
      </c>
      <c r="N22" s="205">
        <v>16</v>
      </c>
      <c r="O22" s="206">
        <f t="shared" si="2"/>
        <v>0</v>
      </c>
    </row>
    <row r="23" spans="1:15" s="69" customFormat="1" ht="23.1" customHeight="1" x14ac:dyDescent="0.2">
      <c r="A23" s="280" t="str">
        <f t="shared" si="3"/>
        <v>-</v>
      </c>
      <c r="B23" s="168"/>
      <c r="C23" s="412"/>
      <c r="D23" s="197"/>
      <c r="E23" s="171"/>
      <c r="F23" s="198"/>
      <c r="G23" s="199"/>
      <c r="H23" s="200">
        <f t="shared" si="0"/>
        <v>0</v>
      </c>
      <c r="I23" s="201"/>
      <c r="J23" s="202"/>
      <c r="K23" s="203"/>
      <c r="L23" s="201"/>
      <c r="M23" s="204">
        <f t="shared" si="1"/>
        <v>0</v>
      </c>
      <c r="N23" s="205">
        <v>17</v>
      </c>
      <c r="O23" s="206">
        <f t="shared" si="2"/>
        <v>0</v>
      </c>
    </row>
    <row r="24" spans="1:15" s="69" customFormat="1" ht="23.1" customHeight="1" x14ac:dyDescent="0.2">
      <c r="A24" s="280" t="str">
        <f t="shared" si="3"/>
        <v>-</v>
      </c>
      <c r="B24" s="168"/>
      <c r="C24" s="412"/>
      <c r="D24" s="197"/>
      <c r="E24" s="171"/>
      <c r="F24" s="198"/>
      <c r="G24" s="199"/>
      <c r="H24" s="200">
        <f t="shared" si="0"/>
        <v>0</v>
      </c>
      <c r="I24" s="201"/>
      <c r="J24" s="202"/>
      <c r="K24" s="203"/>
      <c r="L24" s="201"/>
      <c r="M24" s="204">
        <f t="shared" si="1"/>
        <v>0</v>
      </c>
      <c r="N24" s="205">
        <v>18</v>
      </c>
      <c r="O24" s="206">
        <f t="shared" si="2"/>
        <v>0</v>
      </c>
    </row>
    <row r="25" spans="1:15" s="69" customFormat="1" ht="23.1" customHeight="1" x14ac:dyDescent="0.2">
      <c r="A25" s="280" t="str">
        <f t="shared" si="3"/>
        <v>-</v>
      </c>
      <c r="B25" s="168"/>
      <c r="C25" s="412"/>
      <c r="D25" s="197"/>
      <c r="E25" s="171"/>
      <c r="F25" s="198"/>
      <c r="G25" s="199"/>
      <c r="H25" s="200">
        <f t="shared" si="0"/>
        <v>0</v>
      </c>
      <c r="I25" s="201"/>
      <c r="J25" s="202"/>
      <c r="K25" s="203"/>
      <c r="L25" s="201"/>
      <c r="M25" s="204">
        <f t="shared" si="1"/>
        <v>0</v>
      </c>
      <c r="N25" s="205">
        <v>19</v>
      </c>
      <c r="O25" s="206">
        <f t="shared" si="2"/>
        <v>0</v>
      </c>
    </row>
    <row r="26" spans="1:15" s="69" customFormat="1" ht="23.1" customHeight="1" x14ac:dyDescent="0.2">
      <c r="A26" s="280" t="str">
        <f t="shared" si="3"/>
        <v>-</v>
      </c>
      <c r="B26" s="168"/>
      <c r="C26" s="412"/>
      <c r="D26" s="197"/>
      <c r="E26" s="171"/>
      <c r="F26" s="198"/>
      <c r="G26" s="199"/>
      <c r="H26" s="200">
        <f t="shared" si="0"/>
        <v>0</v>
      </c>
      <c r="I26" s="201"/>
      <c r="J26" s="202"/>
      <c r="K26" s="203"/>
      <c r="L26" s="201"/>
      <c r="M26" s="204">
        <f t="shared" si="1"/>
        <v>0</v>
      </c>
      <c r="N26" s="205">
        <v>20</v>
      </c>
      <c r="O26" s="206">
        <f t="shared" si="2"/>
        <v>0</v>
      </c>
    </row>
    <row r="27" spans="1:15" s="69" customFormat="1" ht="23.1" customHeight="1" x14ac:dyDescent="0.2">
      <c r="A27" s="280" t="str">
        <f t="shared" si="3"/>
        <v>-</v>
      </c>
      <c r="B27" s="168"/>
      <c r="C27" s="412"/>
      <c r="D27" s="197"/>
      <c r="E27" s="171"/>
      <c r="F27" s="198"/>
      <c r="G27" s="199"/>
      <c r="H27" s="200">
        <f t="shared" si="0"/>
        <v>0</v>
      </c>
      <c r="I27" s="201"/>
      <c r="J27" s="202"/>
      <c r="K27" s="203"/>
      <c r="L27" s="201"/>
      <c r="M27" s="204">
        <f t="shared" si="1"/>
        <v>0</v>
      </c>
      <c r="N27" s="205">
        <v>21</v>
      </c>
      <c r="O27" s="206">
        <f t="shared" si="2"/>
        <v>0</v>
      </c>
    </row>
    <row r="28" spans="1:15" s="69" customFormat="1" ht="23.1" customHeight="1" x14ac:dyDescent="0.2">
      <c r="A28" s="280" t="str">
        <f t="shared" si="3"/>
        <v>-</v>
      </c>
      <c r="B28" s="168"/>
      <c r="C28" s="412"/>
      <c r="D28" s="197"/>
      <c r="E28" s="171"/>
      <c r="F28" s="198"/>
      <c r="G28" s="199"/>
      <c r="H28" s="200">
        <f t="shared" si="0"/>
        <v>0</v>
      </c>
      <c r="I28" s="201"/>
      <c r="J28" s="202"/>
      <c r="K28" s="203"/>
      <c r="L28" s="201"/>
      <c r="M28" s="204">
        <f t="shared" si="1"/>
        <v>0</v>
      </c>
      <c r="N28" s="205">
        <v>22</v>
      </c>
      <c r="O28" s="206">
        <f t="shared" si="2"/>
        <v>0</v>
      </c>
    </row>
    <row r="29" spans="1:15" s="69" customFormat="1" ht="23.1" customHeight="1" x14ac:dyDescent="0.2">
      <c r="A29" s="280" t="str">
        <f t="shared" si="3"/>
        <v>-</v>
      </c>
      <c r="B29" s="168"/>
      <c r="C29" s="412"/>
      <c r="D29" s="197"/>
      <c r="E29" s="171"/>
      <c r="F29" s="198"/>
      <c r="G29" s="199"/>
      <c r="H29" s="200">
        <f t="shared" si="0"/>
        <v>0</v>
      </c>
      <c r="I29" s="201"/>
      <c r="J29" s="202"/>
      <c r="K29" s="203"/>
      <c r="L29" s="201"/>
      <c r="M29" s="204">
        <f t="shared" si="1"/>
        <v>0</v>
      </c>
      <c r="N29" s="205">
        <v>23</v>
      </c>
      <c r="O29" s="206">
        <f t="shared" si="2"/>
        <v>0</v>
      </c>
    </row>
    <row r="30" spans="1:15" s="69" customFormat="1" ht="23.1" customHeight="1" x14ac:dyDescent="0.2">
      <c r="A30" s="280" t="str">
        <f t="shared" si="3"/>
        <v>-</v>
      </c>
      <c r="B30" s="168"/>
      <c r="C30" s="412"/>
      <c r="D30" s="197"/>
      <c r="E30" s="171"/>
      <c r="F30" s="198"/>
      <c r="G30" s="199"/>
      <c r="H30" s="200">
        <f t="shared" si="0"/>
        <v>0</v>
      </c>
      <c r="I30" s="201"/>
      <c r="J30" s="202"/>
      <c r="K30" s="203"/>
      <c r="L30" s="201"/>
      <c r="M30" s="204">
        <f t="shared" si="1"/>
        <v>0</v>
      </c>
      <c r="N30" s="205">
        <v>24</v>
      </c>
      <c r="O30" s="206">
        <f t="shared" si="2"/>
        <v>0</v>
      </c>
    </row>
    <row r="31" spans="1:15" s="69" customFormat="1" ht="23.1" customHeight="1" x14ac:dyDescent="0.2">
      <c r="A31" s="280" t="str">
        <f t="shared" si="3"/>
        <v>-</v>
      </c>
      <c r="B31" s="168"/>
      <c r="C31" s="412"/>
      <c r="D31" s="197"/>
      <c r="E31" s="171"/>
      <c r="F31" s="198"/>
      <c r="G31" s="199"/>
      <c r="H31" s="200">
        <f t="shared" si="0"/>
        <v>0</v>
      </c>
      <c r="I31" s="201"/>
      <c r="J31" s="202"/>
      <c r="K31" s="203"/>
      <c r="L31" s="201"/>
      <c r="M31" s="204">
        <f t="shared" si="1"/>
        <v>0</v>
      </c>
      <c r="N31" s="205">
        <v>25</v>
      </c>
      <c r="O31" s="206">
        <f t="shared" si="2"/>
        <v>0</v>
      </c>
    </row>
    <row r="32" spans="1:15" s="69" customFormat="1" ht="23.1" customHeight="1" x14ac:dyDescent="0.2">
      <c r="A32" s="280" t="str">
        <f t="shared" si="3"/>
        <v>-</v>
      </c>
      <c r="B32" s="168"/>
      <c r="C32" s="412"/>
      <c r="D32" s="197"/>
      <c r="E32" s="171"/>
      <c r="F32" s="198"/>
      <c r="G32" s="199"/>
      <c r="H32" s="200">
        <f t="shared" si="0"/>
        <v>0</v>
      </c>
      <c r="I32" s="201"/>
      <c r="J32" s="202"/>
      <c r="K32" s="203"/>
      <c r="L32" s="201"/>
      <c r="M32" s="204">
        <f t="shared" si="1"/>
        <v>0</v>
      </c>
      <c r="N32" s="205">
        <v>26</v>
      </c>
      <c r="O32" s="206">
        <f t="shared" si="2"/>
        <v>0</v>
      </c>
    </row>
    <row r="33" spans="1:15" s="69" customFormat="1" ht="23.1" customHeight="1" thickBot="1" x14ac:dyDescent="0.25">
      <c r="A33" s="280" t="str">
        <f t="shared" si="3"/>
        <v>-</v>
      </c>
      <c r="B33" s="168"/>
      <c r="C33" s="412"/>
      <c r="D33" s="197"/>
      <c r="E33" s="171"/>
      <c r="F33" s="198"/>
      <c r="G33" s="199"/>
      <c r="H33" s="200">
        <f t="shared" si="0"/>
        <v>0</v>
      </c>
      <c r="I33" s="201"/>
      <c r="J33" s="202"/>
      <c r="K33" s="203"/>
      <c r="L33" s="201"/>
      <c r="M33" s="204">
        <f t="shared" si="1"/>
        <v>0</v>
      </c>
      <c r="N33" s="207" t="s">
        <v>51</v>
      </c>
      <c r="O33" s="208">
        <f>SUM(O7:O32)</f>
        <v>0</v>
      </c>
    </row>
    <row r="34" spans="1:15" s="69" customFormat="1" ht="23.1" customHeight="1" thickTop="1" x14ac:dyDescent="0.2">
      <c r="A34" s="280" t="str">
        <f t="shared" si="3"/>
        <v>-</v>
      </c>
      <c r="B34" s="168"/>
      <c r="C34" s="412"/>
      <c r="D34" s="197"/>
      <c r="E34" s="171"/>
      <c r="F34" s="198"/>
      <c r="G34" s="199"/>
      <c r="H34" s="200">
        <f t="shared" si="0"/>
        <v>0</v>
      </c>
      <c r="I34" s="201"/>
      <c r="J34" s="202"/>
      <c r="K34" s="203"/>
      <c r="L34" s="201"/>
      <c r="M34" s="204">
        <f t="shared" si="1"/>
        <v>0</v>
      </c>
      <c r="N34" s="209"/>
      <c r="O34" s="210"/>
    </row>
    <row r="35" spans="1:15" s="69" customFormat="1" ht="23.1" customHeight="1" x14ac:dyDescent="0.2">
      <c r="A35" s="280" t="str">
        <f t="shared" si="3"/>
        <v>-</v>
      </c>
      <c r="B35" s="168"/>
      <c r="C35" s="412"/>
      <c r="D35" s="197"/>
      <c r="E35" s="171"/>
      <c r="F35" s="198"/>
      <c r="G35" s="199"/>
      <c r="H35" s="200">
        <f t="shared" si="0"/>
        <v>0</v>
      </c>
      <c r="I35" s="201"/>
      <c r="J35" s="202"/>
      <c r="K35" s="203"/>
      <c r="L35" s="201"/>
      <c r="M35" s="204">
        <f t="shared" si="1"/>
        <v>0</v>
      </c>
      <c r="N35" s="209"/>
      <c r="O35" s="210"/>
    </row>
    <row r="36" spans="1:15" s="69" customFormat="1" ht="23.1" customHeight="1" x14ac:dyDescent="0.2">
      <c r="A36" s="280" t="str">
        <f t="shared" si="3"/>
        <v>-</v>
      </c>
      <c r="B36" s="168"/>
      <c r="C36" s="412"/>
      <c r="D36" s="197"/>
      <c r="E36" s="171"/>
      <c r="F36" s="198"/>
      <c r="G36" s="199"/>
      <c r="H36" s="200">
        <f t="shared" si="0"/>
        <v>0</v>
      </c>
      <c r="I36" s="201"/>
      <c r="J36" s="202"/>
      <c r="K36" s="203"/>
      <c r="L36" s="201"/>
      <c r="M36" s="204">
        <f t="shared" si="1"/>
        <v>0</v>
      </c>
      <c r="N36" s="209"/>
      <c r="O36" s="210"/>
    </row>
    <row r="37" spans="1:15" s="69" customFormat="1" ht="23.1" customHeight="1" x14ac:dyDescent="0.2">
      <c r="A37" s="280" t="str">
        <f t="shared" si="3"/>
        <v>-</v>
      </c>
      <c r="B37" s="168"/>
      <c r="C37" s="412"/>
      <c r="D37" s="197"/>
      <c r="E37" s="171"/>
      <c r="F37" s="198"/>
      <c r="G37" s="199"/>
      <c r="H37" s="200">
        <f t="shared" si="0"/>
        <v>0</v>
      </c>
      <c r="I37" s="201"/>
      <c r="J37" s="202"/>
      <c r="K37" s="203"/>
      <c r="L37" s="201"/>
      <c r="M37" s="204">
        <f t="shared" si="1"/>
        <v>0</v>
      </c>
      <c r="N37" s="209"/>
      <c r="O37" s="210"/>
    </row>
    <row r="38" spans="1:15" s="69" customFormat="1" ht="23.1" customHeight="1" x14ac:dyDescent="0.2">
      <c r="A38" s="280" t="str">
        <f t="shared" si="3"/>
        <v>-</v>
      </c>
      <c r="B38" s="168"/>
      <c r="C38" s="412"/>
      <c r="D38" s="197"/>
      <c r="E38" s="171"/>
      <c r="F38" s="198"/>
      <c r="G38" s="199"/>
      <c r="H38" s="200">
        <f t="shared" si="0"/>
        <v>0</v>
      </c>
      <c r="I38" s="201"/>
      <c r="J38" s="202"/>
      <c r="K38" s="203"/>
      <c r="L38" s="201"/>
      <c r="M38" s="204">
        <f t="shared" si="1"/>
        <v>0</v>
      </c>
      <c r="N38" s="209"/>
      <c r="O38" s="210"/>
    </row>
    <row r="39" spans="1:15" s="69" customFormat="1" ht="23.1" customHeight="1" x14ac:dyDescent="0.2">
      <c r="A39" s="280" t="str">
        <f t="shared" si="3"/>
        <v>-</v>
      </c>
      <c r="B39" s="168"/>
      <c r="C39" s="412"/>
      <c r="D39" s="197"/>
      <c r="E39" s="171"/>
      <c r="F39" s="198"/>
      <c r="G39" s="199"/>
      <c r="H39" s="200">
        <f t="shared" ref="H39:H70" si="4">F39-G39</f>
        <v>0</v>
      </c>
      <c r="I39" s="201"/>
      <c r="J39" s="202"/>
      <c r="K39" s="203"/>
      <c r="L39" s="201"/>
      <c r="M39" s="204">
        <f t="shared" ref="M39:M70" si="5">SUM(K39*L39)/100</f>
        <v>0</v>
      </c>
      <c r="N39" s="209"/>
      <c r="O39" s="210"/>
    </row>
    <row r="40" spans="1:15" s="69" customFormat="1" ht="23.1" customHeight="1" x14ac:dyDescent="0.2">
      <c r="A40" s="280" t="str">
        <f t="shared" si="3"/>
        <v>-</v>
      </c>
      <c r="B40" s="168"/>
      <c r="C40" s="412"/>
      <c r="D40" s="197"/>
      <c r="E40" s="171"/>
      <c r="F40" s="198"/>
      <c r="G40" s="199"/>
      <c r="H40" s="200">
        <f t="shared" si="4"/>
        <v>0</v>
      </c>
      <c r="I40" s="201"/>
      <c r="J40" s="202"/>
      <c r="K40" s="203"/>
      <c r="L40" s="201"/>
      <c r="M40" s="204">
        <f t="shared" si="5"/>
        <v>0</v>
      </c>
      <c r="N40" s="209"/>
      <c r="O40" s="210"/>
    </row>
    <row r="41" spans="1:15" s="69" customFormat="1" ht="23.1" customHeight="1" x14ac:dyDescent="0.2">
      <c r="A41" s="280" t="str">
        <f t="shared" si="3"/>
        <v>-</v>
      </c>
      <c r="B41" s="168"/>
      <c r="C41" s="412"/>
      <c r="D41" s="197"/>
      <c r="E41" s="171"/>
      <c r="F41" s="198"/>
      <c r="G41" s="199"/>
      <c r="H41" s="200">
        <f t="shared" si="4"/>
        <v>0</v>
      </c>
      <c r="I41" s="201"/>
      <c r="J41" s="202"/>
      <c r="K41" s="203"/>
      <c r="L41" s="201"/>
      <c r="M41" s="204">
        <f t="shared" si="5"/>
        <v>0</v>
      </c>
      <c r="N41" s="209"/>
      <c r="O41" s="210"/>
    </row>
    <row r="42" spans="1:15" s="69" customFormat="1" ht="23.1" customHeight="1" x14ac:dyDescent="0.2">
      <c r="A42" s="280" t="str">
        <f t="shared" si="3"/>
        <v>-</v>
      </c>
      <c r="B42" s="168"/>
      <c r="C42" s="412"/>
      <c r="D42" s="197"/>
      <c r="E42" s="171"/>
      <c r="F42" s="198"/>
      <c r="G42" s="199"/>
      <c r="H42" s="200">
        <f t="shared" si="4"/>
        <v>0</v>
      </c>
      <c r="I42" s="201"/>
      <c r="J42" s="202"/>
      <c r="K42" s="203"/>
      <c r="L42" s="201"/>
      <c r="M42" s="204">
        <f t="shared" si="5"/>
        <v>0</v>
      </c>
      <c r="N42" s="209"/>
      <c r="O42" s="210"/>
    </row>
    <row r="43" spans="1:15" s="69" customFormat="1" ht="23.1" customHeight="1" x14ac:dyDescent="0.2">
      <c r="A43" s="280" t="str">
        <f t="shared" si="3"/>
        <v>-</v>
      </c>
      <c r="B43" s="168"/>
      <c r="C43" s="412"/>
      <c r="D43" s="197"/>
      <c r="E43" s="171"/>
      <c r="F43" s="198"/>
      <c r="G43" s="199"/>
      <c r="H43" s="200">
        <f t="shared" si="4"/>
        <v>0</v>
      </c>
      <c r="I43" s="201"/>
      <c r="J43" s="202"/>
      <c r="K43" s="203"/>
      <c r="L43" s="201"/>
      <c r="M43" s="204">
        <f t="shared" si="5"/>
        <v>0</v>
      </c>
      <c r="N43" s="209"/>
      <c r="O43" s="210"/>
    </row>
    <row r="44" spans="1:15" s="69" customFormat="1" ht="23.1" customHeight="1" x14ac:dyDescent="0.2">
      <c r="A44" s="280" t="str">
        <f t="shared" si="3"/>
        <v>-</v>
      </c>
      <c r="B44" s="168"/>
      <c r="C44" s="412"/>
      <c r="D44" s="197"/>
      <c r="E44" s="171"/>
      <c r="F44" s="198"/>
      <c r="G44" s="199"/>
      <c r="H44" s="200">
        <f t="shared" si="4"/>
        <v>0</v>
      </c>
      <c r="I44" s="201"/>
      <c r="J44" s="202"/>
      <c r="K44" s="203"/>
      <c r="L44" s="201"/>
      <c r="M44" s="204">
        <f t="shared" si="5"/>
        <v>0</v>
      </c>
      <c r="N44" s="209"/>
      <c r="O44" s="210"/>
    </row>
    <row r="45" spans="1:15" s="69" customFormat="1" ht="23.1" customHeight="1" x14ac:dyDescent="0.2">
      <c r="A45" s="280" t="str">
        <f t="shared" si="3"/>
        <v>-</v>
      </c>
      <c r="B45" s="168"/>
      <c r="C45" s="412"/>
      <c r="D45" s="197"/>
      <c r="E45" s="171"/>
      <c r="F45" s="198"/>
      <c r="G45" s="199"/>
      <c r="H45" s="200">
        <f t="shared" si="4"/>
        <v>0</v>
      </c>
      <c r="I45" s="201"/>
      <c r="J45" s="202"/>
      <c r="K45" s="203"/>
      <c r="L45" s="201"/>
      <c r="M45" s="204">
        <f t="shared" si="5"/>
        <v>0</v>
      </c>
      <c r="N45" s="209"/>
      <c r="O45" s="210"/>
    </row>
    <row r="46" spans="1:15" s="69" customFormat="1" ht="23.1" customHeight="1" x14ac:dyDescent="0.2">
      <c r="A46" s="280" t="str">
        <f t="shared" si="3"/>
        <v>-</v>
      </c>
      <c r="B46" s="168"/>
      <c r="C46" s="412"/>
      <c r="D46" s="197"/>
      <c r="E46" s="171"/>
      <c r="F46" s="198"/>
      <c r="G46" s="199"/>
      <c r="H46" s="200">
        <f t="shared" si="4"/>
        <v>0</v>
      </c>
      <c r="I46" s="201"/>
      <c r="J46" s="202"/>
      <c r="K46" s="203"/>
      <c r="L46" s="201"/>
      <c r="M46" s="204">
        <f t="shared" si="5"/>
        <v>0</v>
      </c>
      <c r="N46" s="209"/>
      <c r="O46" s="210"/>
    </row>
    <row r="47" spans="1:15" s="69" customFormat="1" ht="23.1" customHeight="1" x14ac:dyDescent="0.2">
      <c r="A47" s="280" t="str">
        <f t="shared" si="3"/>
        <v>-</v>
      </c>
      <c r="B47" s="168"/>
      <c r="C47" s="412"/>
      <c r="D47" s="197"/>
      <c r="E47" s="171"/>
      <c r="F47" s="198"/>
      <c r="G47" s="199"/>
      <c r="H47" s="200">
        <f t="shared" si="4"/>
        <v>0</v>
      </c>
      <c r="I47" s="201"/>
      <c r="J47" s="202"/>
      <c r="K47" s="203"/>
      <c r="L47" s="201"/>
      <c r="M47" s="204">
        <f t="shared" si="5"/>
        <v>0</v>
      </c>
      <c r="N47" s="209"/>
      <c r="O47" s="210"/>
    </row>
    <row r="48" spans="1:15" s="69" customFormat="1" ht="23.1" customHeight="1" x14ac:dyDescent="0.2">
      <c r="A48" s="280" t="str">
        <f t="shared" si="3"/>
        <v>-</v>
      </c>
      <c r="B48" s="168"/>
      <c r="C48" s="412"/>
      <c r="D48" s="197"/>
      <c r="E48" s="171"/>
      <c r="F48" s="198"/>
      <c r="G48" s="199"/>
      <c r="H48" s="200">
        <f t="shared" si="4"/>
        <v>0</v>
      </c>
      <c r="I48" s="201"/>
      <c r="J48" s="202"/>
      <c r="K48" s="203"/>
      <c r="L48" s="201"/>
      <c r="M48" s="204">
        <f t="shared" si="5"/>
        <v>0</v>
      </c>
      <c r="N48" s="209"/>
      <c r="O48" s="210"/>
    </row>
    <row r="49" spans="1:15" s="69" customFormat="1" ht="23.1" customHeight="1" x14ac:dyDescent="0.2">
      <c r="A49" s="280" t="str">
        <f t="shared" si="3"/>
        <v>-</v>
      </c>
      <c r="B49" s="168"/>
      <c r="C49" s="412"/>
      <c r="D49" s="197"/>
      <c r="E49" s="171"/>
      <c r="F49" s="198"/>
      <c r="G49" s="199"/>
      <c r="H49" s="200">
        <f t="shared" si="4"/>
        <v>0</v>
      </c>
      <c r="I49" s="201"/>
      <c r="J49" s="202"/>
      <c r="K49" s="203"/>
      <c r="L49" s="201"/>
      <c r="M49" s="204">
        <f t="shared" si="5"/>
        <v>0</v>
      </c>
      <c r="N49" s="209"/>
      <c r="O49" s="210"/>
    </row>
    <row r="50" spans="1:15" s="69" customFormat="1" ht="23.1" customHeight="1" x14ac:dyDescent="0.2">
      <c r="A50" s="280" t="str">
        <f t="shared" si="3"/>
        <v>-</v>
      </c>
      <c r="B50" s="168"/>
      <c r="C50" s="412"/>
      <c r="D50" s="197"/>
      <c r="E50" s="171"/>
      <c r="F50" s="198"/>
      <c r="G50" s="199"/>
      <c r="H50" s="200">
        <f t="shared" si="4"/>
        <v>0</v>
      </c>
      <c r="I50" s="201"/>
      <c r="J50" s="202"/>
      <c r="K50" s="203"/>
      <c r="L50" s="201"/>
      <c r="M50" s="204">
        <f t="shared" si="5"/>
        <v>0</v>
      </c>
      <c r="N50" s="209"/>
      <c r="O50" s="210"/>
    </row>
    <row r="51" spans="1:15" s="69" customFormat="1" ht="23.1" customHeight="1" x14ac:dyDescent="0.2">
      <c r="A51" s="280" t="str">
        <f t="shared" si="3"/>
        <v>-</v>
      </c>
      <c r="B51" s="168"/>
      <c r="C51" s="412"/>
      <c r="D51" s="197"/>
      <c r="E51" s="171"/>
      <c r="F51" s="198"/>
      <c r="G51" s="199"/>
      <c r="H51" s="200">
        <f t="shared" si="4"/>
        <v>0</v>
      </c>
      <c r="I51" s="201"/>
      <c r="J51" s="202"/>
      <c r="K51" s="203"/>
      <c r="L51" s="201"/>
      <c r="M51" s="204">
        <f t="shared" si="5"/>
        <v>0</v>
      </c>
      <c r="N51" s="209"/>
      <c r="O51" s="210"/>
    </row>
    <row r="52" spans="1:15" s="69" customFormat="1" ht="23.1" customHeight="1" x14ac:dyDescent="0.2">
      <c r="A52" s="280" t="str">
        <f t="shared" si="3"/>
        <v>-</v>
      </c>
      <c r="B52" s="168"/>
      <c r="C52" s="412"/>
      <c r="D52" s="197"/>
      <c r="E52" s="171"/>
      <c r="F52" s="198"/>
      <c r="G52" s="199"/>
      <c r="H52" s="200">
        <f t="shared" si="4"/>
        <v>0</v>
      </c>
      <c r="I52" s="201"/>
      <c r="J52" s="202"/>
      <c r="K52" s="203"/>
      <c r="L52" s="201"/>
      <c r="M52" s="204">
        <f t="shared" si="5"/>
        <v>0</v>
      </c>
      <c r="N52" s="209"/>
      <c r="O52" s="210"/>
    </row>
    <row r="53" spans="1:15" s="69" customFormat="1" ht="23.1" customHeight="1" x14ac:dyDescent="0.2">
      <c r="A53" s="280" t="str">
        <f t="shared" si="3"/>
        <v>-</v>
      </c>
      <c r="B53" s="168"/>
      <c r="C53" s="412"/>
      <c r="D53" s="197"/>
      <c r="E53" s="171"/>
      <c r="F53" s="198"/>
      <c r="G53" s="199"/>
      <c r="H53" s="200">
        <f t="shared" si="4"/>
        <v>0</v>
      </c>
      <c r="I53" s="201"/>
      <c r="J53" s="202"/>
      <c r="K53" s="203"/>
      <c r="L53" s="201"/>
      <c r="M53" s="204">
        <f t="shared" si="5"/>
        <v>0</v>
      </c>
      <c r="N53" s="209"/>
      <c r="O53" s="210"/>
    </row>
    <row r="54" spans="1:15" s="69" customFormat="1" ht="23.1" customHeight="1" x14ac:dyDescent="0.2">
      <c r="A54" s="280" t="str">
        <f t="shared" si="3"/>
        <v>-</v>
      </c>
      <c r="B54" s="168"/>
      <c r="C54" s="412"/>
      <c r="D54" s="197"/>
      <c r="E54" s="171"/>
      <c r="F54" s="198"/>
      <c r="G54" s="199"/>
      <c r="H54" s="200">
        <f t="shared" si="4"/>
        <v>0</v>
      </c>
      <c r="I54" s="201"/>
      <c r="J54" s="202"/>
      <c r="K54" s="203"/>
      <c r="L54" s="201"/>
      <c r="M54" s="204">
        <f t="shared" si="5"/>
        <v>0</v>
      </c>
      <c r="N54" s="209"/>
      <c r="O54" s="210"/>
    </row>
    <row r="55" spans="1:15" s="69" customFormat="1" ht="23.1" customHeight="1" x14ac:dyDescent="0.2">
      <c r="A55" s="280" t="str">
        <f t="shared" si="3"/>
        <v>-</v>
      </c>
      <c r="B55" s="168"/>
      <c r="C55" s="412"/>
      <c r="D55" s="197"/>
      <c r="E55" s="171"/>
      <c r="F55" s="198"/>
      <c r="G55" s="199"/>
      <c r="H55" s="200">
        <f t="shared" si="4"/>
        <v>0</v>
      </c>
      <c r="I55" s="201"/>
      <c r="J55" s="202"/>
      <c r="K55" s="203"/>
      <c r="L55" s="201"/>
      <c r="M55" s="204">
        <f t="shared" si="5"/>
        <v>0</v>
      </c>
      <c r="N55" s="209"/>
      <c r="O55" s="210"/>
    </row>
    <row r="56" spans="1:15" s="69" customFormat="1" ht="23.1" customHeight="1" x14ac:dyDescent="0.2">
      <c r="A56" s="280" t="str">
        <f t="shared" si="3"/>
        <v>-</v>
      </c>
      <c r="B56" s="168"/>
      <c r="C56" s="412"/>
      <c r="D56" s="197"/>
      <c r="E56" s="171"/>
      <c r="F56" s="198"/>
      <c r="G56" s="199"/>
      <c r="H56" s="200">
        <f t="shared" si="4"/>
        <v>0</v>
      </c>
      <c r="I56" s="201"/>
      <c r="J56" s="202"/>
      <c r="K56" s="203"/>
      <c r="L56" s="201"/>
      <c r="M56" s="204">
        <f t="shared" si="5"/>
        <v>0</v>
      </c>
      <c r="N56" s="209"/>
      <c r="O56" s="210"/>
    </row>
    <row r="57" spans="1:15" s="69" customFormat="1" ht="23.1" customHeight="1" x14ac:dyDescent="0.2">
      <c r="A57" s="280" t="str">
        <f t="shared" si="3"/>
        <v>-</v>
      </c>
      <c r="B57" s="168"/>
      <c r="C57" s="412"/>
      <c r="D57" s="197"/>
      <c r="E57" s="171"/>
      <c r="F57" s="198"/>
      <c r="G57" s="199"/>
      <c r="H57" s="200">
        <f t="shared" si="4"/>
        <v>0</v>
      </c>
      <c r="I57" s="201"/>
      <c r="J57" s="202"/>
      <c r="K57" s="203"/>
      <c r="L57" s="201"/>
      <c r="M57" s="204">
        <f t="shared" si="5"/>
        <v>0</v>
      </c>
      <c r="N57" s="209"/>
      <c r="O57" s="210"/>
    </row>
    <row r="58" spans="1:15" s="69" customFormat="1" ht="23.1" customHeight="1" x14ac:dyDescent="0.2">
      <c r="A58" s="280" t="str">
        <f t="shared" si="3"/>
        <v>-</v>
      </c>
      <c r="B58" s="168"/>
      <c r="C58" s="412"/>
      <c r="D58" s="197"/>
      <c r="E58" s="171"/>
      <c r="F58" s="198"/>
      <c r="G58" s="199"/>
      <c r="H58" s="200">
        <f t="shared" si="4"/>
        <v>0</v>
      </c>
      <c r="I58" s="201"/>
      <c r="J58" s="202"/>
      <c r="K58" s="203"/>
      <c r="L58" s="201"/>
      <c r="M58" s="204">
        <f t="shared" si="5"/>
        <v>0</v>
      </c>
      <c r="N58" s="209"/>
      <c r="O58" s="210"/>
    </row>
    <row r="59" spans="1:15" s="69" customFormat="1" ht="23.1" customHeight="1" x14ac:dyDescent="0.2">
      <c r="A59" s="280" t="str">
        <f t="shared" si="3"/>
        <v>-</v>
      </c>
      <c r="B59" s="168"/>
      <c r="C59" s="412"/>
      <c r="D59" s="197"/>
      <c r="E59" s="171"/>
      <c r="F59" s="198"/>
      <c r="G59" s="199"/>
      <c r="H59" s="200">
        <f t="shared" si="4"/>
        <v>0</v>
      </c>
      <c r="I59" s="201"/>
      <c r="J59" s="202"/>
      <c r="K59" s="203"/>
      <c r="L59" s="201"/>
      <c r="M59" s="204">
        <f t="shared" si="5"/>
        <v>0</v>
      </c>
      <c r="N59" s="209"/>
      <c r="O59" s="210"/>
    </row>
    <row r="60" spans="1:15" s="69" customFormat="1" ht="23.1" customHeight="1" x14ac:dyDescent="0.2">
      <c r="A60" s="280" t="str">
        <f t="shared" si="3"/>
        <v>-</v>
      </c>
      <c r="B60" s="168"/>
      <c r="C60" s="412"/>
      <c r="D60" s="197"/>
      <c r="E60" s="171"/>
      <c r="F60" s="198"/>
      <c r="G60" s="199"/>
      <c r="H60" s="200">
        <f t="shared" si="4"/>
        <v>0</v>
      </c>
      <c r="I60" s="201"/>
      <c r="J60" s="202"/>
      <c r="K60" s="203"/>
      <c r="L60" s="201"/>
      <c r="M60" s="204">
        <f t="shared" si="5"/>
        <v>0</v>
      </c>
      <c r="N60" s="209"/>
      <c r="O60" s="210"/>
    </row>
    <row r="61" spans="1:15" s="69" customFormat="1" ht="23.1" customHeight="1" x14ac:dyDescent="0.2">
      <c r="A61" s="280" t="str">
        <f t="shared" si="3"/>
        <v>-</v>
      </c>
      <c r="B61" s="168"/>
      <c r="C61" s="412"/>
      <c r="D61" s="197"/>
      <c r="E61" s="171"/>
      <c r="F61" s="198"/>
      <c r="G61" s="199"/>
      <c r="H61" s="200">
        <f t="shared" si="4"/>
        <v>0</v>
      </c>
      <c r="I61" s="201"/>
      <c r="J61" s="202"/>
      <c r="K61" s="203"/>
      <c r="L61" s="201"/>
      <c r="M61" s="204">
        <f t="shared" si="5"/>
        <v>0</v>
      </c>
      <c r="N61" s="209"/>
      <c r="O61" s="210"/>
    </row>
    <row r="62" spans="1:15" s="69" customFormat="1" ht="23.1" customHeight="1" x14ac:dyDescent="0.2">
      <c r="A62" s="280" t="str">
        <f t="shared" si="3"/>
        <v>-</v>
      </c>
      <c r="B62" s="168"/>
      <c r="C62" s="412"/>
      <c r="D62" s="197"/>
      <c r="E62" s="171"/>
      <c r="F62" s="198"/>
      <c r="G62" s="199"/>
      <c r="H62" s="200">
        <f t="shared" si="4"/>
        <v>0</v>
      </c>
      <c r="I62" s="201"/>
      <c r="J62" s="202"/>
      <c r="K62" s="203"/>
      <c r="L62" s="201"/>
      <c r="M62" s="204">
        <f t="shared" si="5"/>
        <v>0</v>
      </c>
      <c r="N62" s="209"/>
      <c r="O62" s="210"/>
    </row>
    <row r="63" spans="1:15" s="69" customFormat="1" ht="23.1" customHeight="1" x14ac:dyDescent="0.2">
      <c r="A63" s="280" t="str">
        <f t="shared" si="3"/>
        <v>-</v>
      </c>
      <c r="B63" s="168"/>
      <c r="C63" s="412"/>
      <c r="D63" s="197"/>
      <c r="E63" s="171"/>
      <c r="F63" s="198"/>
      <c r="G63" s="199"/>
      <c r="H63" s="200">
        <f t="shared" si="4"/>
        <v>0</v>
      </c>
      <c r="I63" s="201"/>
      <c r="J63" s="202"/>
      <c r="K63" s="203"/>
      <c r="L63" s="201"/>
      <c r="M63" s="204">
        <f t="shared" si="5"/>
        <v>0</v>
      </c>
      <c r="N63" s="209"/>
      <c r="O63" s="210"/>
    </row>
    <row r="64" spans="1:15" s="69" customFormat="1" ht="23.1" customHeight="1" x14ac:dyDescent="0.2">
      <c r="A64" s="280" t="str">
        <f t="shared" si="3"/>
        <v>-</v>
      </c>
      <c r="B64" s="168"/>
      <c r="C64" s="412"/>
      <c r="D64" s="197"/>
      <c r="E64" s="171"/>
      <c r="F64" s="198"/>
      <c r="G64" s="199"/>
      <c r="H64" s="200">
        <f t="shared" si="4"/>
        <v>0</v>
      </c>
      <c r="I64" s="201"/>
      <c r="J64" s="202"/>
      <c r="K64" s="203"/>
      <c r="L64" s="201"/>
      <c r="M64" s="204">
        <f t="shared" si="5"/>
        <v>0</v>
      </c>
      <c r="N64" s="209"/>
      <c r="O64" s="210"/>
    </row>
    <row r="65" spans="1:15" s="69" customFormat="1" ht="23.1" customHeight="1" x14ac:dyDescent="0.2">
      <c r="A65" s="280" t="str">
        <f t="shared" si="3"/>
        <v>-</v>
      </c>
      <c r="B65" s="168"/>
      <c r="C65" s="412"/>
      <c r="D65" s="197"/>
      <c r="E65" s="171"/>
      <c r="F65" s="198"/>
      <c r="G65" s="199"/>
      <c r="H65" s="200">
        <f t="shared" si="4"/>
        <v>0</v>
      </c>
      <c r="I65" s="201"/>
      <c r="J65" s="202"/>
      <c r="K65" s="203"/>
      <c r="L65" s="201"/>
      <c r="M65" s="204">
        <f t="shared" si="5"/>
        <v>0</v>
      </c>
      <c r="N65" s="209"/>
      <c r="O65" s="210"/>
    </row>
    <row r="66" spans="1:15" s="69" customFormat="1" ht="23.1" customHeight="1" x14ac:dyDescent="0.2">
      <c r="A66" s="280" t="str">
        <f t="shared" si="3"/>
        <v>-</v>
      </c>
      <c r="B66" s="168"/>
      <c r="C66" s="412"/>
      <c r="D66" s="197"/>
      <c r="E66" s="171"/>
      <c r="F66" s="198"/>
      <c r="G66" s="199"/>
      <c r="H66" s="200">
        <f t="shared" si="4"/>
        <v>0</v>
      </c>
      <c r="I66" s="201"/>
      <c r="J66" s="202"/>
      <c r="K66" s="203"/>
      <c r="L66" s="201"/>
      <c r="M66" s="204">
        <f t="shared" si="5"/>
        <v>0</v>
      </c>
      <c r="N66" s="209"/>
      <c r="O66" s="210"/>
    </row>
    <row r="67" spans="1:15" s="69" customFormat="1" ht="23.1" customHeight="1" x14ac:dyDescent="0.2">
      <c r="A67" s="280" t="str">
        <f t="shared" si="3"/>
        <v>-</v>
      </c>
      <c r="B67" s="168"/>
      <c r="C67" s="412"/>
      <c r="D67" s="197"/>
      <c r="E67" s="171"/>
      <c r="F67" s="198"/>
      <c r="G67" s="199"/>
      <c r="H67" s="200">
        <f t="shared" si="4"/>
        <v>0</v>
      </c>
      <c r="I67" s="201"/>
      <c r="J67" s="202"/>
      <c r="K67" s="203"/>
      <c r="L67" s="201"/>
      <c r="M67" s="204">
        <f t="shared" si="5"/>
        <v>0</v>
      </c>
      <c r="N67" s="209"/>
      <c r="O67" s="210"/>
    </row>
    <row r="68" spans="1:15" s="69" customFormat="1" ht="23.1" customHeight="1" x14ac:dyDescent="0.2">
      <c r="A68" s="280" t="str">
        <f t="shared" si="3"/>
        <v>-</v>
      </c>
      <c r="B68" s="168"/>
      <c r="C68" s="412"/>
      <c r="D68" s="197"/>
      <c r="E68" s="171"/>
      <c r="F68" s="198"/>
      <c r="G68" s="199"/>
      <c r="H68" s="200">
        <f t="shared" si="4"/>
        <v>0</v>
      </c>
      <c r="I68" s="201"/>
      <c r="J68" s="202"/>
      <c r="K68" s="203"/>
      <c r="L68" s="201"/>
      <c r="M68" s="204">
        <f t="shared" si="5"/>
        <v>0</v>
      </c>
      <c r="N68" s="209"/>
      <c r="O68" s="210"/>
    </row>
    <row r="69" spans="1:15" s="69" customFormat="1" ht="23.1" customHeight="1" x14ac:dyDescent="0.2">
      <c r="A69" s="280" t="str">
        <f t="shared" si="3"/>
        <v>-</v>
      </c>
      <c r="B69" s="168"/>
      <c r="C69" s="412"/>
      <c r="D69" s="197"/>
      <c r="E69" s="171"/>
      <c r="F69" s="198"/>
      <c r="G69" s="199"/>
      <c r="H69" s="200">
        <f t="shared" si="4"/>
        <v>0</v>
      </c>
      <c r="I69" s="201"/>
      <c r="J69" s="202"/>
      <c r="K69" s="203"/>
      <c r="L69" s="201"/>
      <c r="M69" s="204">
        <f t="shared" si="5"/>
        <v>0</v>
      </c>
      <c r="N69" s="209"/>
      <c r="O69" s="210"/>
    </row>
    <row r="70" spans="1:15" s="69" customFormat="1" ht="23.1" customHeight="1" x14ac:dyDescent="0.2">
      <c r="A70" s="280" t="str">
        <f t="shared" si="3"/>
        <v>-</v>
      </c>
      <c r="B70" s="168"/>
      <c r="C70" s="412"/>
      <c r="D70" s="197"/>
      <c r="E70" s="171"/>
      <c r="F70" s="198"/>
      <c r="G70" s="199"/>
      <c r="H70" s="200">
        <f t="shared" si="4"/>
        <v>0</v>
      </c>
      <c r="I70" s="201"/>
      <c r="J70" s="202"/>
      <c r="K70" s="203"/>
      <c r="L70" s="201"/>
      <c r="M70" s="204">
        <f t="shared" si="5"/>
        <v>0</v>
      </c>
      <c r="N70" s="209"/>
      <c r="O70" s="210"/>
    </row>
    <row r="71" spans="1:15" s="69" customFormat="1" ht="23.1" customHeight="1" x14ac:dyDescent="0.2">
      <c r="A71" s="280" t="str">
        <f t="shared" si="3"/>
        <v>-</v>
      </c>
      <c r="B71" s="168"/>
      <c r="C71" s="412"/>
      <c r="D71" s="197"/>
      <c r="E71" s="171"/>
      <c r="F71" s="198"/>
      <c r="G71" s="199"/>
      <c r="H71" s="200">
        <f t="shared" ref="H71:H92" si="6">F71-G71</f>
        <v>0</v>
      </c>
      <c r="I71" s="201"/>
      <c r="J71" s="202"/>
      <c r="K71" s="203"/>
      <c r="L71" s="201"/>
      <c r="M71" s="204">
        <f t="shared" ref="M71:M92" si="7">SUM(K71*L71)/100</f>
        <v>0</v>
      </c>
      <c r="N71" s="209"/>
      <c r="O71" s="210"/>
    </row>
    <row r="72" spans="1:15" s="69" customFormat="1" ht="23.1" customHeight="1" x14ac:dyDescent="0.2">
      <c r="A72" s="280" t="str">
        <f t="shared" ref="A72:A135" si="8">IF(B72="Kirsch inländisch",4,IF(B72="Williams ausländisch",3,IF(B72="Williams inländisch",2,IF(B72="Kirsch ausländisch",5,IF(B72="Kernobst, Kräuter, Birnenträsch, Gravensteiner, Golden",1,IF(B72="Zwetschgen, Pflümli, Mirabellen inländisch",6,IF(B72="Zwetschgen, Pflümli, Mirabellen, Sliwowitz ausländisch",7,IF(B72="Aprikosen inländisch",8,IF(B72="Marc, Grappa, Hefebrand inländisch",9,IF(B72="Marc, Grappa, Hefebrand ausländisch",10,IF(B72="Andere inl. gebrannte Wasser (Enzian, Génépi, Quitten, Wachholder, Kartoffel, Himbeer, Getreide)",11,IF(B72="Trinksprit",12,IF(B72="Aperitifs, Bitter",13,IF(B72="Liköre (Bailey's Irish Cream, Batida de Coco, Cointreau, Eiercognac, Grand Marnier)",14,IF(B72="Cognac, Armagnac",15,IF(B72="Weinbrand, Brandy",16,IF(B72="Rum",17,IF(B72="Whisky",18,IF(B72="Aquavit, Genever, Gin, Ginepro, Korn, Steinhäger, Wodka",19,IF(B72="Andere ausl. gebrannte Wasser (Aprikosen, Arak, Himbeergeist, Kartoffelbrand, Tequila)",20,IF(B72="Spirituosenhaltige Mischgetränke",21,IF(B72="Portionenflacons (sämtliche gebrannte Wasser mit weniger als 35cl Inhalt)",22,IF(B72="Assortimente und Geschenkpackungen (sämtliche gebrannte Wasser)",23,IF(B72="Calvados",24,IF(B72="Halbfabrikate, Aromen",25,IF(B72="Süssweine, Wermuth",26,IF(B72="","-")))))))))))))))))))))))))))</f>
        <v>-</v>
      </c>
      <c r="B72" s="168"/>
      <c r="C72" s="412"/>
      <c r="D72" s="197"/>
      <c r="E72" s="171"/>
      <c r="F72" s="198"/>
      <c r="G72" s="199"/>
      <c r="H72" s="200">
        <f t="shared" si="6"/>
        <v>0</v>
      </c>
      <c r="I72" s="201"/>
      <c r="J72" s="202"/>
      <c r="K72" s="203"/>
      <c r="L72" s="201"/>
      <c r="M72" s="204">
        <f t="shared" si="7"/>
        <v>0</v>
      </c>
      <c r="N72" s="209"/>
      <c r="O72" s="210"/>
    </row>
    <row r="73" spans="1:15" s="69" customFormat="1" ht="23.1" customHeight="1" x14ac:dyDescent="0.2">
      <c r="A73" s="280" t="str">
        <f t="shared" si="8"/>
        <v>-</v>
      </c>
      <c r="B73" s="168"/>
      <c r="C73" s="412"/>
      <c r="D73" s="197"/>
      <c r="E73" s="171"/>
      <c r="F73" s="198"/>
      <c r="G73" s="199"/>
      <c r="H73" s="200">
        <f t="shared" si="6"/>
        <v>0</v>
      </c>
      <c r="I73" s="201"/>
      <c r="J73" s="202"/>
      <c r="K73" s="203"/>
      <c r="L73" s="201"/>
      <c r="M73" s="204">
        <f t="shared" si="7"/>
        <v>0</v>
      </c>
      <c r="N73" s="209"/>
      <c r="O73" s="210"/>
    </row>
    <row r="74" spans="1:15" s="69" customFormat="1" ht="23.1" customHeight="1" x14ac:dyDescent="0.2">
      <c r="A74" s="280" t="str">
        <f t="shared" si="8"/>
        <v>-</v>
      </c>
      <c r="B74" s="168"/>
      <c r="C74" s="412"/>
      <c r="D74" s="197"/>
      <c r="E74" s="171"/>
      <c r="F74" s="198"/>
      <c r="G74" s="199"/>
      <c r="H74" s="200">
        <f t="shared" si="6"/>
        <v>0</v>
      </c>
      <c r="I74" s="201"/>
      <c r="J74" s="202"/>
      <c r="K74" s="203"/>
      <c r="L74" s="201"/>
      <c r="M74" s="204">
        <f t="shared" si="7"/>
        <v>0</v>
      </c>
      <c r="N74" s="209"/>
      <c r="O74" s="210"/>
    </row>
    <row r="75" spans="1:15" s="69" customFormat="1" ht="23.1" customHeight="1" x14ac:dyDescent="0.2">
      <c r="A75" s="280" t="str">
        <f t="shared" si="8"/>
        <v>-</v>
      </c>
      <c r="B75" s="168"/>
      <c r="C75" s="412"/>
      <c r="D75" s="197"/>
      <c r="E75" s="171"/>
      <c r="F75" s="211"/>
      <c r="G75" s="199"/>
      <c r="H75" s="200">
        <f t="shared" si="6"/>
        <v>0</v>
      </c>
      <c r="I75" s="201"/>
      <c r="J75" s="202"/>
      <c r="K75" s="203"/>
      <c r="L75" s="201"/>
      <c r="M75" s="204">
        <f t="shared" si="7"/>
        <v>0</v>
      </c>
      <c r="N75" s="209"/>
      <c r="O75" s="210"/>
    </row>
    <row r="76" spans="1:15" s="69" customFormat="1" ht="23.1" customHeight="1" x14ac:dyDescent="0.2">
      <c r="A76" s="280" t="str">
        <f t="shared" si="8"/>
        <v>-</v>
      </c>
      <c r="B76" s="168"/>
      <c r="C76" s="412"/>
      <c r="D76" s="197"/>
      <c r="E76" s="171"/>
      <c r="F76" s="211"/>
      <c r="G76" s="199"/>
      <c r="H76" s="200">
        <f t="shared" si="6"/>
        <v>0</v>
      </c>
      <c r="I76" s="201"/>
      <c r="J76" s="202"/>
      <c r="K76" s="203"/>
      <c r="L76" s="201"/>
      <c r="M76" s="204">
        <f t="shared" si="7"/>
        <v>0</v>
      </c>
      <c r="N76" s="209"/>
      <c r="O76" s="210"/>
    </row>
    <row r="77" spans="1:15" s="69" customFormat="1" ht="23.1" customHeight="1" x14ac:dyDescent="0.2">
      <c r="A77" s="280" t="str">
        <f t="shared" si="8"/>
        <v>-</v>
      </c>
      <c r="B77" s="168"/>
      <c r="C77" s="412"/>
      <c r="D77" s="197"/>
      <c r="E77" s="171"/>
      <c r="F77" s="211"/>
      <c r="G77" s="199"/>
      <c r="H77" s="200">
        <f t="shared" si="6"/>
        <v>0</v>
      </c>
      <c r="I77" s="201"/>
      <c r="J77" s="202"/>
      <c r="K77" s="203"/>
      <c r="L77" s="201"/>
      <c r="M77" s="204">
        <f t="shared" si="7"/>
        <v>0</v>
      </c>
      <c r="N77" s="209"/>
      <c r="O77" s="210"/>
    </row>
    <row r="78" spans="1:15" s="69" customFormat="1" ht="23.1" customHeight="1" x14ac:dyDescent="0.2">
      <c r="A78" s="280" t="str">
        <f t="shared" si="8"/>
        <v>-</v>
      </c>
      <c r="B78" s="168"/>
      <c r="C78" s="412"/>
      <c r="D78" s="197"/>
      <c r="E78" s="171"/>
      <c r="F78" s="211"/>
      <c r="G78" s="199"/>
      <c r="H78" s="200">
        <f t="shared" si="6"/>
        <v>0</v>
      </c>
      <c r="I78" s="201"/>
      <c r="J78" s="202"/>
      <c r="K78" s="203"/>
      <c r="L78" s="201"/>
      <c r="M78" s="204">
        <f t="shared" si="7"/>
        <v>0</v>
      </c>
      <c r="N78" s="209"/>
      <c r="O78" s="210"/>
    </row>
    <row r="79" spans="1:15" s="69" customFormat="1" ht="23.1" customHeight="1" x14ac:dyDescent="0.2">
      <c r="A79" s="280" t="str">
        <f t="shared" si="8"/>
        <v>-</v>
      </c>
      <c r="B79" s="168"/>
      <c r="C79" s="412"/>
      <c r="D79" s="197"/>
      <c r="E79" s="171"/>
      <c r="F79" s="211"/>
      <c r="G79" s="199"/>
      <c r="H79" s="200">
        <f t="shared" si="6"/>
        <v>0</v>
      </c>
      <c r="I79" s="201"/>
      <c r="J79" s="202"/>
      <c r="K79" s="203"/>
      <c r="L79" s="201"/>
      <c r="M79" s="204">
        <f t="shared" si="7"/>
        <v>0</v>
      </c>
      <c r="N79" s="209"/>
      <c r="O79" s="210"/>
    </row>
    <row r="80" spans="1:15" s="69" customFormat="1" ht="23.1" customHeight="1" x14ac:dyDescent="0.2">
      <c r="A80" s="280" t="str">
        <f t="shared" si="8"/>
        <v>-</v>
      </c>
      <c r="B80" s="168"/>
      <c r="C80" s="412"/>
      <c r="D80" s="197"/>
      <c r="E80" s="171"/>
      <c r="F80" s="211"/>
      <c r="G80" s="199"/>
      <c r="H80" s="200">
        <f t="shared" si="6"/>
        <v>0</v>
      </c>
      <c r="I80" s="201"/>
      <c r="J80" s="202"/>
      <c r="K80" s="203"/>
      <c r="L80" s="201"/>
      <c r="M80" s="204">
        <f t="shared" si="7"/>
        <v>0</v>
      </c>
      <c r="N80" s="209"/>
      <c r="O80" s="210"/>
    </row>
    <row r="81" spans="1:15" s="69" customFormat="1" ht="23.1" customHeight="1" x14ac:dyDescent="0.2">
      <c r="A81" s="280" t="str">
        <f t="shared" si="8"/>
        <v>-</v>
      </c>
      <c r="B81" s="168"/>
      <c r="C81" s="412"/>
      <c r="D81" s="197"/>
      <c r="E81" s="171"/>
      <c r="F81" s="211"/>
      <c r="G81" s="199"/>
      <c r="H81" s="200">
        <f t="shared" si="6"/>
        <v>0</v>
      </c>
      <c r="I81" s="201"/>
      <c r="J81" s="202"/>
      <c r="K81" s="203"/>
      <c r="L81" s="201"/>
      <c r="M81" s="204">
        <f t="shared" si="7"/>
        <v>0</v>
      </c>
      <c r="N81" s="209"/>
      <c r="O81" s="210"/>
    </row>
    <row r="82" spans="1:15" s="69" customFormat="1" ht="23.1" customHeight="1" x14ac:dyDescent="0.2">
      <c r="A82" s="280" t="str">
        <f t="shared" si="8"/>
        <v>-</v>
      </c>
      <c r="B82" s="168"/>
      <c r="C82" s="412"/>
      <c r="D82" s="197"/>
      <c r="E82" s="171"/>
      <c r="F82" s="211"/>
      <c r="G82" s="199"/>
      <c r="H82" s="200">
        <f t="shared" si="6"/>
        <v>0</v>
      </c>
      <c r="I82" s="201"/>
      <c r="J82" s="202"/>
      <c r="K82" s="203"/>
      <c r="L82" s="201"/>
      <c r="M82" s="204">
        <f t="shared" si="7"/>
        <v>0</v>
      </c>
      <c r="N82" s="209"/>
      <c r="O82" s="210"/>
    </row>
    <row r="83" spans="1:15" s="69" customFormat="1" ht="23.1" customHeight="1" x14ac:dyDescent="0.2">
      <c r="A83" s="280" t="str">
        <f t="shared" si="8"/>
        <v>-</v>
      </c>
      <c r="B83" s="168"/>
      <c r="C83" s="412"/>
      <c r="D83" s="197"/>
      <c r="E83" s="171"/>
      <c r="F83" s="211"/>
      <c r="G83" s="199"/>
      <c r="H83" s="200">
        <f t="shared" si="6"/>
        <v>0</v>
      </c>
      <c r="I83" s="201"/>
      <c r="J83" s="202"/>
      <c r="K83" s="203"/>
      <c r="L83" s="201"/>
      <c r="M83" s="204">
        <f t="shared" si="7"/>
        <v>0</v>
      </c>
      <c r="N83" s="209"/>
      <c r="O83" s="210"/>
    </row>
    <row r="84" spans="1:15" s="69" customFormat="1" ht="23.1" customHeight="1" x14ac:dyDescent="0.2">
      <c r="A84" s="280" t="str">
        <f t="shared" si="8"/>
        <v>-</v>
      </c>
      <c r="B84" s="168"/>
      <c r="C84" s="412"/>
      <c r="D84" s="197"/>
      <c r="E84" s="171"/>
      <c r="F84" s="211"/>
      <c r="G84" s="199"/>
      <c r="H84" s="200">
        <f t="shared" si="6"/>
        <v>0</v>
      </c>
      <c r="I84" s="201"/>
      <c r="J84" s="202"/>
      <c r="K84" s="203"/>
      <c r="L84" s="201"/>
      <c r="M84" s="204">
        <f t="shared" si="7"/>
        <v>0</v>
      </c>
      <c r="N84" s="209"/>
      <c r="O84" s="210"/>
    </row>
    <row r="85" spans="1:15" s="69" customFormat="1" ht="23.1" customHeight="1" x14ac:dyDescent="0.2">
      <c r="A85" s="280" t="str">
        <f t="shared" si="8"/>
        <v>-</v>
      </c>
      <c r="B85" s="168"/>
      <c r="C85" s="412"/>
      <c r="D85" s="197"/>
      <c r="E85" s="171"/>
      <c r="F85" s="211"/>
      <c r="G85" s="199"/>
      <c r="H85" s="200">
        <f t="shared" si="6"/>
        <v>0</v>
      </c>
      <c r="I85" s="201"/>
      <c r="J85" s="202"/>
      <c r="K85" s="203"/>
      <c r="L85" s="201"/>
      <c r="M85" s="204">
        <f t="shared" si="7"/>
        <v>0</v>
      </c>
      <c r="N85" s="209"/>
      <c r="O85" s="210"/>
    </row>
    <row r="86" spans="1:15" s="69" customFormat="1" ht="23.1" customHeight="1" x14ac:dyDescent="0.2">
      <c r="A86" s="280" t="str">
        <f t="shared" si="8"/>
        <v>-</v>
      </c>
      <c r="B86" s="168"/>
      <c r="C86" s="412"/>
      <c r="D86" s="197"/>
      <c r="E86" s="171"/>
      <c r="F86" s="211"/>
      <c r="G86" s="199"/>
      <c r="H86" s="200">
        <f t="shared" si="6"/>
        <v>0</v>
      </c>
      <c r="I86" s="201"/>
      <c r="J86" s="202"/>
      <c r="K86" s="203"/>
      <c r="L86" s="201"/>
      <c r="M86" s="204">
        <f t="shared" si="7"/>
        <v>0</v>
      </c>
      <c r="N86" s="209"/>
      <c r="O86" s="210"/>
    </row>
    <row r="87" spans="1:15" s="69" customFormat="1" ht="23.1" customHeight="1" x14ac:dyDescent="0.2">
      <c r="A87" s="280" t="str">
        <f t="shared" si="8"/>
        <v>-</v>
      </c>
      <c r="B87" s="168"/>
      <c r="C87" s="412"/>
      <c r="D87" s="197"/>
      <c r="E87" s="171"/>
      <c r="F87" s="211"/>
      <c r="G87" s="199"/>
      <c r="H87" s="200">
        <f t="shared" si="6"/>
        <v>0</v>
      </c>
      <c r="I87" s="201"/>
      <c r="J87" s="202"/>
      <c r="K87" s="203"/>
      <c r="L87" s="201"/>
      <c r="M87" s="204">
        <f t="shared" si="7"/>
        <v>0</v>
      </c>
      <c r="N87" s="209"/>
      <c r="O87" s="210"/>
    </row>
    <row r="88" spans="1:15" s="69" customFormat="1" ht="23.1" customHeight="1" x14ac:dyDescent="0.2">
      <c r="A88" s="280" t="str">
        <f t="shared" si="8"/>
        <v>-</v>
      </c>
      <c r="B88" s="168"/>
      <c r="C88" s="412"/>
      <c r="D88" s="197"/>
      <c r="E88" s="171"/>
      <c r="F88" s="211"/>
      <c r="G88" s="199"/>
      <c r="H88" s="200">
        <f t="shared" si="6"/>
        <v>0</v>
      </c>
      <c r="I88" s="201"/>
      <c r="J88" s="202"/>
      <c r="K88" s="203"/>
      <c r="L88" s="201"/>
      <c r="M88" s="204">
        <f t="shared" si="7"/>
        <v>0</v>
      </c>
      <c r="N88" s="209"/>
      <c r="O88" s="210"/>
    </row>
    <row r="89" spans="1:15" s="69" customFormat="1" ht="23.1" customHeight="1" x14ac:dyDescent="0.2">
      <c r="A89" s="280" t="str">
        <f t="shared" si="8"/>
        <v>-</v>
      </c>
      <c r="B89" s="168"/>
      <c r="C89" s="412"/>
      <c r="D89" s="197"/>
      <c r="E89" s="171"/>
      <c r="F89" s="211"/>
      <c r="G89" s="199"/>
      <c r="H89" s="200">
        <f t="shared" si="6"/>
        <v>0</v>
      </c>
      <c r="I89" s="201"/>
      <c r="J89" s="202"/>
      <c r="K89" s="203"/>
      <c r="L89" s="201"/>
      <c r="M89" s="204">
        <f t="shared" si="7"/>
        <v>0</v>
      </c>
      <c r="N89" s="209"/>
      <c r="O89" s="210"/>
    </row>
    <row r="90" spans="1:15" s="69" customFormat="1" ht="23.1" customHeight="1" x14ac:dyDescent="0.2">
      <c r="A90" s="280" t="str">
        <f t="shared" si="8"/>
        <v>-</v>
      </c>
      <c r="B90" s="168"/>
      <c r="C90" s="412"/>
      <c r="D90" s="197"/>
      <c r="E90" s="171"/>
      <c r="F90" s="211"/>
      <c r="G90" s="199"/>
      <c r="H90" s="200">
        <f t="shared" si="6"/>
        <v>0</v>
      </c>
      <c r="I90" s="201"/>
      <c r="J90" s="202"/>
      <c r="K90" s="203"/>
      <c r="L90" s="201"/>
      <c r="M90" s="204">
        <f t="shared" si="7"/>
        <v>0</v>
      </c>
      <c r="N90" s="209"/>
      <c r="O90" s="210"/>
    </row>
    <row r="91" spans="1:15" s="69" customFormat="1" ht="23.1" customHeight="1" x14ac:dyDescent="0.2">
      <c r="A91" s="280" t="str">
        <f t="shared" si="8"/>
        <v>-</v>
      </c>
      <c r="B91" s="168"/>
      <c r="C91" s="412"/>
      <c r="D91" s="197"/>
      <c r="E91" s="171"/>
      <c r="F91" s="211"/>
      <c r="G91" s="199"/>
      <c r="H91" s="200">
        <f t="shared" si="6"/>
        <v>0</v>
      </c>
      <c r="I91" s="201"/>
      <c r="J91" s="202"/>
      <c r="K91" s="203"/>
      <c r="L91" s="201"/>
      <c r="M91" s="204">
        <f t="shared" si="7"/>
        <v>0</v>
      </c>
      <c r="N91" s="209"/>
      <c r="O91" s="210"/>
    </row>
    <row r="92" spans="1:15" s="69" customFormat="1" ht="23.1" customHeight="1" x14ac:dyDescent="0.2">
      <c r="A92" s="280" t="str">
        <f t="shared" si="8"/>
        <v>-</v>
      </c>
      <c r="B92" s="168"/>
      <c r="C92" s="412"/>
      <c r="D92" s="197"/>
      <c r="E92" s="171"/>
      <c r="F92" s="211"/>
      <c r="G92" s="199"/>
      <c r="H92" s="200">
        <f t="shared" si="6"/>
        <v>0</v>
      </c>
      <c r="I92" s="201"/>
      <c r="J92" s="202"/>
      <c r="K92" s="203"/>
      <c r="L92" s="201"/>
      <c r="M92" s="204">
        <f t="shared" si="7"/>
        <v>0</v>
      </c>
      <c r="N92" s="209"/>
      <c r="O92" s="210"/>
    </row>
    <row r="93" spans="1:15" s="69" customFormat="1" ht="23.1" customHeight="1" x14ac:dyDescent="0.2">
      <c r="A93" s="280" t="str">
        <f t="shared" si="8"/>
        <v>-</v>
      </c>
      <c r="B93" s="168"/>
      <c r="C93" s="412"/>
      <c r="D93" s="197"/>
      <c r="E93" s="171"/>
      <c r="F93" s="211"/>
      <c r="G93" s="199"/>
      <c r="H93" s="200">
        <f t="shared" ref="H93:H131" si="9">F93-G93</f>
        <v>0</v>
      </c>
      <c r="I93" s="201"/>
      <c r="J93" s="202"/>
      <c r="K93" s="203"/>
      <c r="L93" s="201"/>
      <c r="M93" s="204">
        <f t="shared" ref="M93:M130" si="10">SUM(K93*L93)/100</f>
        <v>0</v>
      </c>
      <c r="N93" s="209"/>
      <c r="O93" s="210"/>
    </row>
    <row r="94" spans="1:15" s="69" customFormat="1" ht="23.1" customHeight="1" x14ac:dyDescent="0.2">
      <c r="A94" s="280" t="str">
        <f t="shared" si="8"/>
        <v>-</v>
      </c>
      <c r="B94" s="168"/>
      <c r="C94" s="412"/>
      <c r="D94" s="197"/>
      <c r="E94" s="171"/>
      <c r="F94" s="211"/>
      <c r="G94" s="199"/>
      <c r="H94" s="200">
        <f t="shared" si="9"/>
        <v>0</v>
      </c>
      <c r="I94" s="201"/>
      <c r="J94" s="202"/>
      <c r="K94" s="203"/>
      <c r="L94" s="201"/>
      <c r="M94" s="204">
        <f t="shared" si="10"/>
        <v>0</v>
      </c>
      <c r="N94" s="209"/>
      <c r="O94" s="210"/>
    </row>
    <row r="95" spans="1:15" s="69" customFormat="1" ht="23.1" customHeight="1" x14ac:dyDescent="0.2">
      <c r="A95" s="280" t="str">
        <f t="shared" si="8"/>
        <v>-</v>
      </c>
      <c r="B95" s="168"/>
      <c r="C95" s="412"/>
      <c r="D95" s="197"/>
      <c r="E95" s="171"/>
      <c r="F95" s="211"/>
      <c r="G95" s="199"/>
      <c r="H95" s="200">
        <f t="shared" si="9"/>
        <v>0</v>
      </c>
      <c r="I95" s="201"/>
      <c r="J95" s="202"/>
      <c r="K95" s="203"/>
      <c r="L95" s="201"/>
      <c r="M95" s="204">
        <f t="shared" si="10"/>
        <v>0</v>
      </c>
      <c r="N95" s="209"/>
      <c r="O95" s="210"/>
    </row>
    <row r="96" spans="1:15" s="69" customFormat="1" ht="23.1" customHeight="1" x14ac:dyDescent="0.2">
      <c r="A96" s="280" t="str">
        <f t="shared" si="8"/>
        <v>-</v>
      </c>
      <c r="B96" s="168"/>
      <c r="C96" s="412"/>
      <c r="D96" s="197"/>
      <c r="E96" s="171"/>
      <c r="F96" s="211"/>
      <c r="G96" s="199"/>
      <c r="H96" s="200">
        <f t="shared" si="9"/>
        <v>0</v>
      </c>
      <c r="I96" s="201"/>
      <c r="J96" s="202"/>
      <c r="K96" s="203"/>
      <c r="L96" s="201"/>
      <c r="M96" s="204">
        <f t="shared" si="10"/>
        <v>0</v>
      </c>
      <c r="N96" s="209"/>
      <c r="O96" s="210"/>
    </row>
    <row r="97" spans="1:15" s="69" customFormat="1" ht="23.1" customHeight="1" x14ac:dyDescent="0.2">
      <c r="A97" s="280" t="str">
        <f t="shared" si="8"/>
        <v>-</v>
      </c>
      <c r="B97" s="168"/>
      <c r="C97" s="412"/>
      <c r="D97" s="197"/>
      <c r="E97" s="171"/>
      <c r="F97" s="211"/>
      <c r="G97" s="199"/>
      <c r="H97" s="200">
        <f t="shared" si="9"/>
        <v>0</v>
      </c>
      <c r="I97" s="201"/>
      <c r="J97" s="202"/>
      <c r="K97" s="203"/>
      <c r="L97" s="201"/>
      <c r="M97" s="204">
        <f t="shared" si="10"/>
        <v>0</v>
      </c>
      <c r="N97" s="209"/>
      <c r="O97" s="210"/>
    </row>
    <row r="98" spans="1:15" s="69" customFormat="1" ht="23.1" customHeight="1" x14ac:dyDescent="0.2">
      <c r="A98" s="280" t="str">
        <f t="shared" si="8"/>
        <v>-</v>
      </c>
      <c r="B98" s="168"/>
      <c r="C98" s="413"/>
      <c r="D98" s="212"/>
      <c r="E98" s="173"/>
      <c r="F98" s="211"/>
      <c r="G98" s="199"/>
      <c r="H98" s="200">
        <f t="shared" si="9"/>
        <v>0</v>
      </c>
      <c r="I98" s="201"/>
      <c r="J98" s="202"/>
      <c r="K98" s="203"/>
      <c r="L98" s="201"/>
      <c r="M98" s="204">
        <f t="shared" si="10"/>
        <v>0</v>
      </c>
      <c r="N98" s="209"/>
      <c r="O98" s="210"/>
    </row>
    <row r="99" spans="1:15" s="69" customFormat="1" ht="23.1" customHeight="1" x14ac:dyDescent="0.2">
      <c r="A99" s="280" t="str">
        <f t="shared" si="8"/>
        <v>-</v>
      </c>
      <c r="B99" s="168"/>
      <c r="C99" s="413"/>
      <c r="D99" s="212"/>
      <c r="E99" s="173"/>
      <c r="F99" s="211"/>
      <c r="G99" s="199"/>
      <c r="H99" s="200">
        <f t="shared" si="9"/>
        <v>0</v>
      </c>
      <c r="I99" s="201"/>
      <c r="J99" s="202"/>
      <c r="K99" s="203"/>
      <c r="L99" s="201"/>
      <c r="M99" s="204">
        <f t="shared" si="10"/>
        <v>0</v>
      </c>
      <c r="N99" s="209"/>
      <c r="O99" s="210"/>
    </row>
    <row r="100" spans="1:15" s="69" customFormat="1" ht="23.1" customHeight="1" x14ac:dyDescent="0.2">
      <c r="A100" s="280" t="str">
        <f t="shared" si="8"/>
        <v>-</v>
      </c>
      <c r="B100" s="168"/>
      <c r="C100" s="413"/>
      <c r="D100" s="212"/>
      <c r="E100" s="173"/>
      <c r="F100" s="211"/>
      <c r="G100" s="199"/>
      <c r="H100" s="200">
        <f t="shared" si="9"/>
        <v>0</v>
      </c>
      <c r="I100" s="201"/>
      <c r="J100" s="202"/>
      <c r="K100" s="203"/>
      <c r="L100" s="201"/>
      <c r="M100" s="204">
        <f t="shared" si="10"/>
        <v>0</v>
      </c>
      <c r="N100" s="209"/>
      <c r="O100" s="210"/>
    </row>
    <row r="101" spans="1:15" s="69" customFormat="1" ht="23.1" customHeight="1" x14ac:dyDescent="0.2">
      <c r="A101" s="280" t="str">
        <f t="shared" si="8"/>
        <v>-</v>
      </c>
      <c r="B101" s="168"/>
      <c r="C101" s="413"/>
      <c r="D101" s="212"/>
      <c r="E101" s="173"/>
      <c r="F101" s="211"/>
      <c r="G101" s="199"/>
      <c r="H101" s="200">
        <f t="shared" si="9"/>
        <v>0</v>
      </c>
      <c r="I101" s="201"/>
      <c r="J101" s="202"/>
      <c r="K101" s="203"/>
      <c r="L101" s="201"/>
      <c r="M101" s="204">
        <f t="shared" si="10"/>
        <v>0</v>
      </c>
      <c r="N101" s="209"/>
      <c r="O101" s="210"/>
    </row>
    <row r="102" spans="1:15" s="69" customFormat="1" ht="23.1" customHeight="1" x14ac:dyDescent="0.2">
      <c r="A102" s="280" t="str">
        <f t="shared" si="8"/>
        <v>-</v>
      </c>
      <c r="B102" s="168"/>
      <c r="C102" s="413"/>
      <c r="D102" s="212"/>
      <c r="E102" s="173"/>
      <c r="F102" s="211"/>
      <c r="G102" s="199"/>
      <c r="H102" s="200">
        <f t="shared" si="9"/>
        <v>0</v>
      </c>
      <c r="I102" s="201"/>
      <c r="J102" s="202"/>
      <c r="K102" s="203"/>
      <c r="L102" s="201"/>
      <c r="M102" s="204">
        <f t="shared" si="10"/>
        <v>0</v>
      </c>
      <c r="N102" s="209"/>
      <c r="O102" s="210"/>
    </row>
    <row r="103" spans="1:15" s="69" customFormat="1" ht="23.1" customHeight="1" x14ac:dyDescent="0.2">
      <c r="A103" s="280" t="str">
        <f t="shared" si="8"/>
        <v>-</v>
      </c>
      <c r="B103" s="168"/>
      <c r="C103" s="413"/>
      <c r="D103" s="212"/>
      <c r="E103" s="173"/>
      <c r="F103" s="211"/>
      <c r="G103" s="199"/>
      <c r="H103" s="200">
        <f t="shared" si="9"/>
        <v>0</v>
      </c>
      <c r="I103" s="201"/>
      <c r="J103" s="202"/>
      <c r="K103" s="203"/>
      <c r="L103" s="201"/>
      <c r="M103" s="204">
        <f t="shared" si="10"/>
        <v>0</v>
      </c>
      <c r="N103" s="209"/>
      <c r="O103" s="210"/>
    </row>
    <row r="104" spans="1:15" s="69" customFormat="1" ht="23.1" customHeight="1" x14ac:dyDescent="0.2">
      <c r="A104" s="280" t="str">
        <f t="shared" si="8"/>
        <v>-</v>
      </c>
      <c r="B104" s="168"/>
      <c r="C104" s="413"/>
      <c r="D104" s="212"/>
      <c r="E104" s="173"/>
      <c r="F104" s="211"/>
      <c r="G104" s="199"/>
      <c r="H104" s="200">
        <f t="shared" si="9"/>
        <v>0</v>
      </c>
      <c r="I104" s="201"/>
      <c r="J104" s="202"/>
      <c r="K104" s="203"/>
      <c r="L104" s="201"/>
      <c r="M104" s="204">
        <f t="shared" si="10"/>
        <v>0</v>
      </c>
      <c r="N104" s="209"/>
      <c r="O104" s="210"/>
    </row>
    <row r="105" spans="1:15" s="69" customFormat="1" ht="23.1" customHeight="1" x14ac:dyDescent="0.2">
      <c r="A105" s="280" t="str">
        <f t="shared" si="8"/>
        <v>-</v>
      </c>
      <c r="B105" s="168"/>
      <c r="C105" s="413"/>
      <c r="D105" s="212"/>
      <c r="E105" s="173"/>
      <c r="F105" s="211"/>
      <c r="G105" s="199"/>
      <c r="H105" s="200">
        <f t="shared" si="9"/>
        <v>0</v>
      </c>
      <c r="I105" s="201"/>
      <c r="J105" s="202"/>
      <c r="K105" s="203"/>
      <c r="L105" s="201"/>
      <c r="M105" s="204">
        <f t="shared" si="10"/>
        <v>0</v>
      </c>
      <c r="N105" s="209"/>
      <c r="O105" s="210"/>
    </row>
    <row r="106" spans="1:15" s="69" customFormat="1" ht="23.1" customHeight="1" x14ac:dyDescent="0.2">
      <c r="A106" s="280" t="str">
        <f t="shared" si="8"/>
        <v>-</v>
      </c>
      <c r="B106" s="168"/>
      <c r="C106" s="413"/>
      <c r="D106" s="212"/>
      <c r="E106" s="173"/>
      <c r="F106" s="211"/>
      <c r="G106" s="199"/>
      <c r="H106" s="200">
        <f t="shared" si="9"/>
        <v>0</v>
      </c>
      <c r="I106" s="201"/>
      <c r="J106" s="202"/>
      <c r="K106" s="203"/>
      <c r="L106" s="201"/>
      <c r="M106" s="204">
        <f t="shared" si="10"/>
        <v>0</v>
      </c>
      <c r="N106" s="209"/>
      <c r="O106" s="210"/>
    </row>
    <row r="107" spans="1:15" s="69" customFormat="1" ht="23.1" customHeight="1" x14ac:dyDescent="0.2">
      <c r="A107" s="280" t="str">
        <f t="shared" si="8"/>
        <v>-</v>
      </c>
      <c r="B107" s="168"/>
      <c r="C107" s="413"/>
      <c r="D107" s="212"/>
      <c r="E107" s="173"/>
      <c r="F107" s="211"/>
      <c r="G107" s="213"/>
      <c r="H107" s="200">
        <f t="shared" si="9"/>
        <v>0</v>
      </c>
      <c r="I107" s="201"/>
      <c r="J107" s="202"/>
      <c r="K107" s="203"/>
      <c r="L107" s="201"/>
      <c r="M107" s="204">
        <f t="shared" si="10"/>
        <v>0</v>
      </c>
      <c r="N107" s="209"/>
      <c r="O107" s="210"/>
    </row>
    <row r="108" spans="1:15" s="69" customFormat="1" ht="23.1" customHeight="1" x14ac:dyDescent="0.2">
      <c r="A108" s="280" t="str">
        <f t="shared" si="8"/>
        <v>-</v>
      </c>
      <c r="B108" s="168"/>
      <c r="C108" s="413"/>
      <c r="D108" s="212"/>
      <c r="E108" s="173"/>
      <c r="F108" s="211"/>
      <c r="G108" s="213"/>
      <c r="H108" s="200">
        <f t="shared" si="9"/>
        <v>0</v>
      </c>
      <c r="I108" s="201"/>
      <c r="J108" s="202"/>
      <c r="K108" s="203"/>
      <c r="L108" s="201"/>
      <c r="M108" s="204">
        <f t="shared" si="10"/>
        <v>0</v>
      </c>
      <c r="N108" s="209"/>
      <c r="O108" s="210"/>
    </row>
    <row r="109" spans="1:15" s="69" customFormat="1" ht="23.1" customHeight="1" x14ac:dyDescent="0.2">
      <c r="A109" s="280" t="str">
        <f t="shared" si="8"/>
        <v>-</v>
      </c>
      <c r="B109" s="168"/>
      <c r="C109" s="413"/>
      <c r="D109" s="212"/>
      <c r="E109" s="173"/>
      <c r="F109" s="211"/>
      <c r="G109" s="213"/>
      <c r="H109" s="200">
        <f t="shared" si="9"/>
        <v>0</v>
      </c>
      <c r="I109" s="201"/>
      <c r="J109" s="202"/>
      <c r="K109" s="203"/>
      <c r="L109" s="201"/>
      <c r="M109" s="204">
        <f t="shared" si="10"/>
        <v>0</v>
      </c>
      <c r="N109" s="209"/>
      <c r="O109" s="210"/>
    </row>
    <row r="110" spans="1:15" s="69" customFormat="1" ht="23.1" customHeight="1" x14ac:dyDescent="0.2">
      <c r="A110" s="280" t="str">
        <f t="shared" si="8"/>
        <v>-</v>
      </c>
      <c r="B110" s="168"/>
      <c r="C110" s="413"/>
      <c r="D110" s="212"/>
      <c r="E110" s="173"/>
      <c r="F110" s="211"/>
      <c r="G110" s="213"/>
      <c r="H110" s="200">
        <f t="shared" si="9"/>
        <v>0</v>
      </c>
      <c r="I110" s="201"/>
      <c r="J110" s="202"/>
      <c r="K110" s="203"/>
      <c r="L110" s="201"/>
      <c r="M110" s="204">
        <f t="shared" si="10"/>
        <v>0</v>
      </c>
      <c r="N110" s="209"/>
      <c r="O110" s="210"/>
    </row>
    <row r="111" spans="1:15" s="69" customFormat="1" ht="23.1" customHeight="1" x14ac:dyDescent="0.2">
      <c r="A111" s="280" t="str">
        <f t="shared" si="8"/>
        <v>-</v>
      </c>
      <c r="B111" s="168"/>
      <c r="C111" s="413"/>
      <c r="D111" s="212"/>
      <c r="E111" s="173"/>
      <c r="F111" s="211"/>
      <c r="G111" s="213"/>
      <c r="H111" s="200">
        <f t="shared" si="9"/>
        <v>0</v>
      </c>
      <c r="I111" s="201"/>
      <c r="J111" s="202"/>
      <c r="K111" s="203"/>
      <c r="L111" s="201"/>
      <c r="M111" s="204">
        <f t="shared" si="10"/>
        <v>0</v>
      </c>
      <c r="N111" s="209"/>
      <c r="O111" s="210"/>
    </row>
    <row r="112" spans="1:15" s="69" customFormat="1" ht="23.1" customHeight="1" x14ac:dyDescent="0.2">
      <c r="A112" s="280" t="str">
        <f t="shared" si="8"/>
        <v>-</v>
      </c>
      <c r="B112" s="168"/>
      <c r="C112" s="413"/>
      <c r="D112" s="212"/>
      <c r="E112" s="173"/>
      <c r="F112" s="211"/>
      <c r="G112" s="213"/>
      <c r="H112" s="200">
        <f t="shared" si="9"/>
        <v>0</v>
      </c>
      <c r="I112" s="201"/>
      <c r="J112" s="202"/>
      <c r="K112" s="203"/>
      <c r="L112" s="201"/>
      <c r="M112" s="204">
        <f t="shared" si="10"/>
        <v>0</v>
      </c>
      <c r="N112" s="209"/>
      <c r="O112" s="210"/>
    </row>
    <row r="113" spans="1:15" s="69" customFormat="1" ht="23.1" customHeight="1" x14ac:dyDescent="0.2">
      <c r="A113" s="280" t="str">
        <f t="shared" si="8"/>
        <v>-</v>
      </c>
      <c r="B113" s="168"/>
      <c r="C113" s="413"/>
      <c r="D113" s="212"/>
      <c r="E113" s="173"/>
      <c r="F113" s="211"/>
      <c r="G113" s="213"/>
      <c r="H113" s="200">
        <f t="shared" si="9"/>
        <v>0</v>
      </c>
      <c r="I113" s="201"/>
      <c r="J113" s="202"/>
      <c r="K113" s="203"/>
      <c r="L113" s="201"/>
      <c r="M113" s="204">
        <f t="shared" si="10"/>
        <v>0</v>
      </c>
      <c r="N113" s="209"/>
      <c r="O113" s="210"/>
    </row>
    <row r="114" spans="1:15" s="69" customFormat="1" ht="23.1" customHeight="1" x14ac:dyDescent="0.2">
      <c r="A114" s="280" t="str">
        <f t="shared" si="8"/>
        <v>-</v>
      </c>
      <c r="B114" s="168"/>
      <c r="C114" s="413"/>
      <c r="D114" s="212"/>
      <c r="E114" s="173"/>
      <c r="F114" s="211"/>
      <c r="G114" s="213"/>
      <c r="H114" s="200">
        <f t="shared" si="9"/>
        <v>0</v>
      </c>
      <c r="I114" s="201"/>
      <c r="J114" s="202"/>
      <c r="K114" s="203"/>
      <c r="L114" s="201"/>
      <c r="M114" s="204">
        <f t="shared" si="10"/>
        <v>0</v>
      </c>
      <c r="N114" s="209"/>
      <c r="O114" s="210"/>
    </row>
    <row r="115" spans="1:15" s="69" customFormat="1" ht="23.1" customHeight="1" x14ac:dyDescent="0.2">
      <c r="A115" s="280" t="str">
        <f t="shared" si="8"/>
        <v>-</v>
      </c>
      <c r="B115" s="168"/>
      <c r="C115" s="413"/>
      <c r="D115" s="212"/>
      <c r="E115" s="173"/>
      <c r="F115" s="211"/>
      <c r="G115" s="213"/>
      <c r="H115" s="200">
        <f t="shared" si="9"/>
        <v>0</v>
      </c>
      <c r="I115" s="201"/>
      <c r="J115" s="202"/>
      <c r="K115" s="203"/>
      <c r="L115" s="201"/>
      <c r="M115" s="204">
        <f t="shared" si="10"/>
        <v>0</v>
      </c>
      <c r="N115" s="209"/>
      <c r="O115" s="210"/>
    </row>
    <row r="116" spans="1:15" s="69" customFormat="1" ht="23.1" customHeight="1" x14ac:dyDescent="0.2">
      <c r="A116" s="280" t="str">
        <f t="shared" si="8"/>
        <v>-</v>
      </c>
      <c r="B116" s="168"/>
      <c r="C116" s="413"/>
      <c r="D116" s="212"/>
      <c r="E116" s="173"/>
      <c r="F116" s="211"/>
      <c r="G116" s="213"/>
      <c r="H116" s="200">
        <f t="shared" si="9"/>
        <v>0</v>
      </c>
      <c r="I116" s="201"/>
      <c r="J116" s="202"/>
      <c r="K116" s="203"/>
      <c r="L116" s="201"/>
      <c r="M116" s="204">
        <f t="shared" si="10"/>
        <v>0</v>
      </c>
      <c r="N116" s="209"/>
      <c r="O116" s="210"/>
    </row>
    <row r="117" spans="1:15" s="69" customFormat="1" ht="23.1" customHeight="1" x14ac:dyDescent="0.2">
      <c r="A117" s="280" t="str">
        <f t="shared" si="8"/>
        <v>-</v>
      </c>
      <c r="B117" s="168"/>
      <c r="C117" s="413"/>
      <c r="D117" s="212"/>
      <c r="E117" s="173"/>
      <c r="F117" s="211"/>
      <c r="G117" s="213"/>
      <c r="H117" s="200">
        <f t="shared" si="9"/>
        <v>0</v>
      </c>
      <c r="I117" s="201"/>
      <c r="J117" s="202"/>
      <c r="K117" s="203"/>
      <c r="L117" s="201"/>
      <c r="M117" s="204">
        <f t="shared" si="10"/>
        <v>0</v>
      </c>
      <c r="N117" s="209"/>
      <c r="O117" s="210"/>
    </row>
    <row r="118" spans="1:15" s="69" customFormat="1" ht="23.1" customHeight="1" x14ac:dyDescent="0.2">
      <c r="A118" s="280" t="str">
        <f t="shared" si="8"/>
        <v>-</v>
      </c>
      <c r="B118" s="168"/>
      <c r="C118" s="413"/>
      <c r="D118" s="212"/>
      <c r="E118" s="173"/>
      <c r="F118" s="211"/>
      <c r="G118" s="213"/>
      <c r="H118" s="200">
        <f t="shared" si="9"/>
        <v>0</v>
      </c>
      <c r="I118" s="201"/>
      <c r="J118" s="202"/>
      <c r="K118" s="203"/>
      <c r="L118" s="201"/>
      <c r="M118" s="204">
        <f t="shared" si="10"/>
        <v>0</v>
      </c>
      <c r="N118" s="209"/>
      <c r="O118" s="210"/>
    </row>
    <row r="119" spans="1:15" s="69" customFormat="1" ht="23.1" customHeight="1" x14ac:dyDescent="0.2">
      <c r="A119" s="280" t="str">
        <f t="shared" si="8"/>
        <v>-</v>
      </c>
      <c r="B119" s="168"/>
      <c r="C119" s="413"/>
      <c r="D119" s="212"/>
      <c r="E119" s="174"/>
      <c r="F119" s="211"/>
      <c r="G119" s="213"/>
      <c r="H119" s="200">
        <f t="shared" si="9"/>
        <v>0</v>
      </c>
      <c r="I119" s="201"/>
      <c r="J119" s="202"/>
      <c r="K119" s="203"/>
      <c r="L119" s="201"/>
      <c r="M119" s="204">
        <f t="shared" si="10"/>
        <v>0</v>
      </c>
      <c r="N119" s="209"/>
      <c r="O119" s="210"/>
    </row>
    <row r="120" spans="1:15" s="69" customFormat="1" ht="23.1" customHeight="1" x14ac:dyDescent="0.2">
      <c r="A120" s="280" t="str">
        <f t="shared" si="8"/>
        <v>-</v>
      </c>
      <c r="B120" s="168"/>
      <c r="C120" s="413"/>
      <c r="D120" s="212"/>
      <c r="E120" s="173"/>
      <c r="F120" s="211"/>
      <c r="G120" s="213"/>
      <c r="H120" s="200">
        <f t="shared" si="9"/>
        <v>0</v>
      </c>
      <c r="I120" s="201"/>
      <c r="J120" s="202"/>
      <c r="K120" s="203"/>
      <c r="L120" s="201"/>
      <c r="M120" s="204">
        <f t="shared" si="10"/>
        <v>0</v>
      </c>
      <c r="N120" s="209"/>
      <c r="O120" s="210"/>
    </row>
    <row r="121" spans="1:15" s="69" customFormat="1" ht="23.1" customHeight="1" x14ac:dyDescent="0.2">
      <c r="A121" s="280" t="str">
        <f t="shared" si="8"/>
        <v>-</v>
      </c>
      <c r="B121" s="168"/>
      <c r="C121" s="413"/>
      <c r="D121" s="212"/>
      <c r="E121" s="173"/>
      <c r="F121" s="211"/>
      <c r="G121" s="213"/>
      <c r="H121" s="200">
        <f t="shared" si="9"/>
        <v>0</v>
      </c>
      <c r="I121" s="201"/>
      <c r="J121" s="202"/>
      <c r="K121" s="203"/>
      <c r="L121" s="201"/>
      <c r="M121" s="204">
        <f t="shared" si="10"/>
        <v>0</v>
      </c>
      <c r="N121" s="209"/>
      <c r="O121" s="210"/>
    </row>
    <row r="122" spans="1:15" s="69" customFormat="1" ht="23.1" customHeight="1" x14ac:dyDescent="0.2">
      <c r="A122" s="280" t="str">
        <f t="shared" si="8"/>
        <v>-</v>
      </c>
      <c r="B122" s="168"/>
      <c r="C122" s="413"/>
      <c r="D122" s="212"/>
      <c r="E122" s="173"/>
      <c r="F122" s="211"/>
      <c r="G122" s="213"/>
      <c r="H122" s="200">
        <f t="shared" si="9"/>
        <v>0</v>
      </c>
      <c r="I122" s="201"/>
      <c r="J122" s="202"/>
      <c r="K122" s="203"/>
      <c r="L122" s="201"/>
      <c r="M122" s="204">
        <f t="shared" si="10"/>
        <v>0</v>
      </c>
      <c r="N122" s="209"/>
      <c r="O122" s="210"/>
    </row>
    <row r="123" spans="1:15" s="69" customFormat="1" ht="23.1" customHeight="1" x14ac:dyDescent="0.2">
      <c r="A123" s="280" t="str">
        <f t="shared" si="8"/>
        <v>-</v>
      </c>
      <c r="B123" s="168"/>
      <c r="C123" s="413"/>
      <c r="D123" s="212"/>
      <c r="E123" s="173"/>
      <c r="F123" s="211"/>
      <c r="G123" s="213"/>
      <c r="H123" s="200">
        <f t="shared" si="9"/>
        <v>0</v>
      </c>
      <c r="I123" s="201"/>
      <c r="J123" s="202"/>
      <c r="K123" s="203"/>
      <c r="L123" s="201"/>
      <c r="M123" s="204">
        <f t="shared" si="10"/>
        <v>0</v>
      </c>
      <c r="N123" s="209"/>
      <c r="O123" s="210"/>
    </row>
    <row r="124" spans="1:15" s="69" customFormat="1" ht="23.1" customHeight="1" x14ac:dyDescent="0.2">
      <c r="A124" s="280" t="str">
        <f t="shared" si="8"/>
        <v>-</v>
      </c>
      <c r="B124" s="168"/>
      <c r="C124" s="413"/>
      <c r="D124" s="212"/>
      <c r="E124" s="173"/>
      <c r="F124" s="211"/>
      <c r="G124" s="213"/>
      <c r="H124" s="200">
        <f t="shared" si="9"/>
        <v>0</v>
      </c>
      <c r="I124" s="201"/>
      <c r="J124" s="202"/>
      <c r="K124" s="203"/>
      <c r="L124" s="201"/>
      <c r="M124" s="204">
        <f t="shared" si="10"/>
        <v>0</v>
      </c>
      <c r="N124" s="209"/>
      <c r="O124" s="210"/>
    </row>
    <row r="125" spans="1:15" s="69" customFormat="1" ht="23.1" customHeight="1" x14ac:dyDescent="0.2">
      <c r="A125" s="280" t="str">
        <f t="shared" si="8"/>
        <v>-</v>
      </c>
      <c r="B125" s="168"/>
      <c r="C125" s="413"/>
      <c r="D125" s="212"/>
      <c r="E125" s="173"/>
      <c r="F125" s="211"/>
      <c r="G125" s="213"/>
      <c r="H125" s="200">
        <f t="shared" si="9"/>
        <v>0</v>
      </c>
      <c r="I125" s="201"/>
      <c r="J125" s="202"/>
      <c r="K125" s="203"/>
      <c r="L125" s="201"/>
      <c r="M125" s="204">
        <f t="shared" si="10"/>
        <v>0</v>
      </c>
      <c r="N125" s="209"/>
      <c r="O125" s="210"/>
    </row>
    <row r="126" spans="1:15" s="69" customFormat="1" ht="23.1" customHeight="1" x14ac:dyDescent="0.2">
      <c r="A126" s="280" t="str">
        <f t="shared" si="8"/>
        <v>-</v>
      </c>
      <c r="B126" s="168"/>
      <c r="C126" s="413"/>
      <c r="D126" s="212"/>
      <c r="E126" s="173"/>
      <c r="F126" s="211"/>
      <c r="G126" s="213"/>
      <c r="H126" s="200">
        <f t="shared" si="9"/>
        <v>0</v>
      </c>
      <c r="I126" s="201"/>
      <c r="J126" s="202"/>
      <c r="K126" s="203"/>
      <c r="L126" s="201"/>
      <c r="M126" s="204">
        <f t="shared" si="10"/>
        <v>0</v>
      </c>
      <c r="N126" s="209"/>
      <c r="O126" s="210"/>
    </row>
    <row r="127" spans="1:15" s="69" customFormat="1" ht="23.1" customHeight="1" x14ac:dyDescent="0.2">
      <c r="A127" s="280" t="str">
        <f t="shared" si="8"/>
        <v>-</v>
      </c>
      <c r="B127" s="168"/>
      <c r="C127" s="413"/>
      <c r="D127" s="212"/>
      <c r="E127" s="173"/>
      <c r="F127" s="211"/>
      <c r="G127" s="213"/>
      <c r="H127" s="200">
        <f t="shared" si="9"/>
        <v>0</v>
      </c>
      <c r="I127" s="201"/>
      <c r="J127" s="202"/>
      <c r="K127" s="203"/>
      <c r="L127" s="201"/>
      <c r="M127" s="204">
        <f t="shared" si="10"/>
        <v>0</v>
      </c>
      <c r="N127" s="209"/>
      <c r="O127" s="210"/>
    </row>
    <row r="128" spans="1:15" s="69" customFormat="1" ht="23.1" customHeight="1" x14ac:dyDescent="0.2">
      <c r="A128" s="280" t="str">
        <f t="shared" si="8"/>
        <v>-</v>
      </c>
      <c r="B128" s="168"/>
      <c r="C128" s="413"/>
      <c r="D128" s="212"/>
      <c r="E128" s="173"/>
      <c r="F128" s="211"/>
      <c r="G128" s="213"/>
      <c r="H128" s="200">
        <f t="shared" si="9"/>
        <v>0</v>
      </c>
      <c r="I128" s="201"/>
      <c r="J128" s="202"/>
      <c r="K128" s="203"/>
      <c r="L128" s="201"/>
      <c r="M128" s="204">
        <f t="shared" si="10"/>
        <v>0</v>
      </c>
      <c r="N128" s="209"/>
      <c r="O128" s="210"/>
    </row>
    <row r="129" spans="1:15" s="69" customFormat="1" ht="23.1" customHeight="1" x14ac:dyDescent="0.2">
      <c r="A129" s="280" t="str">
        <f t="shared" si="8"/>
        <v>-</v>
      </c>
      <c r="B129" s="168"/>
      <c r="C129" s="413"/>
      <c r="D129" s="212"/>
      <c r="E129" s="173"/>
      <c r="F129" s="211"/>
      <c r="G129" s="213"/>
      <c r="H129" s="200">
        <f t="shared" si="9"/>
        <v>0</v>
      </c>
      <c r="I129" s="201"/>
      <c r="J129" s="202"/>
      <c r="K129" s="203"/>
      <c r="L129" s="201"/>
      <c r="M129" s="204">
        <f t="shared" si="10"/>
        <v>0</v>
      </c>
      <c r="N129" s="209"/>
      <c r="O129" s="210"/>
    </row>
    <row r="130" spans="1:15" s="69" customFormat="1" ht="23.1" customHeight="1" x14ac:dyDescent="0.2">
      <c r="A130" s="280" t="str">
        <f t="shared" si="8"/>
        <v>-</v>
      </c>
      <c r="B130" s="168"/>
      <c r="C130" s="413"/>
      <c r="D130" s="212"/>
      <c r="E130" s="173"/>
      <c r="F130" s="211"/>
      <c r="G130" s="213"/>
      <c r="H130" s="200">
        <f t="shared" si="9"/>
        <v>0</v>
      </c>
      <c r="I130" s="201"/>
      <c r="J130" s="202"/>
      <c r="K130" s="203"/>
      <c r="L130" s="201"/>
      <c r="M130" s="204">
        <f t="shared" si="10"/>
        <v>0</v>
      </c>
      <c r="N130" s="209"/>
      <c r="O130" s="210"/>
    </row>
    <row r="131" spans="1:15" s="69" customFormat="1" ht="23.1" customHeight="1" x14ac:dyDescent="0.2">
      <c r="A131" s="280" t="str">
        <f t="shared" si="8"/>
        <v>-</v>
      </c>
      <c r="B131" s="168"/>
      <c r="C131" s="413"/>
      <c r="D131" s="212"/>
      <c r="E131" s="173"/>
      <c r="F131" s="211"/>
      <c r="G131" s="213"/>
      <c r="H131" s="200">
        <f t="shared" si="9"/>
        <v>0</v>
      </c>
      <c r="I131" s="201"/>
      <c r="J131" s="202"/>
      <c r="K131" s="203"/>
      <c r="L131" s="201"/>
      <c r="M131" s="204">
        <f t="shared" ref="M131:M150" si="11">SUM(K131*L131)/100</f>
        <v>0</v>
      </c>
      <c r="N131" s="209"/>
      <c r="O131" s="210"/>
    </row>
    <row r="132" spans="1:15" s="69" customFormat="1" ht="23.1" customHeight="1" x14ac:dyDescent="0.2">
      <c r="A132" s="280" t="str">
        <f t="shared" si="8"/>
        <v>-</v>
      </c>
      <c r="B132" s="168"/>
      <c r="C132" s="413"/>
      <c r="D132" s="212"/>
      <c r="E132" s="173"/>
      <c r="F132" s="211"/>
      <c r="G132" s="213"/>
      <c r="H132" s="200">
        <f t="shared" ref="H132:H178" si="12">F132-G132</f>
        <v>0</v>
      </c>
      <c r="I132" s="201"/>
      <c r="J132" s="202"/>
      <c r="K132" s="203"/>
      <c r="L132" s="201"/>
      <c r="M132" s="204">
        <f t="shared" si="11"/>
        <v>0</v>
      </c>
      <c r="N132" s="209"/>
      <c r="O132" s="210"/>
    </row>
    <row r="133" spans="1:15" s="69" customFormat="1" ht="23.1" customHeight="1" x14ac:dyDescent="0.2">
      <c r="A133" s="280" t="str">
        <f t="shared" si="8"/>
        <v>-</v>
      </c>
      <c r="B133" s="168"/>
      <c r="C133" s="413"/>
      <c r="D133" s="212"/>
      <c r="E133" s="173"/>
      <c r="F133" s="211"/>
      <c r="G133" s="213"/>
      <c r="H133" s="200">
        <f t="shared" si="12"/>
        <v>0</v>
      </c>
      <c r="I133" s="201"/>
      <c r="J133" s="202"/>
      <c r="K133" s="203"/>
      <c r="L133" s="201"/>
      <c r="M133" s="204">
        <f t="shared" si="11"/>
        <v>0</v>
      </c>
      <c r="N133" s="209"/>
      <c r="O133" s="210"/>
    </row>
    <row r="134" spans="1:15" s="69" customFormat="1" ht="23.1" customHeight="1" x14ac:dyDescent="0.2">
      <c r="A134" s="280" t="str">
        <f t="shared" si="8"/>
        <v>-</v>
      </c>
      <c r="B134" s="168"/>
      <c r="C134" s="413"/>
      <c r="D134" s="212"/>
      <c r="E134" s="173"/>
      <c r="F134" s="211"/>
      <c r="G134" s="213"/>
      <c r="H134" s="200">
        <f t="shared" si="12"/>
        <v>0</v>
      </c>
      <c r="I134" s="201"/>
      <c r="J134" s="202"/>
      <c r="K134" s="203"/>
      <c r="L134" s="201"/>
      <c r="M134" s="204">
        <f t="shared" si="11"/>
        <v>0</v>
      </c>
      <c r="N134" s="209"/>
      <c r="O134" s="210"/>
    </row>
    <row r="135" spans="1:15" s="69" customFormat="1" ht="23.1" customHeight="1" x14ac:dyDescent="0.2">
      <c r="A135" s="280" t="str">
        <f t="shared" si="8"/>
        <v>-</v>
      </c>
      <c r="B135" s="168"/>
      <c r="C135" s="413"/>
      <c r="D135" s="212"/>
      <c r="E135" s="173"/>
      <c r="F135" s="211"/>
      <c r="G135" s="213"/>
      <c r="H135" s="200">
        <f t="shared" si="12"/>
        <v>0</v>
      </c>
      <c r="I135" s="201"/>
      <c r="J135" s="202"/>
      <c r="K135" s="203"/>
      <c r="L135" s="201"/>
      <c r="M135" s="204">
        <f t="shared" si="11"/>
        <v>0</v>
      </c>
      <c r="N135" s="209"/>
      <c r="O135" s="210"/>
    </row>
    <row r="136" spans="1:15" s="69" customFormat="1" ht="23.1" customHeight="1" x14ac:dyDescent="0.2">
      <c r="A136" s="280" t="str">
        <f t="shared" ref="A136:A199" si="13">IF(B136="Kirsch inländisch",4,IF(B136="Williams ausländisch",3,IF(B136="Williams inländisch",2,IF(B136="Kirsch ausländisch",5,IF(B136="Kernobst, Kräuter, Birnenträsch, Gravensteiner, Golden",1,IF(B136="Zwetschgen, Pflümli, Mirabellen inländisch",6,IF(B136="Zwetschgen, Pflümli, Mirabellen, Sliwowitz ausländisch",7,IF(B136="Aprikosen inländisch",8,IF(B136="Marc, Grappa, Hefebrand inländisch",9,IF(B136="Marc, Grappa, Hefebrand ausländisch",10,IF(B136="Andere inl. gebrannte Wasser (Enzian, Génépi, Quitten, Wachholder, Kartoffel, Himbeer, Getreide)",11,IF(B136="Trinksprit",12,IF(B136="Aperitifs, Bitter",13,IF(B136="Liköre (Bailey's Irish Cream, Batida de Coco, Cointreau, Eiercognac, Grand Marnier)",14,IF(B136="Cognac, Armagnac",15,IF(B136="Weinbrand, Brandy",16,IF(B136="Rum",17,IF(B136="Whisky",18,IF(B136="Aquavit, Genever, Gin, Ginepro, Korn, Steinhäger, Wodka",19,IF(B136="Andere ausl. gebrannte Wasser (Aprikosen, Arak, Himbeergeist, Kartoffelbrand, Tequila)",20,IF(B136="Spirituosenhaltige Mischgetränke",21,IF(B136="Portionenflacons (sämtliche gebrannte Wasser mit weniger als 35cl Inhalt)",22,IF(B136="Assortimente und Geschenkpackungen (sämtliche gebrannte Wasser)",23,IF(B136="Calvados",24,IF(B136="Halbfabrikate, Aromen",25,IF(B136="Süssweine, Wermuth",26,IF(B136="","-")))))))))))))))))))))))))))</f>
        <v>-</v>
      </c>
      <c r="B136" s="168"/>
      <c r="C136" s="413"/>
      <c r="D136" s="212"/>
      <c r="E136" s="173"/>
      <c r="F136" s="211"/>
      <c r="G136" s="213"/>
      <c r="H136" s="200">
        <f t="shared" si="12"/>
        <v>0</v>
      </c>
      <c r="I136" s="201"/>
      <c r="J136" s="202"/>
      <c r="K136" s="203"/>
      <c r="L136" s="201"/>
      <c r="M136" s="204">
        <f t="shared" si="11"/>
        <v>0</v>
      </c>
      <c r="N136" s="209"/>
      <c r="O136" s="210"/>
    </row>
    <row r="137" spans="1:15" s="69" customFormat="1" ht="23.1" customHeight="1" x14ac:dyDescent="0.2">
      <c r="A137" s="280" t="str">
        <f t="shared" si="13"/>
        <v>-</v>
      </c>
      <c r="B137" s="168"/>
      <c r="C137" s="413"/>
      <c r="D137" s="212"/>
      <c r="E137" s="173"/>
      <c r="F137" s="211"/>
      <c r="G137" s="213"/>
      <c r="H137" s="200">
        <f t="shared" si="12"/>
        <v>0</v>
      </c>
      <c r="I137" s="201"/>
      <c r="J137" s="202"/>
      <c r="K137" s="203"/>
      <c r="L137" s="201"/>
      <c r="M137" s="204">
        <f>SUM(K137*L137)/100</f>
        <v>0</v>
      </c>
      <c r="N137" s="209"/>
      <c r="O137" s="210"/>
    </row>
    <row r="138" spans="1:15" s="69" customFormat="1" ht="23.1" customHeight="1" x14ac:dyDescent="0.2">
      <c r="A138" s="280" t="str">
        <f t="shared" si="13"/>
        <v>-</v>
      </c>
      <c r="B138" s="168"/>
      <c r="C138" s="413"/>
      <c r="D138" s="212"/>
      <c r="E138" s="173"/>
      <c r="F138" s="211"/>
      <c r="G138" s="213"/>
      <c r="H138" s="200">
        <f t="shared" si="12"/>
        <v>0</v>
      </c>
      <c r="I138" s="201"/>
      <c r="J138" s="202"/>
      <c r="K138" s="203"/>
      <c r="L138" s="201"/>
      <c r="M138" s="204">
        <f t="shared" si="11"/>
        <v>0</v>
      </c>
      <c r="N138" s="209"/>
      <c r="O138" s="210"/>
    </row>
    <row r="139" spans="1:15" s="69" customFormat="1" ht="23.1" customHeight="1" x14ac:dyDescent="0.2">
      <c r="A139" s="280" t="str">
        <f t="shared" si="13"/>
        <v>-</v>
      </c>
      <c r="B139" s="168"/>
      <c r="C139" s="413"/>
      <c r="D139" s="212"/>
      <c r="E139" s="173"/>
      <c r="F139" s="211"/>
      <c r="G139" s="213"/>
      <c r="H139" s="200">
        <f t="shared" si="12"/>
        <v>0</v>
      </c>
      <c r="I139" s="201"/>
      <c r="J139" s="202"/>
      <c r="K139" s="203"/>
      <c r="L139" s="201"/>
      <c r="M139" s="204">
        <f t="shared" si="11"/>
        <v>0</v>
      </c>
      <c r="N139" s="209"/>
      <c r="O139" s="210"/>
    </row>
    <row r="140" spans="1:15" s="69" customFormat="1" ht="23.1" customHeight="1" x14ac:dyDescent="0.2">
      <c r="A140" s="280" t="str">
        <f t="shared" si="13"/>
        <v>-</v>
      </c>
      <c r="B140" s="168"/>
      <c r="C140" s="413"/>
      <c r="D140" s="212"/>
      <c r="E140" s="173"/>
      <c r="F140" s="211"/>
      <c r="G140" s="213"/>
      <c r="H140" s="200">
        <f t="shared" si="12"/>
        <v>0</v>
      </c>
      <c r="I140" s="201"/>
      <c r="J140" s="202"/>
      <c r="K140" s="203"/>
      <c r="L140" s="201"/>
      <c r="M140" s="204">
        <f t="shared" si="11"/>
        <v>0</v>
      </c>
      <c r="N140" s="209"/>
      <c r="O140" s="210"/>
    </row>
    <row r="141" spans="1:15" s="69" customFormat="1" ht="23.1" customHeight="1" x14ac:dyDescent="0.2">
      <c r="A141" s="280" t="str">
        <f t="shared" si="13"/>
        <v>-</v>
      </c>
      <c r="B141" s="168"/>
      <c r="C141" s="413"/>
      <c r="D141" s="212"/>
      <c r="E141" s="173"/>
      <c r="F141" s="211"/>
      <c r="G141" s="213"/>
      <c r="H141" s="200">
        <f t="shared" si="12"/>
        <v>0</v>
      </c>
      <c r="I141" s="201"/>
      <c r="J141" s="202"/>
      <c r="K141" s="203"/>
      <c r="L141" s="201"/>
      <c r="M141" s="204">
        <f t="shared" si="11"/>
        <v>0</v>
      </c>
      <c r="N141" s="209"/>
      <c r="O141" s="210"/>
    </row>
    <row r="142" spans="1:15" s="69" customFormat="1" ht="23.1" customHeight="1" x14ac:dyDescent="0.2">
      <c r="A142" s="280" t="str">
        <f t="shared" si="13"/>
        <v>-</v>
      </c>
      <c r="B142" s="168"/>
      <c r="C142" s="413"/>
      <c r="D142" s="212"/>
      <c r="E142" s="173"/>
      <c r="F142" s="211"/>
      <c r="G142" s="213"/>
      <c r="H142" s="200">
        <f t="shared" si="12"/>
        <v>0</v>
      </c>
      <c r="I142" s="201"/>
      <c r="J142" s="202"/>
      <c r="K142" s="203"/>
      <c r="L142" s="201"/>
      <c r="M142" s="204">
        <f t="shared" si="11"/>
        <v>0</v>
      </c>
      <c r="N142" s="209"/>
      <c r="O142" s="210"/>
    </row>
    <row r="143" spans="1:15" s="69" customFormat="1" ht="23.1" customHeight="1" x14ac:dyDescent="0.2">
      <c r="A143" s="280" t="str">
        <f t="shared" si="13"/>
        <v>-</v>
      </c>
      <c r="B143" s="168"/>
      <c r="C143" s="413"/>
      <c r="D143" s="212"/>
      <c r="E143" s="173"/>
      <c r="F143" s="211"/>
      <c r="G143" s="213"/>
      <c r="H143" s="200">
        <f t="shared" si="12"/>
        <v>0</v>
      </c>
      <c r="I143" s="201"/>
      <c r="J143" s="202"/>
      <c r="K143" s="203"/>
      <c r="L143" s="201"/>
      <c r="M143" s="204">
        <f t="shared" si="11"/>
        <v>0</v>
      </c>
      <c r="N143" s="209"/>
      <c r="O143" s="210"/>
    </row>
    <row r="144" spans="1:15" s="69" customFormat="1" ht="23.1" customHeight="1" x14ac:dyDescent="0.2">
      <c r="A144" s="280" t="str">
        <f t="shared" si="13"/>
        <v>-</v>
      </c>
      <c r="B144" s="168"/>
      <c r="C144" s="413"/>
      <c r="D144" s="212"/>
      <c r="E144" s="173"/>
      <c r="F144" s="211"/>
      <c r="G144" s="213"/>
      <c r="H144" s="200">
        <f t="shared" si="12"/>
        <v>0</v>
      </c>
      <c r="I144" s="201"/>
      <c r="J144" s="202"/>
      <c r="K144" s="203"/>
      <c r="L144" s="201"/>
      <c r="M144" s="204">
        <f t="shared" si="11"/>
        <v>0</v>
      </c>
      <c r="N144" s="209"/>
      <c r="O144" s="210"/>
    </row>
    <row r="145" spans="1:15" s="69" customFormat="1" ht="23.1" customHeight="1" x14ac:dyDescent="0.2">
      <c r="A145" s="280" t="str">
        <f t="shared" si="13"/>
        <v>-</v>
      </c>
      <c r="B145" s="168"/>
      <c r="C145" s="413"/>
      <c r="D145" s="212"/>
      <c r="E145" s="173"/>
      <c r="F145" s="211"/>
      <c r="G145" s="213"/>
      <c r="H145" s="200">
        <f t="shared" si="12"/>
        <v>0</v>
      </c>
      <c r="I145" s="201"/>
      <c r="J145" s="202"/>
      <c r="K145" s="203"/>
      <c r="L145" s="201"/>
      <c r="M145" s="204">
        <f t="shared" si="11"/>
        <v>0</v>
      </c>
      <c r="N145" s="209"/>
      <c r="O145" s="210"/>
    </row>
    <row r="146" spans="1:15" s="69" customFormat="1" ht="23.1" customHeight="1" x14ac:dyDescent="0.2">
      <c r="A146" s="280" t="str">
        <f t="shared" si="13"/>
        <v>-</v>
      </c>
      <c r="B146" s="168"/>
      <c r="C146" s="413"/>
      <c r="D146" s="212"/>
      <c r="E146" s="173"/>
      <c r="F146" s="211"/>
      <c r="G146" s="213"/>
      <c r="H146" s="200">
        <f t="shared" si="12"/>
        <v>0</v>
      </c>
      <c r="I146" s="201"/>
      <c r="J146" s="202"/>
      <c r="K146" s="203"/>
      <c r="L146" s="201"/>
      <c r="M146" s="204">
        <f t="shared" si="11"/>
        <v>0</v>
      </c>
      <c r="N146" s="209"/>
      <c r="O146" s="210"/>
    </row>
    <row r="147" spans="1:15" s="69" customFormat="1" ht="23.1" customHeight="1" x14ac:dyDescent="0.2">
      <c r="A147" s="280" t="str">
        <f t="shared" si="13"/>
        <v>-</v>
      </c>
      <c r="B147" s="168"/>
      <c r="C147" s="413"/>
      <c r="D147" s="212"/>
      <c r="E147" s="173"/>
      <c r="F147" s="211"/>
      <c r="G147" s="213"/>
      <c r="H147" s="200">
        <f t="shared" si="12"/>
        <v>0</v>
      </c>
      <c r="I147" s="201"/>
      <c r="J147" s="202"/>
      <c r="K147" s="203"/>
      <c r="L147" s="201"/>
      <c r="M147" s="204">
        <f t="shared" si="11"/>
        <v>0</v>
      </c>
      <c r="N147" s="209"/>
      <c r="O147" s="210"/>
    </row>
    <row r="148" spans="1:15" s="69" customFormat="1" ht="23.1" customHeight="1" x14ac:dyDescent="0.2">
      <c r="A148" s="280" t="str">
        <f t="shared" si="13"/>
        <v>-</v>
      </c>
      <c r="B148" s="168"/>
      <c r="C148" s="413"/>
      <c r="D148" s="212"/>
      <c r="E148" s="173"/>
      <c r="F148" s="211"/>
      <c r="G148" s="213"/>
      <c r="H148" s="200">
        <f t="shared" si="12"/>
        <v>0</v>
      </c>
      <c r="I148" s="201"/>
      <c r="J148" s="202"/>
      <c r="K148" s="203"/>
      <c r="L148" s="201"/>
      <c r="M148" s="204">
        <f t="shared" si="11"/>
        <v>0</v>
      </c>
      <c r="N148" s="209"/>
      <c r="O148" s="210"/>
    </row>
    <row r="149" spans="1:15" s="69" customFormat="1" ht="23.1" customHeight="1" x14ac:dyDescent="0.2">
      <c r="A149" s="280" t="str">
        <f t="shared" si="13"/>
        <v>-</v>
      </c>
      <c r="B149" s="168"/>
      <c r="C149" s="413"/>
      <c r="D149" s="212"/>
      <c r="E149" s="173"/>
      <c r="F149" s="211"/>
      <c r="G149" s="213"/>
      <c r="H149" s="200">
        <f t="shared" si="12"/>
        <v>0</v>
      </c>
      <c r="I149" s="201"/>
      <c r="J149" s="202"/>
      <c r="K149" s="203"/>
      <c r="L149" s="201"/>
      <c r="M149" s="204">
        <f t="shared" si="11"/>
        <v>0</v>
      </c>
      <c r="N149" s="209"/>
      <c r="O149" s="210"/>
    </row>
    <row r="150" spans="1:15" s="69" customFormat="1" ht="23.1" customHeight="1" x14ac:dyDescent="0.2">
      <c r="A150" s="280" t="str">
        <f t="shared" si="13"/>
        <v>-</v>
      </c>
      <c r="B150" s="168"/>
      <c r="C150" s="413"/>
      <c r="D150" s="212"/>
      <c r="E150" s="173"/>
      <c r="F150" s="211"/>
      <c r="G150" s="213"/>
      <c r="H150" s="200">
        <f t="shared" si="12"/>
        <v>0</v>
      </c>
      <c r="I150" s="201"/>
      <c r="J150" s="202"/>
      <c r="K150" s="203"/>
      <c r="L150" s="201"/>
      <c r="M150" s="204">
        <f t="shared" si="11"/>
        <v>0</v>
      </c>
      <c r="N150" s="214"/>
      <c r="O150" s="210"/>
    </row>
    <row r="151" spans="1:15" s="69" customFormat="1" ht="23.1" customHeight="1" x14ac:dyDescent="0.2">
      <c r="A151" s="280" t="str">
        <f t="shared" si="13"/>
        <v>-</v>
      </c>
      <c r="B151" s="168"/>
      <c r="C151" s="413"/>
      <c r="D151" s="212"/>
      <c r="E151" s="173"/>
      <c r="F151" s="211"/>
      <c r="G151" s="213"/>
      <c r="H151" s="200">
        <f t="shared" si="12"/>
        <v>0</v>
      </c>
      <c r="I151" s="201"/>
      <c r="J151" s="202"/>
      <c r="K151" s="203"/>
      <c r="L151" s="201"/>
      <c r="M151" s="204">
        <f t="shared" ref="M151:M165" si="14">SUM(K151*L151)/100</f>
        <v>0</v>
      </c>
      <c r="N151" s="215"/>
      <c r="O151" s="210"/>
    </row>
    <row r="152" spans="1:15" s="69" customFormat="1" ht="23.1" customHeight="1" x14ac:dyDescent="0.2">
      <c r="A152" s="280" t="str">
        <f t="shared" si="13"/>
        <v>-</v>
      </c>
      <c r="B152" s="168"/>
      <c r="C152" s="413"/>
      <c r="D152" s="212"/>
      <c r="E152" s="173"/>
      <c r="F152" s="211"/>
      <c r="G152" s="213"/>
      <c r="H152" s="200">
        <f t="shared" si="12"/>
        <v>0</v>
      </c>
      <c r="I152" s="201"/>
      <c r="J152" s="202"/>
      <c r="K152" s="203"/>
      <c r="L152" s="201"/>
      <c r="M152" s="204">
        <f t="shared" si="14"/>
        <v>0</v>
      </c>
      <c r="N152" s="215"/>
      <c r="O152" s="210"/>
    </row>
    <row r="153" spans="1:15" s="69" customFormat="1" ht="23.1" customHeight="1" x14ac:dyDescent="0.2">
      <c r="A153" s="280" t="str">
        <f t="shared" si="13"/>
        <v>-</v>
      </c>
      <c r="B153" s="168"/>
      <c r="C153" s="413"/>
      <c r="D153" s="212"/>
      <c r="E153" s="173"/>
      <c r="F153" s="211"/>
      <c r="G153" s="213"/>
      <c r="H153" s="200">
        <f t="shared" si="12"/>
        <v>0</v>
      </c>
      <c r="I153" s="201"/>
      <c r="J153" s="202"/>
      <c r="K153" s="203"/>
      <c r="L153" s="201"/>
      <c r="M153" s="204">
        <f t="shared" si="14"/>
        <v>0</v>
      </c>
      <c r="N153" s="215"/>
      <c r="O153" s="210"/>
    </row>
    <row r="154" spans="1:15" s="69" customFormat="1" ht="23.1" customHeight="1" x14ac:dyDescent="0.2">
      <c r="A154" s="280" t="str">
        <f t="shared" si="13"/>
        <v>-</v>
      </c>
      <c r="B154" s="168"/>
      <c r="C154" s="413"/>
      <c r="D154" s="212"/>
      <c r="E154" s="173"/>
      <c r="F154" s="211"/>
      <c r="G154" s="213"/>
      <c r="H154" s="200">
        <f t="shared" si="12"/>
        <v>0</v>
      </c>
      <c r="I154" s="201"/>
      <c r="J154" s="202"/>
      <c r="K154" s="203"/>
      <c r="L154" s="201"/>
      <c r="M154" s="204">
        <f t="shared" si="14"/>
        <v>0</v>
      </c>
      <c r="N154" s="215"/>
      <c r="O154" s="210"/>
    </row>
    <row r="155" spans="1:15" s="69" customFormat="1" ht="23.1" customHeight="1" x14ac:dyDescent="0.2">
      <c r="A155" s="280" t="str">
        <f t="shared" si="13"/>
        <v>-</v>
      </c>
      <c r="B155" s="168"/>
      <c r="C155" s="413"/>
      <c r="D155" s="212"/>
      <c r="E155" s="173"/>
      <c r="F155" s="211"/>
      <c r="G155" s="213"/>
      <c r="H155" s="200">
        <f t="shared" si="12"/>
        <v>0</v>
      </c>
      <c r="I155" s="201"/>
      <c r="J155" s="202"/>
      <c r="K155" s="203"/>
      <c r="L155" s="201"/>
      <c r="M155" s="204">
        <f t="shared" si="14"/>
        <v>0</v>
      </c>
      <c r="N155" s="215"/>
      <c r="O155" s="210"/>
    </row>
    <row r="156" spans="1:15" s="69" customFormat="1" ht="23.1" customHeight="1" x14ac:dyDescent="0.2">
      <c r="A156" s="280" t="str">
        <f t="shared" si="13"/>
        <v>-</v>
      </c>
      <c r="B156" s="168"/>
      <c r="C156" s="413"/>
      <c r="D156" s="212"/>
      <c r="E156" s="173"/>
      <c r="F156" s="211"/>
      <c r="G156" s="213"/>
      <c r="H156" s="200">
        <f t="shared" si="12"/>
        <v>0</v>
      </c>
      <c r="I156" s="201"/>
      <c r="J156" s="202"/>
      <c r="K156" s="203"/>
      <c r="L156" s="201"/>
      <c r="M156" s="204">
        <f t="shared" si="14"/>
        <v>0</v>
      </c>
      <c r="N156" s="215"/>
      <c r="O156" s="210"/>
    </row>
    <row r="157" spans="1:15" s="69" customFormat="1" ht="23.1" customHeight="1" x14ac:dyDescent="0.2">
      <c r="A157" s="280" t="str">
        <f t="shared" si="13"/>
        <v>-</v>
      </c>
      <c r="B157" s="168"/>
      <c r="C157" s="413"/>
      <c r="D157" s="212"/>
      <c r="E157" s="173"/>
      <c r="F157" s="211"/>
      <c r="G157" s="213"/>
      <c r="H157" s="200">
        <f t="shared" si="12"/>
        <v>0</v>
      </c>
      <c r="I157" s="201"/>
      <c r="J157" s="202"/>
      <c r="K157" s="203"/>
      <c r="L157" s="201"/>
      <c r="M157" s="204">
        <f t="shared" si="14"/>
        <v>0</v>
      </c>
      <c r="N157" s="215"/>
      <c r="O157" s="210"/>
    </row>
    <row r="158" spans="1:15" s="69" customFormat="1" ht="23.1" customHeight="1" x14ac:dyDescent="0.2">
      <c r="A158" s="280" t="str">
        <f t="shared" si="13"/>
        <v>-</v>
      </c>
      <c r="B158" s="168"/>
      <c r="C158" s="413"/>
      <c r="D158" s="212"/>
      <c r="E158" s="173"/>
      <c r="F158" s="211"/>
      <c r="G158" s="213"/>
      <c r="H158" s="200">
        <f t="shared" si="12"/>
        <v>0</v>
      </c>
      <c r="I158" s="201"/>
      <c r="J158" s="202"/>
      <c r="K158" s="203"/>
      <c r="L158" s="201"/>
      <c r="M158" s="204">
        <f t="shared" si="14"/>
        <v>0</v>
      </c>
      <c r="N158" s="215"/>
      <c r="O158" s="210"/>
    </row>
    <row r="159" spans="1:15" s="69" customFormat="1" ht="23.1" customHeight="1" x14ac:dyDescent="0.2">
      <c r="A159" s="280" t="str">
        <f t="shared" si="13"/>
        <v>-</v>
      </c>
      <c r="B159" s="168"/>
      <c r="C159" s="413"/>
      <c r="D159" s="212"/>
      <c r="E159" s="173"/>
      <c r="F159" s="211"/>
      <c r="G159" s="213"/>
      <c r="H159" s="200">
        <f t="shared" si="12"/>
        <v>0</v>
      </c>
      <c r="I159" s="201"/>
      <c r="J159" s="202"/>
      <c r="K159" s="203"/>
      <c r="L159" s="201"/>
      <c r="M159" s="204">
        <f t="shared" si="14"/>
        <v>0</v>
      </c>
      <c r="N159" s="215"/>
      <c r="O159" s="210"/>
    </row>
    <row r="160" spans="1:15" s="69" customFormat="1" ht="23.1" customHeight="1" x14ac:dyDescent="0.2">
      <c r="A160" s="280" t="str">
        <f t="shared" si="13"/>
        <v>-</v>
      </c>
      <c r="B160" s="168"/>
      <c r="C160" s="413"/>
      <c r="D160" s="212"/>
      <c r="E160" s="173"/>
      <c r="F160" s="211"/>
      <c r="G160" s="213"/>
      <c r="H160" s="200">
        <f t="shared" si="12"/>
        <v>0</v>
      </c>
      <c r="I160" s="201"/>
      <c r="J160" s="202"/>
      <c r="K160" s="203"/>
      <c r="L160" s="201"/>
      <c r="M160" s="204">
        <f t="shared" si="14"/>
        <v>0</v>
      </c>
      <c r="N160" s="215"/>
      <c r="O160" s="210"/>
    </row>
    <row r="161" spans="1:15" s="69" customFormat="1" ht="23.1" customHeight="1" x14ac:dyDescent="0.2">
      <c r="A161" s="280" t="str">
        <f t="shared" si="13"/>
        <v>-</v>
      </c>
      <c r="B161" s="168"/>
      <c r="C161" s="413"/>
      <c r="D161" s="212"/>
      <c r="E161" s="173"/>
      <c r="F161" s="211"/>
      <c r="G161" s="213"/>
      <c r="H161" s="200">
        <f t="shared" si="12"/>
        <v>0</v>
      </c>
      <c r="I161" s="201"/>
      <c r="J161" s="202"/>
      <c r="K161" s="203"/>
      <c r="L161" s="201"/>
      <c r="M161" s="204">
        <f t="shared" si="14"/>
        <v>0</v>
      </c>
      <c r="N161" s="215"/>
      <c r="O161" s="210"/>
    </row>
    <row r="162" spans="1:15" s="69" customFormat="1" ht="23.1" customHeight="1" x14ac:dyDescent="0.2">
      <c r="A162" s="280" t="str">
        <f t="shared" si="13"/>
        <v>-</v>
      </c>
      <c r="B162" s="168"/>
      <c r="C162" s="413"/>
      <c r="D162" s="212"/>
      <c r="E162" s="173"/>
      <c r="F162" s="211"/>
      <c r="G162" s="213"/>
      <c r="H162" s="200">
        <f t="shared" si="12"/>
        <v>0</v>
      </c>
      <c r="I162" s="201"/>
      <c r="J162" s="202"/>
      <c r="K162" s="203"/>
      <c r="L162" s="201"/>
      <c r="M162" s="204">
        <f t="shared" si="14"/>
        <v>0</v>
      </c>
      <c r="N162" s="215"/>
      <c r="O162" s="210"/>
    </row>
    <row r="163" spans="1:15" s="69" customFormat="1" ht="23.1" customHeight="1" x14ac:dyDescent="0.2">
      <c r="A163" s="280" t="str">
        <f t="shared" si="13"/>
        <v>-</v>
      </c>
      <c r="B163" s="168"/>
      <c r="C163" s="413"/>
      <c r="D163" s="212"/>
      <c r="E163" s="173"/>
      <c r="F163" s="211"/>
      <c r="G163" s="213"/>
      <c r="H163" s="200">
        <f t="shared" si="12"/>
        <v>0</v>
      </c>
      <c r="I163" s="201"/>
      <c r="J163" s="202"/>
      <c r="K163" s="203"/>
      <c r="L163" s="201"/>
      <c r="M163" s="204">
        <f t="shared" si="14"/>
        <v>0</v>
      </c>
      <c r="N163" s="215"/>
      <c r="O163" s="210"/>
    </row>
    <row r="164" spans="1:15" s="69" customFormat="1" ht="23.1" customHeight="1" x14ac:dyDescent="0.2">
      <c r="A164" s="280" t="str">
        <f t="shared" si="13"/>
        <v>-</v>
      </c>
      <c r="B164" s="168"/>
      <c r="C164" s="413"/>
      <c r="D164" s="212"/>
      <c r="E164" s="173"/>
      <c r="F164" s="211"/>
      <c r="G164" s="213"/>
      <c r="H164" s="200">
        <f t="shared" si="12"/>
        <v>0</v>
      </c>
      <c r="I164" s="201"/>
      <c r="J164" s="202"/>
      <c r="K164" s="203"/>
      <c r="L164" s="201"/>
      <c r="M164" s="204">
        <f t="shared" si="14"/>
        <v>0</v>
      </c>
      <c r="N164" s="215"/>
      <c r="O164" s="210"/>
    </row>
    <row r="165" spans="1:15" s="69" customFormat="1" ht="23.1" customHeight="1" x14ac:dyDescent="0.2">
      <c r="A165" s="280" t="str">
        <f t="shared" si="13"/>
        <v>-</v>
      </c>
      <c r="B165" s="168"/>
      <c r="C165" s="413"/>
      <c r="D165" s="212"/>
      <c r="E165" s="173"/>
      <c r="F165" s="211"/>
      <c r="G165" s="213"/>
      <c r="H165" s="200">
        <f t="shared" si="12"/>
        <v>0</v>
      </c>
      <c r="I165" s="201"/>
      <c r="J165" s="202"/>
      <c r="K165" s="203"/>
      <c r="L165" s="201"/>
      <c r="M165" s="204">
        <f t="shared" si="14"/>
        <v>0</v>
      </c>
      <c r="N165" s="215"/>
      <c r="O165" s="210"/>
    </row>
    <row r="166" spans="1:15" s="69" customFormat="1" ht="23.1" customHeight="1" x14ac:dyDescent="0.2">
      <c r="A166" s="280" t="str">
        <f t="shared" si="13"/>
        <v>-</v>
      </c>
      <c r="B166" s="168"/>
      <c r="C166" s="413"/>
      <c r="D166" s="212"/>
      <c r="E166" s="173"/>
      <c r="F166" s="211"/>
      <c r="G166" s="213"/>
      <c r="H166" s="200">
        <f t="shared" si="12"/>
        <v>0</v>
      </c>
      <c r="I166" s="201"/>
      <c r="J166" s="202"/>
      <c r="K166" s="203"/>
      <c r="L166" s="201"/>
      <c r="M166" s="204">
        <f t="shared" ref="M166:M178" si="15">SUM(K166*L166)/100</f>
        <v>0</v>
      </c>
      <c r="N166" s="215"/>
      <c r="O166" s="210"/>
    </row>
    <row r="167" spans="1:15" s="69" customFormat="1" ht="23.1" customHeight="1" x14ac:dyDescent="0.2">
      <c r="A167" s="280" t="str">
        <f t="shared" si="13"/>
        <v>-</v>
      </c>
      <c r="B167" s="168"/>
      <c r="C167" s="413"/>
      <c r="D167" s="212"/>
      <c r="E167" s="173"/>
      <c r="F167" s="211"/>
      <c r="G167" s="213"/>
      <c r="H167" s="200">
        <f t="shared" si="12"/>
        <v>0</v>
      </c>
      <c r="I167" s="201"/>
      <c r="J167" s="202"/>
      <c r="K167" s="203"/>
      <c r="L167" s="201"/>
      <c r="M167" s="204">
        <f t="shared" si="15"/>
        <v>0</v>
      </c>
      <c r="N167" s="215"/>
      <c r="O167" s="210"/>
    </row>
    <row r="168" spans="1:15" s="69" customFormat="1" ht="23.1" customHeight="1" x14ac:dyDescent="0.2">
      <c r="A168" s="280" t="str">
        <f t="shared" si="13"/>
        <v>-</v>
      </c>
      <c r="B168" s="168"/>
      <c r="C168" s="413"/>
      <c r="D168" s="212"/>
      <c r="E168" s="173"/>
      <c r="F168" s="211"/>
      <c r="G168" s="213"/>
      <c r="H168" s="200">
        <f t="shared" si="12"/>
        <v>0</v>
      </c>
      <c r="I168" s="201"/>
      <c r="J168" s="202"/>
      <c r="K168" s="203"/>
      <c r="L168" s="201"/>
      <c r="M168" s="204">
        <f t="shared" si="15"/>
        <v>0</v>
      </c>
      <c r="N168" s="215"/>
      <c r="O168" s="210"/>
    </row>
    <row r="169" spans="1:15" s="69" customFormat="1" ht="23.1" customHeight="1" x14ac:dyDescent="0.2">
      <c r="A169" s="280" t="str">
        <f t="shared" si="13"/>
        <v>-</v>
      </c>
      <c r="B169" s="168"/>
      <c r="C169" s="413"/>
      <c r="D169" s="212"/>
      <c r="E169" s="173"/>
      <c r="F169" s="211"/>
      <c r="G169" s="213"/>
      <c r="H169" s="200">
        <f t="shared" si="12"/>
        <v>0</v>
      </c>
      <c r="I169" s="201"/>
      <c r="J169" s="202"/>
      <c r="K169" s="203"/>
      <c r="L169" s="201"/>
      <c r="M169" s="204">
        <f t="shared" si="15"/>
        <v>0</v>
      </c>
      <c r="N169" s="215"/>
      <c r="O169" s="210"/>
    </row>
    <row r="170" spans="1:15" s="69" customFormat="1" ht="23.1" customHeight="1" x14ac:dyDescent="0.2">
      <c r="A170" s="280" t="str">
        <f t="shared" si="13"/>
        <v>-</v>
      </c>
      <c r="B170" s="168"/>
      <c r="C170" s="413"/>
      <c r="D170" s="212"/>
      <c r="E170" s="173"/>
      <c r="F170" s="211"/>
      <c r="G170" s="213"/>
      <c r="H170" s="200">
        <f t="shared" si="12"/>
        <v>0</v>
      </c>
      <c r="I170" s="201"/>
      <c r="J170" s="202"/>
      <c r="K170" s="203"/>
      <c r="L170" s="201"/>
      <c r="M170" s="204">
        <f t="shared" si="15"/>
        <v>0</v>
      </c>
      <c r="N170" s="215"/>
      <c r="O170" s="210"/>
    </row>
    <row r="171" spans="1:15" s="69" customFormat="1" ht="23.1" customHeight="1" x14ac:dyDescent="0.2">
      <c r="A171" s="280" t="str">
        <f t="shared" si="13"/>
        <v>-</v>
      </c>
      <c r="B171" s="168"/>
      <c r="C171" s="413"/>
      <c r="D171" s="212"/>
      <c r="E171" s="173"/>
      <c r="F171" s="211"/>
      <c r="G171" s="213"/>
      <c r="H171" s="200">
        <f t="shared" si="12"/>
        <v>0</v>
      </c>
      <c r="I171" s="201"/>
      <c r="J171" s="202"/>
      <c r="K171" s="203"/>
      <c r="L171" s="201"/>
      <c r="M171" s="204">
        <f t="shared" si="15"/>
        <v>0</v>
      </c>
      <c r="N171" s="215"/>
      <c r="O171" s="210"/>
    </row>
    <row r="172" spans="1:15" s="69" customFormat="1" ht="23.1" customHeight="1" x14ac:dyDescent="0.2">
      <c r="A172" s="280" t="str">
        <f t="shared" si="13"/>
        <v>-</v>
      </c>
      <c r="B172" s="168"/>
      <c r="C172" s="413"/>
      <c r="D172" s="212"/>
      <c r="E172" s="173"/>
      <c r="F172" s="211"/>
      <c r="G172" s="213"/>
      <c r="H172" s="200">
        <f t="shared" si="12"/>
        <v>0</v>
      </c>
      <c r="I172" s="201"/>
      <c r="J172" s="202"/>
      <c r="K172" s="203"/>
      <c r="L172" s="201"/>
      <c r="M172" s="204">
        <f t="shared" si="15"/>
        <v>0</v>
      </c>
      <c r="N172" s="215"/>
      <c r="O172" s="210"/>
    </row>
    <row r="173" spans="1:15" s="69" customFormat="1" ht="23.1" customHeight="1" x14ac:dyDescent="0.2">
      <c r="A173" s="280" t="str">
        <f t="shared" si="13"/>
        <v>-</v>
      </c>
      <c r="B173" s="168"/>
      <c r="C173" s="413"/>
      <c r="D173" s="212"/>
      <c r="E173" s="173"/>
      <c r="F173" s="211"/>
      <c r="G173" s="213"/>
      <c r="H173" s="200">
        <f t="shared" si="12"/>
        <v>0</v>
      </c>
      <c r="I173" s="201"/>
      <c r="J173" s="202"/>
      <c r="K173" s="203"/>
      <c r="L173" s="201"/>
      <c r="M173" s="204">
        <f t="shared" si="15"/>
        <v>0</v>
      </c>
      <c r="N173" s="215"/>
      <c r="O173" s="210"/>
    </row>
    <row r="174" spans="1:15" s="69" customFormat="1" ht="23.1" customHeight="1" x14ac:dyDescent="0.2">
      <c r="A174" s="280" t="str">
        <f t="shared" si="13"/>
        <v>-</v>
      </c>
      <c r="B174" s="168"/>
      <c r="C174" s="413"/>
      <c r="D174" s="212"/>
      <c r="E174" s="173"/>
      <c r="F174" s="211"/>
      <c r="G174" s="213"/>
      <c r="H174" s="200">
        <f t="shared" si="12"/>
        <v>0</v>
      </c>
      <c r="I174" s="201"/>
      <c r="J174" s="202"/>
      <c r="K174" s="203"/>
      <c r="L174" s="201"/>
      <c r="M174" s="204">
        <f t="shared" si="15"/>
        <v>0</v>
      </c>
      <c r="N174" s="215"/>
      <c r="O174" s="210"/>
    </row>
    <row r="175" spans="1:15" s="69" customFormat="1" ht="23.1" customHeight="1" x14ac:dyDescent="0.2">
      <c r="A175" s="280" t="str">
        <f t="shared" si="13"/>
        <v>-</v>
      </c>
      <c r="B175" s="168"/>
      <c r="C175" s="413"/>
      <c r="D175" s="212"/>
      <c r="E175" s="173"/>
      <c r="F175" s="211"/>
      <c r="G175" s="213"/>
      <c r="H175" s="200">
        <f t="shared" si="12"/>
        <v>0</v>
      </c>
      <c r="I175" s="201"/>
      <c r="J175" s="202"/>
      <c r="K175" s="203"/>
      <c r="L175" s="201"/>
      <c r="M175" s="204">
        <f t="shared" si="15"/>
        <v>0</v>
      </c>
      <c r="N175" s="215"/>
      <c r="O175" s="210"/>
    </row>
    <row r="176" spans="1:15" s="69" customFormat="1" ht="23.1" customHeight="1" x14ac:dyDescent="0.2">
      <c r="A176" s="280" t="str">
        <f t="shared" si="13"/>
        <v>-</v>
      </c>
      <c r="B176" s="168"/>
      <c r="C176" s="413"/>
      <c r="D176" s="212"/>
      <c r="E176" s="173"/>
      <c r="F176" s="211"/>
      <c r="G176" s="213"/>
      <c r="H176" s="200">
        <f t="shared" si="12"/>
        <v>0</v>
      </c>
      <c r="I176" s="201"/>
      <c r="J176" s="202"/>
      <c r="K176" s="203"/>
      <c r="L176" s="201"/>
      <c r="M176" s="204">
        <f t="shared" si="15"/>
        <v>0</v>
      </c>
      <c r="N176" s="215"/>
      <c r="O176" s="210"/>
    </row>
    <row r="177" spans="1:15" s="69" customFormat="1" ht="23.1" customHeight="1" x14ac:dyDescent="0.2">
      <c r="A177" s="280" t="str">
        <f t="shared" si="13"/>
        <v>-</v>
      </c>
      <c r="B177" s="168"/>
      <c r="C177" s="413"/>
      <c r="D177" s="212"/>
      <c r="E177" s="173"/>
      <c r="F177" s="211"/>
      <c r="G177" s="213"/>
      <c r="H177" s="200">
        <f t="shared" si="12"/>
        <v>0</v>
      </c>
      <c r="I177" s="201"/>
      <c r="J177" s="202"/>
      <c r="K177" s="203"/>
      <c r="L177" s="201"/>
      <c r="M177" s="204">
        <f t="shared" si="15"/>
        <v>0</v>
      </c>
      <c r="N177" s="215"/>
      <c r="O177" s="210"/>
    </row>
    <row r="178" spans="1:15" s="69" customFormat="1" ht="23.1" customHeight="1" x14ac:dyDescent="0.2">
      <c r="A178" s="280" t="str">
        <f t="shared" si="13"/>
        <v>-</v>
      </c>
      <c r="B178" s="168"/>
      <c r="C178" s="413"/>
      <c r="D178" s="212"/>
      <c r="E178" s="173"/>
      <c r="F178" s="211"/>
      <c r="G178" s="213"/>
      <c r="H178" s="200">
        <f t="shared" si="12"/>
        <v>0</v>
      </c>
      <c r="I178" s="201"/>
      <c r="J178" s="202"/>
      <c r="K178" s="203"/>
      <c r="L178" s="201"/>
      <c r="M178" s="204">
        <f t="shared" si="15"/>
        <v>0</v>
      </c>
      <c r="N178" s="215"/>
      <c r="O178" s="210"/>
    </row>
    <row r="179" spans="1:15" s="69" customFormat="1" ht="23.1" customHeight="1" x14ac:dyDescent="0.2">
      <c r="A179" s="280" t="str">
        <f t="shared" si="13"/>
        <v>-</v>
      </c>
      <c r="B179" s="168"/>
      <c r="C179" s="413"/>
      <c r="D179" s="212"/>
      <c r="E179" s="173"/>
      <c r="F179" s="211"/>
      <c r="G179" s="213"/>
      <c r="H179" s="200">
        <f t="shared" ref="H179:H242" si="16">F179-G179</f>
        <v>0</v>
      </c>
      <c r="I179" s="201"/>
      <c r="J179" s="202"/>
      <c r="K179" s="203"/>
      <c r="L179" s="201"/>
      <c r="M179" s="204">
        <f t="shared" ref="M179:M242" si="17">SUM(K179*L179)/100</f>
        <v>0</v>
      </c>
      <c r="N179" s="215"/>
      <c r="O179" s="210"/>
    </row>
    <row r="180" spans="1:15" s="69" customFormat="1" ht="23.1" customHeight="1" x14ac:dyDescent="0.2">
      <c r="A180" s="280" t="str">
        <f t="shared" si="13"/>
        <v>-</v>
      </c>
      <c r="B180" s="168"/>
      <c r="C180" s="413"/>
      <c r="D180" s="212"/>
      <c r="E180" s="173"/>
      <c r="F180" s="211"/>
      <c r="G180" s="213"/>
      <c r="H180" s="200">
        <f t="shared" si="16"/>
        <v>0</v>
      </c>
      <c r="I180" s="201"/>
      <c r="J180" s="202"/>
      <c r="K180" s="203"/>
      <c r="L180" s="201"/>
      <c r="M180" s="204">
        <f t="shared" si="17"/>
        <v>0</v>
      </c>
      <c r="N180" s="215"/>
      <c r="O180" s="210"/>
    </row>
    <row r="181" spans="1:15" s="69" customFormat="1" ht="23.1" customHeight="1" x14ac:dyDescent="0.2">
      <c r="A181" s="280" t="str">
        <f t="shared" si="13"/>
        <v>-</v>
      </c>
      <c r="B181" s="168"/>
      <c r="C181" s="413"/>
      <c r="D181" s="212"/>
      <c r="E181" s="173"/>
      <c r="F181" s="211"/>
      <c r="G181" s="213"/>
      <c r="H181" s="200">
        <f t="shared" si="16"/>
        <v>0</v>
      </c>
      <c r="I181" s="201"/>
      <c r="J181" s="202"/>
      <c r="K181" s="203"/>
      <c r="L181" s="201"/>
      <c r="M181" s="204">
        <f t="shared" si="17"/>
        <v>0</v>
      </c>
      <c r="N181" s="215"/>
      <c r="O181" s="210"/>
    </row>
    <row r="182" spans="1:15" s="69" customFormat="1" ht="23.1" customHeight="1" x14ac:dyDescent="0.2">
      <c r="A182" s="280" t="str">
        <f t="shared" si="13"/>
        <v>-</v>
      </c>
      <c r="B182" s="168"/>
      <c r="C182" s="413"/>
      <c r="D182" s="212"/>
      <c r="E182" s="173"/>
      <c r="F182" s="211"/>
      <c r="G182" s="213"/>
      <c r="H182" s="200">
        <f t="shared" si="16"/>
        <v>0</v>
      </c>
      <c r="I182" s="201"/>
      <c r="J182" s="202"/>
      <c r="K182" s="203"/>
      <c r="L182" s="201"/>
      <c r="M182" s="204">
        <f t="shared" si="17"/>
        <v>0</v>
      </c>
      <c r="N182" s="215"/>
      <c r="O182" s="210"/>
    </row>
    <row r="183" spans="1:15" s="69" customFormat="1" ht="23.1" customHeight="1" x14ac:dyDescent="0.2">
      <c r="A183" s="280" t="str">
        <f t="shared" si="13"/>
        <v>-</v>
      </c>
      <c r="B183" s="168"/>
      <c r="C183" s="413"/>
      <c r="D183" s="212"/>
      <c r="E183" s="173"/>
      <c r="F183" s="211"/>
      <c r="G183" s="213"/>
      <c r="H183" s="200">
        <f t="shared" si="16"/>
        <v>0</v>
      </c>
      <c r="I183" s="201"/>
      <c r="J183" s="202"/>
      <c r="K183" s="203"/>
      <c r="L183" s="201"/>
      <c r="M183" s="204">
        <f t="shared" si="17"/>
        <v>0</v>
      </c>
      <c r="N183" s="215"/>
      <c r="O183" s="210"/>
    </row>
    <row r="184" spans="1:15" s="69" customFormat="1" ht="23.1" customHeight="1" x14ac:dyDescent="0.2">
      <c r="A184" s="280" t="str">
        <f t="shared" si="13"/>
        <v>-</v>
      </c>
      <c r="B184" s="168"/>
      <c r="C184" s="413"/>
      <c r="D184" s="212"/>
      <c r="E184" s="173"/>
      <c r="F184" s="211"/>
      <c r="G184" s="213"/>
      <c r="H184" s="200">
        <f t="shared" si="16"/>
        <v>0</v>
      </c>
      <c r="I184" s="201"/>
      <c r="J184" s="202"/>
      <c r="K184" s="203"/>
      <c r="L184" s="201"/>
      <c r="M184" s="204">
        <f t="shared" si="17"/>
        <v>0</v>
      </c>
      <c r="N184" s="215"/>
      <c r="O184" s="210"/>
    </row>
    <row r="185" spans="1:15" s="69" customFormat="1" ht="23.1" customHeight="1" x14ac:dyDescent="0.2">
      <c r="A185" s="280" t="str">
        <f t="shared" si="13"/>
        <v>-</v>
      </c>
      <c r="B185" s="168"/>
      <c r="C185" s="413"/>
      <c r="D185" s="212"/>
      <c r="E185" s="173"/>
      <c r="F185" s="211"/>
      <c r="G185" s="213"/>
      <c r="H185" s="200">
        <f t="shared" si="16"/>
        <v>0</v>
      </c>
      <c r="I185" s="201"/>
      <c r="J185" s="202"/>
      <c r="K185" s="203"/>
      <c r="L185" s="201"/>
      <c r="M185" s="204">
        <f t="shared" si="17"/>
        <v>0</v>
      </c>
      <c r="N185" s="215"/>
      <c r="O185" s="210"/>
    </row>
    <row r="186" spans="1:15" s="69" customFormat="1" ht="23.1" customHeight="1" x14ac:dyDescent="0.2">
      <c r="A186" s="280" t="str">
        <f t="shared" si="13"/>
        <v>-</v>
      </c>
      <c r="B186" s="168"/>
      <c r="C186" s="413"/>
      <c r="D186" s="212"/>
      <c r="E186" s="173"/>
      <c r="F186" s="211"/>
      <c r="G186" s="213"/>
      <c r="H186" s="200">
        <f t="shared" si="16"/>
        <v>0</v>
      </c>
      <c r="I186" s="201"/>
      <c r="J186" s="202"/>
      <c r="K186" s="203"/>
      <c r="L186" s="201"/>
      <c r="M186" s="204">
        <f t="shared" si="17"/>
        <v>0</v>
      </c>
      <c r="N186" s="215"/>
      <c r="O186" s="210"/>
    </row>
    <row r="187" spans="1:15" s="69" customFormat="1" ht="23.1" customHeight="1" x14ac:dyDescent="0.2">
      <c r="A187" s="280" t="str">
        <f t="shared" si="13"/>
        <v>-</v>
      </c>
      <c r="B187" s="168"/>
      <c r="C187" s="413"/>
      <c r="D187" s="212"/>
      <c r="E187" s="173"/>
      <c r="F187" s="211"/>
      <c r="G187" s="213"/>
      <c r="H187" s="200">
        <f t="shared" si="16"/>
        <v>0</v>
      </c>
      <c r="I187" s="201"/>
      <c r="J187" s="202"/>
      <c r="K187" s="203"/>
      <c r="L187" s="201"/>
      <c r="M187" s="204">
        <f t="shared" si="17"/>
        <v>0</v>
      </c>
      <c r="N187" s="215"/>
      <c r="O187" s="210"/>
    </row>
    <row r="188" spans="1:15" s="69" customFormat="1" ht="23.1" customHeight="1" x14ac:dyDescent="0.2">
      <c r="A188" s="280" t="str">
        <f t="shared" si="13"/>
        <v>-</v>
      </c>
      <c r="B188" s="168"/>
      <c r="C188" s="413"/>
      <c r="D188" s="212"/>
      <c r="E188" s="173"/>
      <c r="F188" s="211"/>
      <c r="G188" s="213"/>
      <c r="H188" s="200">
        <f t="shared" si="16"/>
        <v>0</v>
      </c>
      <c r="I188" s="201"/>
      <c r="J188" s="202"/>
      <c r="K188" s="203"/>
      <c r="L188" s="201"/>
      <c r="M188" s="204">
        <f t="shared" si="17"/>
        <v>0</v>
      </c>
      <c r="N188" s="215"/>
      <c r="O188" s="210"/>
    </row>
    <row r="189" spans="1:15" s="69" customFormat="1" ht="23.1" customHeight="1" x14ac:dyDescent="0.2">
      <c r="A189" s="280" t="str">
        <f t="shared" si="13"/>
        <v>-</v>
      </c>
      <c r="B189" s="168"/>
      <c r="C189" s="413"/>
      <c r="D189" s="212"/>
      <c r="E189" s="173"/>
      <c r="F189" s="211"/>
      <c r="G189" s="213"/>
      <c r="H189" s="200">
        <f t="shared" si="16"/>
        <v>0</v>
      </c>
      <c r="I189" s="201"/>
      <c r="J189" s="202"/>
      <c r="K189" s="203"/>
      <c r="L189" s="201"/>
      <c r="M189" s="204">
        <f t="shared" si="17"/>
        <v>0</v>
      </c>
      <c r="N189" s="215"/>
      <c r="O189" s="210"/>
    </row>
    <row r="190" spans="1:15" s="69" customFormat="1" ht="23.1" customHeight="1" x14ac:dyDescent="0.2">
      <c r="A190" s="280" t="str">
        <f t="shared" si="13"/>
        <v>-</v>
      </c>
      <c r="B190" s="168"/>
      <c r="C190" s="413"/>
      <c r="D190" s="212"/>
      <c r="E190" s="173"/>
      <c r="F190" s="211"/>
      <c r="G190" s="213"/>
      <c r="H190" s="200">
        <f t="shared" si="16"/>
        <v>0</v>
      </c>
      <c r="I190" s="201"/>
      <c r="J190" s="202"/>
      <c r="K190" s="203"/>
      <c r="L190" s="201"/>
      <c r="M190" s="204">
        <f t="shared" si="17"/>
        <v>0</v>
      </c>
      <c r="N190" s="215"/>
      <c r="O190" s="210"/>
    </row>
    <row r="191" spans="1:15" s="69" customFormat="1" ht="23.1" customHeight="1" x14ac:dyDescent="0.2">
      <c r="A191" s="280" t="str">
        <f t="shared" si="13"/>
        <v>-</v>
      </c>
      <c r="B191" s="168"/>
      <c r="C191" s="413"/>
      <c r="D191" s="212"/>
      <c r="E191" s="173"/>
      <c r="F191" s="211"/>
      <c r="G191" s="213"/>
      <c r="H191" s="200">
        <f t="shared" si="16"/>
        <v>0</v>
      </c>
      <c r="I191" s="201"/>
      <c r="J191" s="202"/>
      <c r="K191" s="203"/>
      <c r="L191" s="201"/>
      <c r="M191" s="204">
        <f t="shared" si="17"/>
        <v>0</v>
      </c>
      <c r="N191" s="215"/>
      <c r="O191" s="210"/>
    </row>
    <row r="192" spans="1:15" s="69" customFormat="1" ht="23.1" customHeight="1" x14ac:dyDescent="0.2">
      <c r="A192" s="280" t="str">
        <f t="shared" si="13"/>
        <v>-</v>
      </c>
      <c r="B192" s="168"/>
      <c r="C192" s="413"/>
      <c r="D192" s="212"/>
      <c r="E192" s="173"/>
      <c r="F192" s="211"/>
      <c r="G192" s="213"/>
      <c r="H192" s="200">
        <f t="shared" si="16"/>
        <v>0</v>
      </c>
      <c r="I192" s="201"/>
      <c r="J192" s="202"/>
      <c r="K192" s="203"/>
      <c r="L192" s="201"/>
      <c r="M192" s="204">
        <f t="shared" si="17"/>
        <v>0</v>
      </c>
      <c r="N192" s="215"/>
      <c r="O192" s="210"/>
    </row>
    <row r="193" spans="1:15" s="69" customFormat="1" ht="23.1" customHeight="1" x14ac:dyDescent="0.2">
      <c r="A193" s="280" t="str">
        <f t="shared" si="13"/>
        <v>-</v>
      </c>
      <c r="B193" s="168"/>
      <c r="C193" s="413"/>
      <c r="D193" s="212"/>
      <c r="E193" s="173"/>
      <c r="F193" s="211"/>
      <c r="G193" s="213"/>
      <c r="H193" s="200">
        <f t="shared" si="16"/>
        <v>0</v>
      </c>
      <c r="I193" s="201"/>
      <c r="J193" s="202"/>
      <c r="K193" s="203"/>
      <c r="L193" s="201"/>
      <c r="M193" s="204">
        <f t="shared" si="17"/>
        <v>0</v>
      </c>
      <c r="N193" s="215"/>
      <c r="O193" s="210"/>
    </row>
    <row r="194" spans="1:15" s="69" customFormat="1" ht="23.1" customHeight="1" x14ac:dyDescent="0.2">
      <c r="A194" s="280" t="str">
        <f t="shared" si="13"/>
        <v>-</v>
      </c>
      <c r="B194" s="168"/>
      <c r="C194" s="413"/>
      <c r="D194" s="212"/>
      <c r="E194" s="173"/>
      <c r="F194" s="211"/>
      <c r="G194" s="213"/>
      <c r="H194" s="200">
        <f t="shared" si="16"/>
        <v>0</v>
      </c>
      <c r="I194" s="201"/>
      <c r="J194" s="202"/>
      <c r="K194" s="203"/>
      <c r="L194" s="201"/>
      <c r="M194" s="204">
        <f t="shared" si="17"/>
        <v>0</v>
      </c>
      <c r="N194" s="215"/>
      <c r="O194" s="210"/>
    </row>
    <row r="195" spans="1:15" s="69" customFormat="1" ht="23.1" customHeight="1" x14ac:dyDescent="0.2">
      <c r="A195" s="280" t="str">
        <f t="shared" si="13"/>
        <v>-</v>
      </c>
      <c r="B195" s="168"/>
      <c r="C195" s="413"/>
      <c r="D195" s="212"/>
      <c r="E195" s="173"/>
      <c r="F195" s="211"/>
      <c r="G195" s="213"/>
      <c r="H195" s="200">
        <f t="shared" si="16"/>
        <v>0</v>
      </c>
      <c r="I195" s="201"/>
      <c r="J195" s="202"/>
      <c r="K195" s="203"/>
      <c r="L195" s="201"/>
      <c r="M195" s="204">
        <f t="shared" si="17"/>
        <v>0</v>
      </c>
      <c r="N195" s="215"/>
      <c r="O195" s="210"/>
    </row>
    <row r="196" spans="1:15" s="69" customFormat="1" ht="23.1" customHeight="1" x14ac:dyDescent="0.2">
      <c r="A196" s="280" t="str">
        <f t="shared" si="13"/>
        <v>-</v>
      </c>
      <c r="B196" s="168"/>
      <c r="C196" s="413"/>
      <c r="D196" s="212"/>
      <c r="E196" s="173"/>
      <c r="F196" s="211"/>
      <c r="G196" s="213"/>
      <c r="H196" s="200">
        <f t="shared" si="16"/>
        <v>0</v>
      </c>
      <c r="I196" s="201"/>
      <c r="J196" s="202"/>
      <c r="K196" s="203"/>
      <c r="L196" s="201"/>
      <c r="M196" s="204">
        <f t="shared" si="17"/>
        <v>0</v>
      </c>
      <c r="N196" s="215"/>
      <c r="O196" s="210"/>
    </row>
    <row r="197" spans="1:15" s="69" customFormat="1" ht="23.1" customHeight="1" x14ac:dyDescent="0.2">
      <c r="A197" s="280" t="str">
        <f t="shared" si="13"/>
        <v>-</v>
      </c>
      <c r="B197" s="168"/>
      <c r="C197" s="413"/>
      <c r="D197" s="212"/>
      <c r="E197" s="173"/>
      <c r="F197" s="211"/>
      <c r="G197" s="213"/>
      <c r="H197" s="200">
        <f t="shared" si="16"/>
        <v>0</v>
      </c>
      <c r="I197" s="201"/>
      <c r="J197" s="202"/>
      <c r="K197" s="203"/>
      <c r="L197" s="201"/>
      <c r="M197" s="204">
        <f t="shared" si="17"/>
        <v>0</v>
      </c>
      <c r="N197" s="215"/>
      <c r="O197" s="210"/>
    </row>
    <row r="198" spans="1:15" s="69" customFormat="1" ht="23.1" customHeight="1" x14ac:dyDescent="0.2">
      <c r="A198" s="280" t="str">
        <f t="shared" si="13"/>
        <v>-</v>
      </c>
      <c r="B198" s="168"/>
      <c r="C198" s="413"/>
      <c r="D198" s="212"/>
      <c r="E198" s="173"/>
      <c r="F198" s="211"/>
      <c r="G198" s="213"/>
      <c r="H198" s="200">
        <f t="shared" si="16"/>
        <v>0</v>
      </c>
      <c r="I198" s="201"/>
      <c r="J198" s="202"/>
      <c r="K198" s="203"/>
      <c r="L198" s="201"/>
      <c r="M198" s="204">
        <f t="shared" si="17"/>
        <v>0</v>
      </c>
      <c r="N198" s="215"/>
      <c r="O198" s="210"/>
    </row>
    <row r="199" spans="1:15" s="69" customFormat="1" ht="23.1" customHeight="1" x14ac:dyDescent="0.2">
      <c r="A199" s="280" t="str">
        <f t="shared" si="13"/>
        <v>-</v>
      </c>
      <c r="B199" s="168"/>
      <c r="C199" s="413"/>
      <c r="D199" s="212"/>
      <c r="E199" s="173"/>
      <c r="F199" s="211"/>
      <c r="G199" s="213"/>
      <c r="H199" s="200">
        <f t="shared" si="16"/>
        <v>0</v>
      </c>
      <c r="I199" s="201"/>
      <c r="J199" s="202"/>
      <c r="K199" s="203"/>
      <c r="L199" s="201"/>
      <c r="M199" s="204">
        <f t="shared" si="17"/>
        <v>0</v>
      </c>
      <c r="N199" s="215"/>
      <c r="O199" s="210"/>
    </row>
    <row r="200" spans="1:15" s="69" customFormat="1" ht="23.1" customHeight="1" x14ac:dyDescent="0.2">
      <c r="A200" s="280" t="str">
        <f t="shared" ref="A200:A263" si="18">IF(B200="Kirsch inländisch",4,IF(B200="Williams ausländisch",3,IF(B200="Williams inländisch",2,IF(B200="Kirsch ausländisch",5,IF(B200="Kernobst, Kräuter, Birnenträsch, Gravensteiner, Golden",1,IF(B200="Zwetschgen, Pflümli, Mirabellen inländisch",6,IF(B200="Zwetschgen, Pflümli, Mirabellen, Sliwowitz ausländisch",7,IF(B200="Aprikosen inländisch",8,IF(B200="Marc, Grappa, Hefebrand inländisch",9,IF(B200="Marc, Grappa, Hefebrand ausländisch",10,IF(B200="Andere inl. gebrannte Wasser (Enzian, Génépi, Quitten, Wachholder, Kartoffel, Himbeer, Getreide)",11,IF(B200="Trinksprit",12,IF(B200="Aperitifs, Bitter",13,IF(B200="Liköre (Bailey's Irish Cream, Batida de Coco, Cointreau, Eiercognac, Grand Marnier)",14,IF(B200="Cognac, Armagnac",15,IF(B200="Weinbrand, Brandy",16,IF(B200="Rum",17,IF(B200="Whisky",18,IF(B200="Aquavit, Genever, Gin, Ginepro, Korn, Steinhäger, Wodka",19,IF(B200="Andere ausl. gebrannte Wasser (Aprikosen, Arak, Himbeergeist, Kartoffelbrand, Tequila)",20,IF(B200="Spirituosenhaltige Mischgetränke",21,IF(B200="Portionenflacons (sämtliche gebrannte Wasser mit weniger als 35cl Inhalt)",22,IF(B200="Assortimente und Geschenkpackungen (sämtliche gebrannte Wasser)",23,IF(B200="Calvados",24,IF(B200="Halbfabrikate, Aromen",25,IF(B200="Süssweine, Wermuth",26,IF(B200="","-")))))))))))))))))))))))))))</f>
        <v>-</v>
      </c>
      <c r="B200" s="168"/>
      <c r="C200" s="413"/>
      <c r="D200" s="212"/>
      <c r="E200" s="173"/>
      <c r="F200" s="211"/>
      <c r="G200" s="213"/>
      <c r="H200" s="200">
        <f t="shared" si="16"/>
        <v>0</v>
      </c>
      <c r="I200" s="201"/>
      <c r="J200" s="202"/>
      <c r="K200" s="203"/>
      <c r="L200" s="201"/>
      <c r="M200" s="204">
        <f t="shared" si="17"/>
        <v>0</v>
      </c>
      <c r="N200" s="215"/>
      <c r="O200" s="210"/>
    </row>
    <row r="201" spans="1:15" s="69" customFormat="1" ht="23.1" customHeight="1" x14ac:dyDescent="0.2">
      <c r="A201" s="280" t="str">
        <f t="shared" si="18"/>
        <v>-</v>
      </c>
      <c r="B201" s="168"/>
      <c r="C201" s="413"/>
      <c r="D201" s="212"/>
      <c r="E201" s="173"/>
      <c r="F201" s="211"/>
      <c r="G201" s="213"/>
      <c r="H201" s="200">
        <f t="shared" si="16"/>
        <v>0</v>
      </c>
      <c r="I201" s="201"/>
      <c r="J201" s="202"/>
      <c r="K201" s="203"/>
      <c r="L201" s="201"/>
      <c r="M201" s="204">
        <f t="shared" si="17"/>
        <v>0</v>
      </c>
      <c r="N201" s="215"/>
      <c r="O201" s="210"/>
    </row>
    <row r="202" spans="1:15" s="69" customFormat="1" ht="23.1" customHeight="1" x14ac:dyDescent="0.2">
      <c r="A202" s="280" t="str">
        <f t="shared" si="18"/>
        <v>-</v>
      </c>
      <c r="B202" s="168"/>
      <c r="C202" s="413"/>
      <c r="D202" s="212"/>
      <c r="E202" s="173"/>
      <c r="F202" s="211"/>
      <c r="G202" s="213"/>
      <c r="H202" s="200">
        <f t="shared" si="16"/>
        <v>0</v>
      </c>
      <c r="I202" s="201"/>
      <c r="J202" s="202"/>
      <c r="K202" s="203"/>
      <c r="L202" s="201"/>
      <c r="M202" s="204">
        <f t="shared" si="17"/>
        <v>0</v>
      </c>
      <c r="N202" s="215"/>
      <c r="O202" s="210"/>
    </row>
    <row r="203" spans="1:15" s="69" customFormat="1" ht="23.1" customHeight="1" x14ac:dyDescent="0.2">
      <c r="A203" s="280" t="str">
        <f t="shared" si="18"/>
        <v>-</v>
      </c>
      <c r="B203" s="168"/>
      <c r="C203" s="413"/>
      <c r="D203" s="212"/>
      <c r="E203" s="173"/>
      <c r="F203" s="211"/>
      <c r="G203" s="213"/>
      <c r="H203" s="200">
        <f t="shared" si="16"/>
        <v>0</v>
      </c>
      <c r="I203" s="201"/>
      <c r="J203" s="202"/>
      <c r="K203" s="203"/>
      <c r="L203" s="201"/>
      <c r="M203" s="204">
        <f t="shared" si="17"/>
        <v>0</v>
      </c>
      <c r="N203" s="215"/>
      <c r="O203" s="210"/>
    </row>
    <row r="204" spans="1:15" s="69" customFormat="1" ht="23.1" customHeight="1" x14ac:dyDescent="0.2">
      <c r="A204" s="280" t="str">
        <f t="shared" si="18"/>
        <v>-</v>
      </c>
      <c r="B204" s="168"/>
      <c r="C204" s="413"/>
      <c r="D204" s="212"/>
      <c r="E204" s="173"/>
      <c r="F204" s="211"/>
      <c r="G204" s="213"/>
      <c r="H204" s="200">
        <f t="shared" si="16"/>
        <v>0</v>
      </c>
      <c r="I204" s="201"/>
      <c r="J204" s="202"/>
      <c r="K204" s="203"/>
      <c r="L204" s="201"/>
      <c r="M204" s="204">
        <f t="shared" si="17"/>
        <v>0</v>
      </c>
      <c r="N204" s="215"/>
      <c r="O204" s="210"/>
    </row>
    <row r="205" spans="1:15" s="69" customFormat="1" ht="23.1" customHeight="1" x14ac:dyDescent="0.2">
      <c r="A205" s="280" t="str">
        <f t="shared" si="18"/>
        <v>-</v>
      </c>
      <c r="B205" s="168"/>
      <c r="C205" s="413"/>
      <c r="D205" s="212"/>
      <c r="E205" s="173"/>
      <c r="F205" s="211"/>
      <c r="G205" s="213"/>
      <c r="H205" s="200">
        <f t="shared" si="16"/>
        <v>0</v>
      </c>
      <c r="I205" s="201"/>
      <c r="J205" s="202"/>
      <c r="K205" s="203"/>
      <c r="L205" s="201"/>
      <c r="M205" s="204">
        <f t="shared" si="17"/>
        <v>0</v>
      </c>
      <c r="N205" s="215"/>
      <c r="O205" s="210"/>
    </row>
    <row r="206" spans="1:15" s="69" customFormat="1" ht="23.1" customHeight="1" x14ac:dyDescent="0.2">
      <c r="A206" s="280" t="str">
        <f t="shared" si="18"/>
        <v>-</v>
      </c>
      <c r="B206" s="168"/>
      <c r="C206" s="413"/>
      <c r="D206" s="212"/>
      <c r="E206" s="173"/>
      <c r="F206" s="211"/>
      <c r="G206" s="213"/>
      <c r="H206" s="200">
        <f t="shared" si="16"/>
        <v>0</v>
      </c>
      <c r="I206" s="201"/>
      <c r="J206" s="202"/>
      <c r="K206" s="203"/>
      <c r="L206" s="201"/>
      <c r="M206" s="204">
        <f t="shared" si="17"/>
        <v>0</v>
      </c>
      <c r="N206" s="215"/>
      <c r="O206" s="210"/>
    </row>
    <row r="207" spans="1:15" s="69" customFormat="1" ht="23.1" customHeight="1" x14ac:dyDescent="0.2">
      <c r="A207" s="280" t="str">
        <f t="shared" si="18"/>
        <v>-</v>
      </c>
      <c r="B207" s="168"/>
      <c r="C207" s="413"/>
      <c r="D207" s="212"/>
      <c r="E207" s="173"/>
      <c r="F207" s="211"/>
      <c r="G207" s="213"/>
      <c r="H207" s="200">
        <f t="shared" si="16"/>
        <v>0</v>
      </c>
      <c r="I207" s="201"/>
      <c r="J207" s="202"/>
      <c r="K207" s="203"/>
      <c r="L207" s="201"/>
      <c r="M207" s="204">
        <f t="shared" si="17"/>
        <v>0</v>
      </c>
      <c r="N207" s="215"/>
      <c r="O207" s="210"/>
    </row>
    <row r="208" spans="1:15" s="69" customFormat="1" ht="23.1" customHeight="1" x14ac:dyDescent="0.2">
      <c r="A208" s="280" t="str">
        <f t="shared" si="18"/>
        <v>-</v>
      </c>
      <c r="B208" s="168"/>
      <c r="C208" s="413"/>
      <c r="D208" s="212"/>
      <c r="E208" s="173"/>
      <c r="F208" s="211"/>
      <c r="G208" s="213"/>
      <c r="H208" s="200">
        <f t="shared" si="16"/>
        <v>0</v>
      </c>
      <c r="I208" s="201"/>
      <c r="J208" s="202"/>
      <c r="K208" s="203"/>
      <c r="L208" s="201"/>
      <c r="M208" s="204">
        <f t="shared" si="17"/>
        <v>0</v>
      </c>
      <c r="N208" s="215"/>
      <c r="O208" s="210"/>
    </row>
    <row r="209" spans="1:15" s="69" customFormat="1" ht="23.1" customHeight="1" x14ac:dyDescent="0.2">
      <c r="A209" s="280" t="str">
        <f t="shared" si="18"/>
        <v>-</v>
      </c>
      <c r="B209" s="168"/>
      <c r="C209" s="413"/>
      <c r="D209" s="212"/>
      <c r="E209" s="173"/>
      <c r="F209" s="211"/>
      <c r="G209" s="213"/>
      <c r="H209" s="200">
        <f t="shared" si="16"/>
        <v>0</v>
      </c>
      <c r="I209" s="201"/>
      <c r="J209" s="202"/>
      <c r="K209" s="203"/>
      <c r="L209" s="201"/>
      <c r="M209" s="204">
        <f t="shared" si="17"/>
        <v>0</v>
      </c>
      <c r="N209" s="215"/>
      <c r="O209" s="210"/>
    </row>
    <row r="210" spans="1:15" s="69" customFormat="1" ht="23.1" customHeight="1" x14ac:dyDescent="0.2">
      <c r="A210" s="280" t="str">
        <f t="shared" si="18"/>
        <v>-</v>
      </c>
      <c r="B210" s="168"/>
      <c r="C210" s="413"/>
      <c r="D210" s="212"/>
      <c r="E210" s="173"/>
      <c r="F210" s="211"/>
      <c r="G210" s="213"/>
      <c r="H210" s="200">
        <f t="shared" si="16"/>
        <v>0</v>
      </c>
      <c r="I210" s="201"/>
      <c r="J210" s="202"/>
      <c r="K210" s="203"/>
      <c r="L210" s="201"/>
      <c r="M210" s="204">
        <f t="shared" si="17"/>
        <v>0</v>
      </c>
      <c r="N210" s="215"/>
      <c r="O210" s="210"/>
    </row>
    <row r="211" spans="1:15" s="69" customFormat="1" ht="23.1" customHeight="1" x14ac:dyDescent="0.2">
      <c r="A211" s="280" t="str">
        <f t="shared" si="18"/>
        <v>-</v>
      </c>
      <c r="B211" s="168"/>
      <c r="C211" s="413"/>
      <c r="D211" s="212"/>
      <c r="E211" s="173"/>
      <c r="F211" s="211"/>
      <c r="G211" s="213"/>
      <c r="H211" s="200">
        <f t="shared" si="16"/>
        <v>0</v>
      </c>
      <c r="I211" s="201"/>
      <c r="J211" s="202"/>
      <c r="K211" s="203"/>
      <c r="L211" s="201"/>
      <c r="M211" s="204">
        <f t="shared" si="17"/>
        <v>0</v>
      </c>
      <c r="N211" s="215"/>
      <c r="O211" s="210"/>
    </row>
    <row r="212" spans="1:15" s="69" customFormat="1" ht="23.1" customHeight="1" x14ac:dyDescent="0.2">
      <c r="A212" s="280" t="str">
        <f t="shared" si="18"/>
        <v>-</v>
      </c>
      <c r="B212" s="168"/>
      <c r="C212" s="413"/>
      <c r="D212" s="212"/>
      <c r="E212" s="173"/>
      <c r="F212" s="211"/>
      <c r="G212" s="213"/>
      <c r="H212" s="200">
        <f t="shared" si="16"/>
        <v>0</v>
      </c>
      <c r="I212" s="201"/>
      <c r="J212" s="202"/>
      <c r="K212" s="203"/>
      <c r="L212" s="201"/>
      <c r="M212" s="204">
        <f t="shared" si="17"/>
        <v>0</v>
      </c>
      <c r="N212" s="215"/>
      <c r="O212" s="210"/>
    </row>
    <row r="213" spans="1:15" s="69" customFormat="1" ht="23.1" customHeight="1" x14ac:dyDescent="0.2">
      <c r="A213" s="280" t="str">
        <f t="shared" si="18"/>
        <v>-</v>
      </c>
      <c r="B213" s="168"/>
      <c r="C213" s="413"/>
      <c r="D213" s="212"/>
      <c r="E213" s="173"/>
      <c r="F213" s="211"/>
      <c r="G213" s="213"/>
      <c r="H213" s="200">
        <f t="shared" si="16"/>
        <v>0</v>
      </c>
      <c r="I213" s="201"/>
      <c r="J213" s="202"/>
      <c r="K213" s="203"/>
      <c r="L213" s="201"/>
      <c r="M213" s="204">
        <f t="shared" si="17"/>
        <v>0</v>
      </c>
      <c r="N213" s="215"/>
      <c r="O213" s="210"/>
    </row>
    <row r="214" spans="1:15" s="69" customFormat="1" ht="23.1" customHeight="1" x14ac:dyDescent="0.2">
      <c r="A214" s="280" t="str">
        <f t="shared" si="18"/>
        <v>-</v>
      </c>
      <c r="B214" s="168"/>
      <c r="C214" s="413"/>
      <c r="D214" s="212"/>
      <c r="E214" s="173"/>
      <c r="F214" s="211"/>
      <c r="G214" s="213"/>
      <c r="H214" s="200">
        <f t="shared" si="16"/>
        <v>0</v>
      </c>
      <c r="I214" s="201"/>
      <c r="J214" s="202"/>
      <c r="K214" s="203"/>
      <c r="L214" s="201"/>
      <c r="M214" s="204">
        <f t="shared" si="17"/>
        <v>0</v>
      </c>
      <c r="N214" s="215"/>
      <c r="O214" s="210"/>
    </row>
    <row r="215" spans="1:15" s="69" customFormat="1" ht="23.1" customHeight="1" x14ac:dyDescent="0.2">
      <c r="A215" s="280" t="str">
        <f t="shared" si="18"/>
        <v>-</v>
      </c>
      <c r="B215" s="168"/>
      <c r="C215" s="413"/>
      <c r="D215" s="212"/>
      <c r="E215" s="173"/>
      <c r="F215" s="211"/>
      <c r="G215" s="213"/>
      <c r="H215" s="200">
        <f t="shared" si="16"/>
        <v>0</v>
      </c>
      <c r="I215" s="201"/>
      <c r="J215" s="202"/>
      <c r="K215" s="203"/>
      <c r="L215" s="201"/>
      <c r="M215" s="204">
        <f t="shared" si="17"/>
        <v>0</v>
      </c>
      <c r="N215" s="215"/>
      <c r="O215" s="210"/>
    </row>
    <row r="216" spans="1:15" s="69" customFormat="1" ht="23.1" customHeight="1" x14ac:dyDescent="0.2">
      <c r="A216" s="280" t="str">
        <f t="shared" si="18"/>
        <v>-</v>
      </c>
      <c r="B216" s="168"/>
      <c r="C216" s="413"/>
      <c r="D216" s="212"/>
      <c r="E216" s="173"/>
      <c r="F216" s="211"/>
      <c r="G216" s="213"/>
      <c r="H216" s="200">
        <f t="shared" si="16"/>
        <v>0</v>
      </c>
      <c r="I216" s="201"/>
      <c r="J216" s="202"/>
      <c r="K216" s="203"/>
      <c r="L216" s="201"/>
      <c r="M216" s="204">
        <f t="shared" si="17"/>
        <v>0</v>
      </c>
      <c r="N216" s="215"/>
      <c r="O216" s="210"/>
    </row>
    <row r="217" spans="1:15" s="69" customFormat="1" ht="23.1" customHeight="1" x14ac:dyDescent="0.2">
      <c r="A217" s="280" t="str">
        <f t="shared" si="18"/>
        <v>-</v>
      </c>
      <c r="B217" s="168"/>
      <c r="C217" s="413"/>
      <c r="D217" s="212"/>
      <c r="E217" s="173"/>
      <c r="F217" s="211"/>
      <c r="G217" s="213"/>
      <c r="H217" s="200">
        <f t="shared" si="16"/>
        <v>0</v>
      </c>
      <c r="I217" s="201"/>
      <c r="J217" s="202"/>
      <c r="K217" s="203"/>
      <c r="L217" s="201"/>
      <c r="M217" s="204">
        <f t="shared" si="17"/>
        <v>0</v>
      </c>
      <c r="N217" s="215"/>
      <c r="O217" s="210"/>
    </row>
    <row r="218" spans="1:15" s="69" customFormat="1" ht="23.1" customHeight="1" x14ac:dyDescent="0.2">
      <c r="A218" s="280" t="str">
        <f t="shared" si="18"/>
        <v>-</v>
      </c>
      <c r="B218" s="168"/>
      <c r="C218" s="413"/>
      <c r="D218" s="212"/>
      <c r="E218" s="173"/>
      <c r="F218" s="211"/>
      <c r="G218" s="213"/>
      <c r="H218" s="200">
        <f t="shared" si="16"/>
        <v>0</v>
      </c>
      <c r="I218" s="201"/>
      <c r="J218" s="202"/>
      <c r="K218" s="203"/>
      <c r="L218" s="201"/>
      <c r="M218" s="204">
        <f t="shared" si="17"/>
        <v>0</v>
      </c>
      <c r="N218" s="215"/>
      <c r="O218" s="210"/>
    </row>
    <row r="219" spans="1:15" s="69" customFormat="1" ht="23.1" customHeight="1" x14ac:dyDescent="0.2">
      <c r="A219" s="280" t="str">
        <f t="shared" si="18"/>
        <v>-</v>
      </c>
      <c r="B219" s="168"/>
      <c r="C219" s="413"/>
      <c r="D219" s="212"/>
      <c r="E219" s="173"/>
      <c r="F219" s="211"/>
      <c r="G219" s="213"/>
      <c r="H219" s="200">
        <f t="shared" si="16"/>
        <v>0</v>
      </c>
      <c r="I219" s="201"/>
      <c r="J219" s="202"/>
      <c r="K219" s="203"/>
      <c r="L219" s="201"/>
      <c r="M219" s="204">
        <f t="shared" si="17"/>
        <v>0</v>
      </c>
      <c r="N219" s="215"/>
      <c r="O219" s="210"/>
    </row>
    <row r="220" spans="1:15" s="69" customFormat="1" ht="23.1" customHeight="1" x14ac:dyDescent="0.2">
      <c r="A220" s="280" t="str">
        <f t="shared" si="18"/>
        <v>-</v>
      </c>
      <c r="B220" s="168"/>
      <c r="C220" s="413"/>
      <c r="D220" s="212"/>
      <c r="E220" s="173"/>
      <c r="F220" s="211"/>
      <c r="G220" s="213"/>
      <c r="H220" s="200">
        <f t="shared" si="16"/>
        <v>0</v>
      </c>
      <c r="I220" s="201"/>
      <c r="J220" s="202"/>
      <c r="K220" s="203"/>
      <c r="L220" s="201"/>
      <c r="M220" s="204">
        <f t="shared" si="17"/>
        <v>0</v>
      </c>
      <c r="N220" s="215"/>
      <c r="O220" s="210"/>
    </row>
    <row r="221" spans="1:15" s="69" customFormat="1" ht="23.1" customHeight="1" x14ac:dyDescent="0.2">
      <c r="A221" s="280" t="str">
        <f t="shared" si="18"/>
        <v>-</v>
      </c>
      <c r="B221" s="168"/>
      <c r="C221" s="413"/>
      <c r="D221" s="212"/>
      <c r="E221" s="173"/>
      <c r="F221" s="211"/>
      <c r="G221" s="213"/>
      <c r="H221" s="200">
        <f t="shared" si="16"/>
        <v>0</v>
      </c>
      <c r="I221" s="201"/>
      <c r="J221" s="202"/>
      <c r="K221" s="203"/>
      <c r="L221" s="201"/>
      <c r="M221" s="204">
        <f t="shared" si="17"/>
        <v>0</v>
      </c>
      <c r="N221" s="215"/>
      <c r="O221" s="210"/>
    </row>
    <row r="222" spans="1:15" s="69" customFormat="1" ht="23.1" customHeight="1" x14ac:dyDescent="0.2">
      <c r="A222" s="280" t="str">
        <f t="shared" si="18"/>
        <v>-</v>
      </c>
      <c r="B222" s="168"/>
      <c r="C222" s="413"/>
      <c r="D222" s="212"/>
      <c r="E222" s="173"/>
      <c r="F222" s="211"/>
      <c r="G222" s="213"/>
      <c r="H222" s="200">
        <f t="shared" si="16"/>
        <v>0</v>
      </c>
      <c r="I222" s="201"/>
      <c r="J222" s="202"/>
      <c r="K222" s="203"/>
      <c r="L222" s="201"/>
      <c r="M222" s="204">
        <f t="shared" si="17"/>
        <v>0</v>
      </c>
      <c r="N222" s="215"/>
      <c r="O222" s="210"/>
    </row>
    <row r="223" spans="1:15" s="69" customFormat="1" ht="23.1" customHeight="1" x14ac:dyDescent="0.2">
      <c r="A223" s="280" t="str">
        <f t="shared" si="18"/>
        <v>-</v>
      </c>
      <c r="B223" s="168"/>
      <c r="C223" s="413"/>
      <c r="D223" s="212"/>
      <c r="E223" s="173"/>
      <c r="F223" s="211"/>
      <c r="G223" s="213"/>
      <c r="H223" s="200">
        <f t="shared" si="16"/>
        <v>0</v>
      </c>
      <c r="I223" s="201"/>
      <c r="J223" s="202"/>
      <c r="K223" s="203"/>
      <c r="L223" s="201"/>
      <c r="M223" s="204">
        <f t="shared" si="17"/>
        <v>0</v>
      </c>
      <c r="N223" s="215"/>
      <c r="O223" s="210"/>
    </row>
    <row r="224" spans="1:15" s="69" customFormat="1" ht="23.1" customHeight="1" x14ac:dyDescent="0.2">
      <c r="A224" s="280" t="str">
        <f t="shared" si="18"/>
        <v>-</v>
      </c>
      <c r="B224" s="168"/>
      <c r="C224" s="413"/>
      <c r="D224" s="212"/>
      <c r="E224" s="173"/>
      <c r="F224" s="211"/>
      <c r="G224" s="213"/>
      <c r="H224" s="200">
        <f t="shared" si="16"/>
        <v>0</v>
      </c>
      <c r="I224" s="201"/>
      <c r="J224" s="202"/>
      <c r="K224" s="203"/>
      <c r="L224" s="201"/>
      <c r="M224" s="204">
        <f t="shared" si="17"/>
        <v>0</v>
      </c>
      <c r="N224" s="215"/>
      <c r="O224" s="210"/>
    </row>
    <row r="225" spans="1:15" s="69" customFormat="1" ht="23.1" customHeight="1" x14ac:dyDescent="0.2">
      <c r="A225" s="280" t="str">
        <f t="shared" si="18"/>
        <v>-</v>
      </c>
      <c r="B225" s="168"/>
      <c r="C225" s="413"/>
      <c r="D225" s="212"/>
      <c r="E225" s="173"/>
      <c r="F225" s="211"/>
      <c r="G225" s="213"/>
      <c r="H225" s="200">
        <f t="shared" si="16"/>
        <v>0</v>
      </c>
      <c r="I225" s="201"/>
      <c r="J225" s="202"/>
      <c r="K225" s="203"/>
      <c r="L225" s="201"/>
      <c r="M225" s="204">
        <f t="shared" si="17"/>
        <v>0</v>
      </c>
      <c r="N225" s="215"/>
      <c r="O225" s="210"/>
    </row>
    <row r="226" spans="1:15" s="69" customFormat="1" ht="23.1" customHeight="1" x14ac:dyDescent="0.2">
      <c r="A226" s="280" t="str">
        <f t="shared" si="18"/>
        <v>-</v>
      </c>
      <c r="B226" s="168"/>
      <c r="C226" s="413"/>
      <c r="D226" s="212"/>
      <c r="E226" s="173"/>
      <c r="F226" s="211"/>
      <c r="G226" s="213"/>
      <c r="H226" s="200">
        <f t="shared" si="16"/>
        <v>0</v>
      </c>
      <c r="I226" s="201"/>
      <c r="J226" s="202"/>
      <c r="K226" s="203"/>
      <c r="L226" s="201"/>
      <c r="M226" s="204">
        <f t="shared" si="17"/>
        <v>0</v>
      </c>
      <c r="N226" s="215"/>
      <c r="O226" s="210"/>
    </row>
    <row r="227" spans="1:15" s="69" customFormat="1" ht="23.1" customHeight="1" x14ac:dyDescent="0.2">
      <c r="A227" s="280" t="str">
        <f t="shared" si="18"/>
        <v>-</v>
      </c>
      <c r="B227" s="168"/>
      <c r="C227" s="413"/>
      <c r="D227" s="212"/>
      <c r="E227" s="173"/>
      <c r="F227" s="211"/>
      <c r="G227" s="213"/>
      <c r="H227" s="200">
        <f t="shared" si="16"/>
        <v>0</v>
      </c>
      <c r="I227" s="201"/>
      <c r="J227" s="202"/>
      <c r="K227" s="203"/>
      <c r="L227" s="201"/>
      <c r="M227" s="204">
        <f t="shared" si="17"/>
        <v>0</v>
      </c>
      <c r="N227" s="215"/>
      <c r="O227" s="210"/>
    </row>
    <row r="228" spans="1:15" s="69" customFormat="1" ht="23.1" customHeight="1" x14ac:dyDescent="0.2">
      <c r="A228" s="280" t="str">
        <f t="shared" si="18"/>
        <v>-</v>
      </c>
      <c r="B228" s="168"/>
      <c r="C228" s="413"/>
      <c r="D228" s="212"/>
      <c r="E228" s="173"/>
      <c r="F228" s="211"/>
      <c r="G228" s="213"/>
      <c r="H228" s="200">
        <f t="shared" si="16"/>
        <v>0</v>
      </c>
      <c r="I228" s="201"/>
      <c r="J228" s="202"/>
      <c r="K228" s="203"/>
      <c r="L228" s="201"/>
      <c r="M228" s="204">
        <f t="shared" si="17"/>
        <v>0</v>
      </c>
      <c r="N228" s="215"/>
      <c r="O228" s="210"/>
    </row>
    <row r="229" spans="1:15" s="69" customFormat="1" ht="23.1" customHeight="1" x14ac:dyDescent="0.2">
      <c r="A229" s="280" t="str">
        <f t="shared" si="18"/>
        <v>-</v>
      </c>
      <c r="B229" s="168"/>
      <c r="C229" s="413"/>
      <c r="D229" s="212"/>
      <c r="E229" s="173"/>
      <c r="F229" s="211"/>
      <c r="G229" s="213"/>
      <c r="H229" s="200">
        <f t="shared" si="16"/>
        <v>0</v>
      </c>
      <c r="I229" s="201"/>
      <c r="J229" s="202"/>
      <c r="K229" s="203"/>
      <c r="L229" s="201"/>
      <c r="M229" s="204">
        <f t="shared" si="17"/>
        <v>0</v>
      </c>
      <c r="N229" s="215"/>
      <c r="O229" s="210"/>
    </row>
    <row r="230" spans="1:15" s="69" customFormat="1" ht="23.1" customHeight="1" x14ac:dyDescent="0.2">
      <c r="A230" s="280" t="str">
        <f t="shared" si="18"/>
        <v>-</v>
      </c>
      <c r="B230" s="168"/>
      <c r="C230" s="413"/>
      <c r="D230" s="212"/>
      <c r="E230" s="173"/>
      <c r="F230" s="211"/>
      <c r="G230" s="213"/>
      <c r="H230" s="200">
        <f t="shared" si="16"/>
        <v>0</v>
      </c>
      <c r="I230" s="201"/>
      <c r="J230" s="202"/>
      <c r="K230" s="203"/>
      <c r="L230" s="201"/>
      <c r="M230" s="204">
        <f t="shared" si="17"/>
        <v>0</v>
      </c>
      <c r="N230" s="215"/>
      <c r="O230" s="210"/>
    </row>
    <row r="231" spans="1:15" s="69" customFormat="1" ht="23.1" customHeight="1" x14ac:dyDescent="0.2">
      <c r="A231" s="280" t="str">
        <f t="shared" si="18"/>
        <v>-</v>
      </c>
      <c r="B231" s="168"/>
      <c r="C231" s="413"/>
      <c r="D231" s="212"/>
      <c r="E231" s="173"/>
      <c r="F231" s="211"/>
      <c r="G231" s="213"/>
      <c r="H231" s="200">
        <f t="shared" si="16"/>
        <v>0</v>
      </c>
      <c r="I231" s="201"/>
      <c r="J231" s="202"/>
      <c r="K231" s="203"/>
      <c r="L231" s="201"/>
      <c r="M231" s="204">
        <f t="shared" si="17"/>
        <v>0</v>
      </c>
      <c r="N231" s="215"/>
      <c r="O231" s="210"/>
    </row>
    <row r="232" spans="1:15" s="69" customFormat="1" ht="23.1" customHeight="1" x14ac:dyDescent="0.2">
      <c r="A232" s="280" t="str">
        <f t="shared" si="18"/>
        <v>-</v>
      </c>
      <c r="B232" s="168"/>
      <c r="C232" s="413"/>
      <c r="D232" s="212"/>
      <c r="E232" s="173"/>
      <c r="F232" s="211"/>
      <c r="G232" s="213"/>
      <c r="H232" s="200">
        <f t="shared" si="16"/>
        <v>0</v>
      </c>
      <c r="I232" s="201"/>
      <c r="J232" s="202"/>
      <c r="K232" s="203"/>
      <c r="L232" s="201"/>
      <c r="M232" s="204">
        <f t="shared" si="17"/>
        <v>0</v>
      </c>
      <c r="N232" s="215"/>
      <c r="O232" s="210"/>
    </row>
    <row r="233" spans="1:15" s="69" customFormat="1" ht="23.1" customHeight="1" x14ac:dyDescent="0.2">
      <c r="A233" s="280" t="str">
        <f t="shared" si="18"/>
        <v>-</v>
      </c>
      <c r="B233" s="168"/>
      <c r="C233" s="413"/>
      <c r="D233" s="212"/>
      <c r="E233" s="173"/>
      <c r="F233" s="211"/>
      <c r="G233" s="213"/>
      <c r="H233" s="200">
        <f t="shared" si="16"/>
        <v>0</v>
      </c>
      <c r="I233" s="201"/>
      <c r="J233" s="202"/>
      <c r="K233" s="203"/>
      <c r="L233" s="201"/>
      <c r="M233" s="204">
        <f t="shared" si="17"/>
        <v>0</v>
      </c>
      <c r="N233" s="215"/>
      <c r="O233" s="210"/>
    </row>
    <row r="234" spans="1:15" s="69" customFormat="1" ht="23.1" customHeight="1" x14ac:dyDescent="0.2">
      <c r="A234" s="280" t="str">
        <f t="shared" si="18"/>
        <v>-</v>
      </c>
      <c r="B234" s="168"/>
      <c r="C234" s="413"/>
      <c r="D234" s="212"/>
      <c r="E234" s="173"/>
      <c r="F234" s="211"/>
      <c r="G234" s="213"/>
      <c r="H234" s="200">
        <f t="shared" si="16"/>
        <v>0</v>
      </c>
      <c r="I234" s="201"/>
      <c r="J234" s="202"/>
      <c r="K234" s="203"/>
      <c r="L234" s="201"/>
      <c r="M234" s="204">
        <f t="shared" si="17"/>
        <v>0</v>
      </c>
      <c r="N234" s="215"/>
      <c r="O234" s="210"/>
    </row>
    <row r="235" spans="1:15" s="69" customFormat="1" ht="23.1" customHeight="1" x14ac:dyDescent="0.2">
      <c r="A235" s="280" t="str">
        <f t="shared" si="18"/>
        <v>-</v>
      </c>
      <c r="B235" s="168"/>
      <c r="C235" s="413"/>
      <c r="D235" s="212"/>
      <c r="E235" s="173"/>
      <c r="F235" s="211"/>
      <c r="G235" s="213"/>
      <c r="H235" s="200">
        <f t="shared" si="16"/>
        <v>0</v>
      </c>
      <c r="I235" s="201"/>
      <c r="J235" s="202"/>
      <c r="K235" s="203"/>
      <c r="L235" s="201"/>
      <c r="M235" s="204">
        <f t="shared" si="17"/>
        <v>0</v>
      </c>
      <c r="N235" s="215"/>
      <c r="O235" s="210"/>
    </row>
    <row r="236" spans="1:15" s="69" customFormat="1" ht="23.1" customHeight="1" x14ac:dyDescent="0.2">
      <c r="A236" s="280" t="str">
        <f t="shared" si="18"/>
        <v>-</v>
      </c>
      <c r="B236" s="168"/>
      <c r="C236" s="413"/>
      <c r="D236" s="212"/>
      <c r="E236" s="173"/>
      <c r="F236" s="211"/>
      <c r="G236" s="213"/>
      <c r="H236" s="200">
        <f t="shared" si="16"/>
        <v>0</v>
      </c>
      <c r="I236" s="201"/>
      <c r="J236" s="202"/>
      <c r="K236" s="203"/>
      <c r="L236" s="201"/>
      <c r="M236" s="204">
        <f t="shared" si="17"/>
        <v>0</v>
      </c>
      <c r="N236" s="215"/>
      <c r="O236" s="210"/>
    </row>
    <row r="237" spans="1:15" s="69" customFormat="1" ht="23.1" customHeight="1" x14ac:dyDescent="0.2">
      <c r="A237" s="280" t="str">
        <f t="shared" si="18"/>
        <v>-</v>
      </c>
      <c r="B237" s="168"/>
      <c r="C237" s="413"/>
      <c r="D237" s="212"/>
      <c r="E237" s="173"/>
      <c r="F237" s="211"/>
      <c r="G237" s="213"/>
      <c r="H237" s="200">
        <f t="shared" si="16"/>
        <v>0</v>
      </c>
      <c r="I237" s="201"/>
      <c r="J237" s="202"/>
      <c r="K237" s="203"/>
      <c r="L237" s="201"/>
      <c r="M237" s="204">
        <f t="shared" si="17"/>
        <v>0</v>
      </c>
      <c r="N237" s="215"/>
      <c r="O237" s="210"/>
    </row>
    <row r="238" spans="1:15" s="69" customFormat="1" ht="23.1" customHeight="1" x14ac:dyDescent="0.2">
      <c r="A238" s="280" t="str">
        <f t="shared" si="18"/>
        <v>-</v>
      </c>
      <c r="B238" s="168"/>
      <c r="C238" s="413"/>
      <c r="D238" s="212"/>
      <c r="E238" s="173"/>
      <c r="F238" s="211"/>
      <c r="G238" s="213"/>
      <c r="H238" s="200">
        <f t="shared" si="16"/>
        <v>0</v>
      </c>
      <c r="I238" s="201"/>
      <c r="J238" s="202"/>
      <c r="K238" s="203"/>
      <c r="L238" s="201"/>
      <c r="M238" s="204">
        <f t="shared" si="17"/>
        <v>0</v>
      </c>
      <c r="N238" s="215"/>
      <c r="O238" s="210"/>
    </row>
    <row r="239" spans="1:15" s="69" customFormat="1" ht="23.1" customHeight="1" x14ac:dyDescent="0.2">
      <c r="A239" s="280" t="str">
        <f t="shared" si="18"/>
        <v>-</v>
      </c>
      <c r="B239" s="168"/>
      <c r="C239" s="413"/>
      <c r="D239" s="212"/>
      <c r="E239" s="173"/>
      <c r="F239" s="211"/>
      <c r="G239" s="213"/>
      <c r="H239" s="200">
        <f t="shared" si="16"/>
        <v>0</v>
      </c>
      <c r="I239" s="201"/>
      <c r="J239" s="202"/>
      <c r="K239" s="203"/>
      <c r="L239" s="201"/>
      <c r="M239" s="204">
        <f t="shared" si="17"/>
        <v>0</v>
      </c>
      <c r="N239" s="215"/>
      <c r="O239" s="210"/>
    </row>
    <row r="240" spans="1:15" s="69" customFormat="1" ht="23.1" customHeight="1" x14ac:dyDescent="0.2">
      <c r="A240" s="280" t="str">
        <f t="shared" si="18"/>
        <v>-</v>
      </c>
      <c r="B240" s="168"/>
      <c r="C240" s="413"/>
      <c r="D240" s="212"/>
      <c r="E240" s="173"/>
      <c r="F240" s="211"/>
      <c r="G240" s="213"/>
      <c r="H240" s="200">
        <f t="shared" si="16"/>
        <v>0</v>
      </c>
      <c r="I240" s="201"/>
      <c r="J240" s="202"/>
      <c r="K240" s="203"/>
      <c r="L240" s="201"/>
      <c r="M240" s="204">
        <f t="shared" si="17"/>
        <v>0</v>
      </c>
      <c r="N240" s="215"/>
      <c r="O240" s="210"/>
    </row>
    <row r="241" spans="1:15" s="69" customFormat="1" ht="23.1" customHeight="1" x14ac:dyDescent="0.2">
      <c r="A241" s="280" t="str">
        <f t="shared" si="18"/>
        <v>-</v>
      </c>
      <c r="B241" s="168"/>
      <c r="C241" s="413"/>
      <c r="D241" s="212"/>
      <c r="E241" s="173"/>
      <c r="F241" s="211"/>
      <c r="G241" s="213"/>
      <c r="H241" s="200">
        <f t="shared" si="16"/>
        <v>0</v>
      </c>
      <c r="I241" s="201"/>
      <c r="J241" s="202"/>
      <c r="K241" s="203"/>
      <c r="L241" s="201"/>
      <c r="M241" s="204">
        <f t="shared" si="17"/>
        <v>0</v>
      </c>
      <c r="N241" s="215"/>
      <c r="O241" s="210"/>
    </row>
    <row r="242" spans="1:15" s="69" customFormat="1" ht="23.1" customHeight="1" x14ac:dyDescent="0.2">
      <c r="A242" s="280" t="str">
        <f t="shared" si="18"/>
        <v>-</v>
      </c>
      <c r="B242" s="168"/>
      <c r="C242" s="413"/>
      <c r="D242" s="212"/>
      <c r="E242" s="173"/>
      <c r="F242" s="211"/>
      <c r="G242" s="213"/>
      <c r="H242" s="200">
        <f t="shared" si="16"/>
        <v>0</v>
      </c>
      <c r="I242" s="201"/>
      <c r="J242" s="202"/>
      <c r="K242" s="203"/>
      <c r="L242" s="201"/>
      <c r="M242" s="204">
        <f t="shared" si="17"/>
        <v>0</v>
      </c>
      <c r="N242" s="215"/>
      <c r="O242" s="210"/>
    </row>
    <row r="243" spans="1:15" s="69" customFormat="1" ht="23.1" customHeight="1" x14ac:dyDescent="0.2">
      <c r="A243" s="280" t="str">
        <f t="shared" si="18"/>
        <v>-</v>
      </c>
      <c r="B243" s="168"/>
      <c r="C243" s="413"/>
      <c r="D243" s="212"/>
      <c r="E243" s="173"/>
      <c r="F243" s="211"/>
      <c r="G243" s="213"/>
      <c r="H243" s="200">
        <f t="shared" ref="H243:H306" si="19">F243-G243</f>
        <v>0</v>
      </c>
      <c r="I243" s="201"/>
      <c r="J243" s="202"/>
      <c r="K243" s="203"/>
      <c r="L243" s="201"/>
      <c r="M243" s="204">
        <f t="shared" ref="M243:M306" si="20">SUM(K243*L243)/100</f>
        <v>0</v>
      </c>
      <c r="N243" s="215"/>
      <c r="O243" s="210"/>
    </row>
    <row r="244" spans="1:15" s="69" customFormat="1" ht="23.1" customHeight="1" x14ac:dyDescent="0.2">
      <c r="A244" s="280" t="str">
        <f t="shared" si="18"/>
        <v>-</v>
      </c>
      <c r="B244" s="168"/>
      <c r="C244" s="413"/>
      <c r="D244" s="212"/>
      <c r="E244" s="173"/>
      <c r="F244" s="211"/>
      <c r="G244" s="213"/>
      <c r="H244" s="200">
        <f t="shared" si="19"/>
        <v>0</v>
      </c>
      <c r="I244" s="201"/>
      <c r="J244" s="202"/>
      <c r="K244" s="203"/>
      <c r="L244" s="201"/>
      <c r="M244" s="204">
        <f t="shared" si="20"/>
        <v>0</v>
      </c>
      <c r="N244" s="215"/>
      <c r="O244" s="210"/>
    </row>
    <row r="245" spans="1:15" s="69" customFormat="1" ht="23.1" customHeight="1" x14ac:dyDescent="0.2">
      <c r="A245" s="280" t="str">
        <f t="shared" si="18"/>
        <v>-</v>
      </c>
      <c r="B245" s="168"/>
      <c r="C245" s="413"/>
      <c r="D245" s="212"/>
      <c r="E245" s="173"/>
      <c r="F245" s="211"/>
      <c r="G245" s="213"/>
      <c r="H245" s="200">
        <f t="shared" si="19"/>
        <v>0</v>
      </c>
      <c r="I245" s="201"/>
      <c r="J245" s="202"/>
      <c r="K245" s="203"/>
      <c r="L245" s="201"/>
      <c r="M245" s="204">
        <f t="shared" si="20"/>
        <v>0</v>
      </c>
      <c r="N245" s="215"/>
      <c r="O245" s="210"/>
    </row>
    <row r="246" spans="1:15" s="69" customFormat="1" ht="23.1" customHeight="1" x14ac:dyDescent="0.2">
      <c r="A246" s="280" t="str">
        <f t="shared" si="18"/>
        <v>-</v>
      </c>
      <c r="B246" s="168"/>
      <c r="C246" s="413"/>
      <c r="D246" s="212"/>
      <c r="E246" s="173"/>
      <c r="F246" s="211"/>
      <c r="G246" s="213"/>
      <c r="H246" s="200">
        <f t="shared" si="19"/>
        <v>0</v>
      </c>
      <c r="I246" s="201"/>
      <c r="J246" s="202"/>
      <c r="K246" s="203"/>
      <c r="L246" s="201"/>
      <c r="M246" s="204">
        <f t="shared" si="20"/>
        <v>0</v>
      </c>
      <c r="N246" s="215"/>
      <c r="O246" s="210"/>
    </row>
    <row r="247" spans="1:15" s="69" customFormat="1" ht="23.1" customHeight="1" x14ac:dyDescent="0.2">
      <c r="A247" s="280" t="str">
        <f t="shared" si="18"/>
        <v>-</v>
      </c>
      <c r="B247" s="168"/>
      <c r="C247" s="413"/>
      <c r="D247" s="212"/>
      <c r="E247" s="173"/>
      <c r="F247" s="211"/>
      <c r="G247" s="213"/>
      <c r="H247" s="200">
        <f t="shared" si="19"/>
        <v>0</v>
      </c>
      <c r="I247" s="201"/>
      <c r="J247" s="202"/>
      <c r="K247" s="203"/>
      <c r="L247" s="201"/>
      <c r="M247" s="204">
        <f t="shared" si="20"/>
        <v>0</v>
      </c>
      <c r="N247" s="215"/>
      <c r="O247" s="210"/>
    </row>
    <row r="248" spans="1:15" s="69" customFormat="1" ht="23.1" customHeight="1" x14ac:dyDescent="0.2">
      <c r="A248" s="280" t="str">
        <f t="shared" si="18"/>
        <v>-</v>
      </c>
      <c r="B248" s="168"/>
      <c r="C248" s="413"/>
      <c r="D248" s="212"/>
      <c r="E248" s="173"/>
      <c r="F248" s="211"/>
      <c r="G248" s="213"/>
      <c r="H248" s="200">
        <f t="shared" si="19"/>
        <v>0</v>
      </c>
      <c r="I248" s="201"/>
      <c r="J248" s="202"/>
      <c r="K248" s="203"/>
      <c r="L248" s="201"/>
      <c r="M248" s="204">
        <f t="shared" si="20"/>
        <v>0</v>
      </c>
      <c r="N248" s="215"/>
      <c r="O248" s="210"/>
    </row>
    <row r="249" spans="1:15" s="69" customFormat="1" ht="23.1" customHeight="1" x14ac:dyDescent="0.2">
      <c r="A249" s="280" t="str">
        <f t="shared" si="18"/>
        <v>-</v>
      </c>
      <c r="B249" s="168"/>
      <c r="C249" s="413"/>
      <c r="D249" s="212"/>
      <c r="E249" s="173"/>
      <c r="F249" s="211"/>
      <c r="G249" s="213"/>
      <c r="H249" s="200">
        <f t="shared" si="19"/>
        <v>0</v>
      </c>
      <c r="I249" s="201"/>
      <c r="J249" s="202"/>
      <c r="K249" s="203"/>
      <c r="L249" s="201"/>
      <c r="M249" s="204">
        <f t="shared" si="20"/>
        <v>0</v>
      </c>
      <c r="N249" s="215"/>
      <c r="O249" s="210"/>
    </row>
    <row r="250" spans="1:15" s="69" customFormat="1" ht="23.1" customHeight="1" x14ac:dyDescent="0.2">
      <c r="A250" s="280" t="str">
        <f t="shared" si="18"/>
        <v>-</v>
      </c>
      <c r="B250" s="168"/>
      <c r="C250" s="413"/>
      <c r="D250" s="212"/>
      <c r="E250" s="173"/>
      <c r="F250" s="211"/>
      <c r="G250" s="213"/>
      <c r="H250" s="200">
        <f t="shared" si="19"/>
        <v>0</v>
      </c>
      <c r="I250" s="201"/>
      <c r="J250" s="202"/>
      <c r="K250" s="203"/>
      <c r="L250" s="201"/>
      <c r="M250" s="204">
        <f t="shared" si="20"/>
        <v>0</v>
      </c>
      <c r="N250" s="215"/>
      <c r="O250" s="210"/>
    </row>
    <row r="251" spans="1:15" s="69" customFormat="1" ht="23.1" customHeight="1" x14ac:dyDescent="0.2">
      <c r="A251" s="280" t="str">
        <f t="shared" si="18"/>
        <v>-</v>
      </c>
      <c r="B251" s="168"/>
      <c r="C251" s="413"/>
      <c r="D251" s="212"/>
      <c r="E251" s="173"/>
      <c r="F251" s="211"/>
      <c r="G251" s="213"/>
      <c r="H251" s="200">
        <f t="shared" si="19"/>
        <v>0</v>
      </c>
      <c r="I251" s="201"/>
      <c r="J251" s="202"/>
      <c r="K251" s="203"/>
      <c r="L251" s="201"/>
      <c r="M251" s="204">
        <f t="shared" si="20"/>
        <v>0</v>
      </c>
      <c r="N251" s="215"/>
      <c r="O251" s="210"/>
    </row>
    <row r="252" spans="1:15" s="69" customFormat="1" ht="23.1" customHeight="1" x14ac:dyDescent="0.2">
      <c r="A252" s="280" t="str">
        <f t="shared" si="18"/>
        <v>-</v>
      </c>
      <c r="B252" s="168"/>
      <c r="C252" s="413"/>
      <c r="D252" s="212"/>
      <c r="E252" s="173"/>
      <c r="F252" s="211"/>
      <c r="G252" s="213"/>
      <c r="H252" s="200">
        <f t="shared" si="19"/>
        <v>0</v>
      </c>
      <c r="I252" s="201"/>
      <c r="J252" s="202"/>
      <c r="K252" s="203"/>
      <c r="L252" s="201"/>
      <c r="M252" s="204">
        <f t="shared" si="20"/>
        <v>0</v>
      </c>
      <c r="N252" s="215"/>
      <c r="O252" s="210"/>
    </row>
    <row r="253" spans="1:15" s="69" customFormat="1" ht="23.1" customHeight="1" x14ac:dyDescent="0.2">
      <c r="A253" s="280" t="str">
        <f t="shared" si="18"/>
        <v>-</v>
      </c>
      <c r="B253" s="168"/>
      <c r="C253" s="413"/>
      <c r="D253" s="212"/>
      <c r="E253" s="173"/>
      <c r="F253" s="211"/>
      <c r="G253" s="213"/>
      <c r="H253" s="200">
        <f t="shared" si="19"/>
        <v>0</v>
      </c>
      <c r="I253" s="201"/>
      <c r="J253" s="202"/>
      <c r="K253" s="203"/>
      <c r="L253" s="201"/>
      <c r="M253" s="204">
        <f t="shared" si="20"/>
        <v>0</v>
      </c>
      <c r="N253" s="215"/>
      <c r="O253" s="210"/>
    </row>
    <row r="254" spans="1:15" s="69" customFormat="1" ht="23.1" customHeight="1" x14ac:dyDescent="0.2">
      <c r="A254" s="280" t="str">
        <f t="shared" si="18"/>
        <v>-</v>
      </c>
      <c r="B254" s="168"/>
      <c r="C254" s="413"/>
      <c r="D254" s="212"/>
      <c r="E254" s="173"/>
      <c r="F254" s="211"/>
      <c r="G254" s="213"/>
      <c r="H254" s="200">
        <f t="shared" si="19"/>
        <v>0</v>
      </c>
      <c r="I254" s="201"/>
      <c r="J254" s="202"/>
      <c r="K254" s="203"/>
      <c r="L254" s="201"/>
      <c r="M254" s="204">
        <f t="shared" si="20"/>
        <v>0</v>
      </c>
      <c r="N254" s="215"/>
      <c r="O254" s="210"/>
    </row>
    <row r="255" spans="1:15" s="69" customFormat="1" ht="23.1" customHeight="1" x14ac:dyDescent="0.2">
      <c r="A255" s="280" t="str">
        <f t="shared" si="18"/>
        <v>-</v>
      </c>
      <c r="B255" s="168"/>
      <c r="C255" s="413"/>
      <c r="D255" s="212"/>
      <c r="E255" s="173"/>
      <c r="F255" s="211"/>
      <c r="G255" s="213"/>
      <c r="H255" s="200">
        <f t="shared" si="19"/>
        <v>0</v>
      </c>
      <c r="I255" s="201"/>
      <c r="J255" s="202"/>
      <c r="K255" s="203"/>
      <c r="L255" s="201"/>
      <c r="M255" s="204">
        <f t="shared" si="20"/>
        <v>0</v>
      </c>
      <c r="N255" s="215"/>
      <c r="O255" s="210"/>
    </row>
    <row r="256" spans="1:15" s="69" customFormat="1" ht="23.1" customHeight="1" x14ac:dyDescent="0.2">
      <c r="A256" s="280" t="str">
        <f t="shared" si="18"/>
        <v>-</v>
      </c>
      <c r="B256" s="168"/>
      <c r="C256" s="413"/>
      <c r="D256" s="212"/>
      <c r="E256" s="173"/>
      <c r="F256" s="211"/>
      <c r="G256" s="213"/>
      <c r="H256" s="200">
        <f t="shared" si="19"/>
        <v>0</v>
      </c>
      <c r="I256" s="201"/>
      <c r="J256" s="202"/>
      <c r="K256" s="203"/>
      <c r="L256" s="201"/>
      <c r="M256" s="204">
        <f t="shared" si="20"/>
        <v>0</v>
      </c>
      <c r="N256" s="215"/>
      <c r="O256" s="210"/>
    </row>
    <row r="257" spans="1:15" s="69" customFormat="1" ht="23.1" customHeight="1" x14ac:dyDescent="0.2">
      <c r="A257" s="280" t="str">
        <f t="shared" si="18"/>
        <v>-</v>
      </c>
      <c r="B257" s="168"/>
      <c r="C257" s="413"/>
      <c r="D257" s="212"/>
      <c r="E257" s="173"/>
      <c r="F257" s="211"/>
      <c r="G257" s="213"/>
      <c r="H257" s="200">
        <f t="shared" si="19"/>
        <v>0</v>
      </c>
      <c r="I257" s="201"/>
      <c r="J257" s="202"/>
      <c r="K257" s="203"/>
      <c r="L257" s="201"/>
      <c r="M257" s="204">
        <f t="shared" si="20"/>
        <v>0</v>
      </c>
      <c r="N257" s="215"/>
      <c r="O257" s="210"/>
    </row>
    <row r="258" spans="1:15" s="69" customFormat="1" ht="23.1" customHeight="1" x14ac:dyDescent="0.2">
      <c r="A258" s="280" t="str">
        <f t="shared" si="18"/>
        <v>-</v>
      </c>
      <c r="B258" s="168"/>
      <c r="C258" s="413"/>
      <c r="D258" s="212"/>
      <c r="E258" s="173"/>
      <c r="F258" s="211"/>
      <c r="G258" s="213"/>
      <c r="H258" s="200">
        <f t="shared" si="19"/>
        <v>0</v>
      </c>
      <c r="I258" s="201"/>
      <c r="J258" s="202"/>
      <c r="K258" s="203"/>
      <c r="L258" s="201"/>
      <c r="M258" s="204">
        <f t="shared" si="20"/>
        <v>0</v>
      </c>
      <c r="N258" s="215"/>
      <c r="O258" s="210"/>
    </row>
    <row r="259" spans="1:15" s="69" customFormat="1" ht="23.1" customHeight="1" x14ac:dyDescent="0.2">
      <c r="A259" s="280" t="str">
        <f t="shared" si="18"/>
        <v>-</v>
      </c>
      <c r="B259" s="168"/>
      <c r="C259" s="413"/>
      <c r="D259" s="212"/>
      <c r="E259" s="173"/>
      <c r="F259" s="211"/>
      <c r="G259" s="213"/>
      <c r="H259" s="200">
        <f t="shared" si="19"/>
        <v>0</v>
      </c>
      <c r="I259" s="201"/>
      <c r="J259" s="202"/>
      <c r="K259" s="203"/>
      <c r="L259" s="201"/>
      <c r="M259" s="204">
        <f t="shared" si="20"/>
        <v>0</v>
      </c>
      <c r="N259" s="215"/>
      <c r="O259" s="210"/>
    </row>
    <row r="260" spans="1:15" s="69" customFormat="1" ht="23.1" customHeight="1" x14ac:dyDescent="0.2">
      <c r="A260" s="280" t="str">
        <f t="shared" si="18"/>
        <v>-</v>
      </c>
      <c r="B260" s="168"/>
      <c r="C260" s="413"/>
      <c r="D260" s="212"/>
      <c r="E260" s="173"/>
      <c r="F260" s="211"/>
      <c r="G260" s="213"/>
      <c r="H260" s="200">
        <f t="shared" si="19"/>
        <v>0</v>
      </c>
      <c r="I260" s="201"/>
      <c r="J260" s="202"/>
      <c r="K260" s="203"/>
      <c r="L260" s="201"/>
      <c r="M260" s="204">
        <f t="shared" si="20"/>
        <v>0</v>
      </c>
      <c r="N260" s="215"/>
      <c r="O260" s="210"/>
    </row>
    <row r="261" spans="1:15" s="69" customFormat="1" ht="23.1" customHeight="1" x14ac:dyDescent="0.2">
      <c r="A261" s="280" t="str">
        <f t="shared" si="18"/>
        <v>-</v>
      </c>
      <c r="B261" s="168"/>
      <c r="C261" s="413"/>
      <c r="D261" s="212"/>
      <c r="E261" s="173"/>
      <c r="F261" s="211"/>
      <c r="G261" s="213"/>
      <c r="H261" s="200">
        <f t="shared" si="19"/>
        <v>0</v>
      </c>
      <c r="I261" s="201"/>
      <c r="J261" s="202"/>
      <c r="K261" s="203"/>
      <c r="L261" s="201"/>
      <c r="M261" s="204">
        <f t="shared" si="20"/>
        <v>0</v>
      </c>
      <c r="N261" s="215"/>
      <c r="O261" s="210"/>
    </row>
    <row r="262" spans="1:15" s="69" customFormat="1" ht="23.1" customHeight="1" x14ac:dyDescent="0.2">
      <c r="A262" s="280" t="str">
        <f t="shared" si="18"/>
        <v>-</v>
      </c>
      <c r="B262" s="168"/>
      <c r="C262" s="413"/>
      <c r="D262" s="212"/>
      <c r="E262" s="173"/>
      <c r="F262" s="211"/>
      <c r="G262" s="213"/>
      <c r="H262" s="200">
        <f t="shared" si="19"/>
        <v>0</v>
      </c>
      <c r="I262" s="201"/>
      <c r="J262" s="202"/>
      <c r="K262" s="203"/>
      <c r="L262" s="201"/>
      <c r="M262" s="204">
        <f t="shared" si="20"/>
        <v>0</v>
      </c>
      <c r="N262" s="215"/>
      <c r="O262" s="210"/>
    </row>
    <row r="263" spans="1:15" s="69" customFormat="1" ht="23.1" customHeight="1" x14ac:dyDescent="0.2">
      <c r="A263" s="280" t="str">
        <f t="shared" si="18"/>
        <v>-</v>
      </c>
      <c r="B263" s="168"/>
      <c r="C263" s="413"/>
      <c r="D263" s="212"/>
      <c r="E263" s="173"/>
      <c r="F263" s="211"/>
      <c r="G263" s="213"/>
      <c r="H263" s="200">
        <f t="shared" si="19"/>
        <v>0</v>
      </c>
      <c r="I263" s="201"/>
      <c r="J263" s="202"/>
      <c r="K263" s="203"/>
      <c r="L263" s="201"/>
      <c r="M263" s="204">
        <f t="shared" si="20"/>
        <v>0</v>
      </c>
      <c r="N263" s="215"/>
      <c r="O263" s="210"/>
    </row>
    <row r="264" spans="1:15" s="69" customFormat="1" ht="23.1" customHeight="1" x14ac:dyDescent="0.2">
      <c r="A264" s="280" t="str">
        <f t="shared" ref="A264:A327" si="21">IF(B264="Kirsch inländisch",4,IF(B264="Williams ausländisch",3,IF(B264="Williams inländisch",2,IF(B264="Kirsch ausländisch",5,IF(B264="Kernobst, Kräuter, Birnenträsch, Gravensteiner, Golden",1,IF(B264="Zwetschgen, Pflümli, Mirabellen inländisch",6,IF(B264="Zwetschgen, Pflümli, Mirabellen, Sliwowitz ausländisch",7,IF(B264="Aprikosen inländisch",8,IF(B264="Marc, Grappa, Hefebrand inländisch",9,IF(B264="Marc, Grappa, Hefebrand ausländisch",10,IF(B264="Andere inl. gebrannte Wasser (Enzian, Génépi, Quitten, Wachholder, Kartoffel, Himbeer, Getreide)",11,IF(B264="Trinksprit",12,IF(B264="Aperitifs, Bitter",13,IF(B264="Liköre (Bailey's Irish Cream, Batida de Coco, Cointreau, Eiercognac, Grand Marnier)",14,IF(B264="Cognac, Armagnac",15,IF(B264="Weinbrand, Brandy",16,IF(B264="Rum",17,IF(B264="Whisky",18,IF(B264="Aquavit, Genever, Gin, Ginepro, Korn, Steinhäger, Wodka",19,IF(B264="Andere ausl. gebrannte Wasser (Aprikosen, Arak, Himbeergeist, Kartoffelbrand, Tequila)",20,IF(B264="Spirituosenhaltige Mischgetränke",21,IF(B264="Portionenflacons (sämtliche gebrannte Wasser mit weniger als 35cl Inhalt)",22,IF(B264="Assortimente und Geschenkpackungen (sämtliche gebrannte Wasser)",23,IF(B264="Calvados",24,IF(B264="Halbfabrikate, Aromen",25,IF(B264="Süssweine, Wermuth",26,IF(B264="","-")))))))))))))))))))))))))))</f>
        <v>-</v>
      </c>
      <c r="B264" s="168"/>
      <c r="C264" s="413"/>
      <c r="D264" s="212"/>
      <c r="E264" s="173"/>
      <c r="F264" s="211"/>
      <c r="G264" s="213"/>
      <c r="H264" s="200">
        <f t="shared" si="19"/>
        <v>0</v>
      </c>
      <c r="I264" s="201"/>
      <c r="J264" s="202"/>
      <c r="K264" s="203"/>
      <c r="L264" s="201"/>
      <c r="M264" s="204">
        <f t="shared" si="20"/>
        <v>0</v>
      </c>
      <c r="N264" s="215"/>
      <c r="O264" s="210"/>
    </row>
    <row r="265" spans="1:15" s="69" customFormat="1" ht="23.1" customHeight="1" x14ac:dyDescent="0.2">
      <c r="A265" s="280" t="str">
        <f t="shared" si="21"/>
        <v>-</v>
      </c>
      <c r="B265" s="168"/>
      <c r="C265" s="413"/>
      <c r="D265" s="212"/>
      <c r="E265" s="173"/>
      <c r="F265" s="211"/>
      <c r="G265" s="213"/>
      <c r="H265" s="200">
        <f t="shared" si="19"/>
        <v>0</v>
      </c>
      <c r="I265" s="201"/>
      <c r="J265" s="202"/>
      <c r="K265" s="203"/>
      <c r="L265" s="201"/>
      <c r="M265" s="204">
        <f t="shared" si="20"/>
        <v>0</v>
      </c>
      <c r="N265" s="215"/>
      <c r="O265" s="210"/>
    </row>
    <row r="266" spans="1:15" s="69" customFormat="1" ht="23.1" customHeight="1" x14ac:dyDescent="0.2">
      <c r="A266" s="280" t="str">
        <f t="shared" si="21"/>
        <v>-</v>
      </c>
      <c r="B266" s="168"/>
      <c r="C266" s="413"/>
      <c r="D266" s="212"/>
      <c r="E266" s="173"/>
      <c r="F266" s="211"/>
      <c r="G266" s="213"/>
      <c r="H266" s="200">
        <f t="shared" si="19"/>
        <v>0</v>
      </c>
      <c r="I266" s="201"/>
      <c r="J266" s="202"/>
      <c r="K266" s="203"/>
      <c r="L266" s="201"/>
      <c r="M266" s="204">
        <f t="shared" si="20"/>
        <v>0</v>
      </c>
      <c r="N266" s="215"/>
      <c r="O266" s="210"/>
    </row>
    <row r="267" spans="1:15" s="69" customFormat="1" ht="23.1" customHeight="1" x14ac:dyDescent="0.2">
      <c r="A267" s="280" t="str">
        <f t="shared" si="21"/>
        <v>-</v>
      </c>
      <c r="B267" s="168"/>
      <c r="C267" s="413"/>
      <c r="D267" s="212"/>
      <c r="E267" s="173"/>
      <c r="F267" s="211"/>
      <c r="G267" s="213"/>
      <c r="H267" s="200">
        <f t="shared" si="19"/>
        <v>0</v>
      </c>
      <c r="I267" s="201"/>
      <c r="J267" s="202"/>
      <c r="K267" s="203"/>
      <c r="L267" s="201"/>
      <c r="M267" s="204">
        <f t="shared" si="20"/>
        <v>0</v>
      </c>
      <c r="N267" s="215"/>
      <c r="O267" s="210"/>
    </row>
    <row r="268" spans="1:15" s="69" customFormat="1" ht="23.1" customHeight="1" x14ac:dyDescent="0.2">
      <c r="A268" s="280" t="str">
        <f t="shared" si="21"/>
        <v>-</v>
      </c>
      <c r="B268" s="168"/>
      <c r="C268" s="413"/>
      <c r="D268" s="212"/>
      <c r="E268" s="173"/>
      <c r="F268" s="211"/>
      <c r="G268" s="213"/>
      <c r="H268" s="200">
        <f t="shared" si="19"/>
        <v>0</v>
      </c>
      <c r="I268" s="201"/>
      <c r="J268" s="202"/>
      <c r="K268" s="203"/>
      <c r="L268" s="201"/>
      <c r="M268" s="204">
        <f t="shared" si="20"/>
        <v>0</v>
      </c>
      <c r="N268" s="215"/>
      <c r="O268" s="210"/>
    </row>
    <row r="269" spans="1:15" s="69" customFormat="1" ht="23.1" customHeight="1" x14ac:dyDescent="0.2">
      <c r="A269" s="280" t="str">
        <f t="shared" si="21"/>
        <v>-</v>
      </c>
      <c r="B269" s="168"/>
      <c r="C269" s="413"/>
      <c r="D269" s="212"/>
      <c r="E269" s="173"/>
      <c r="F269" s="211"/>
      <c r="G269" s="213"/>
      <c r="H269" s="200">
        <f t="shared" si="19"/>
        <v>0</v>
      </c>
      <c r="I269" s="201"/>
      <c r="J269" s="202"/>
      <c r="K269" s="203"/>
      <c r="L269" s="201"/>
      <c r="M269" s="204">
        <f t="shared" si="20"/>
        <v>0</v>
      </c>
      <c r="N269" s="215"/>
      <c r="O269" s="210"/>
    </row>
    <row r="270" spans="1:15" s="69" customFormat="1" ht="23.1" customHeight="1" x14ac:dyDescent="0.2">
      <c r="A270" s="280" t="str">
        <f t="shared" si="21"/>
        <v>-</v>
      </c>
      <c r="B270" s="168"/>
      <c r="C270" s="413"/>
      <c r="D270" s="212"/>
      <c r="E270" s="173"/>
      <c r="F270" s="211"/>
      <c r="G270" s="213"/>
      <c r="H270" s="200">
        <f t="shared" si="19"/>
        <v>0</v>
      </c>
      <c r="I270" s="201"/>
      <c r="J270" s="202"/>
      <c r="K270" s="203"/>
      <c r="L270" s="201"/>
      <c r="M270" s="204">
        <f t="shared" si="20"/>
        <v>0</v>
      </c>
      <c r="N270" s="215"/>
      <c r="O270" s="210"/>
    </row>
    <row r="271" spans="1:15" s="69" customFormat="1" ht="23.1" customHeight="1" x14ac:dyDescent="0.2">
      <c r="A271" s="280" t="str">
        <f t="shared" si="21"/>
        <v>-</v>
      </c>
      <c r="B271" s="168"/>
      <c r="C271" s="413"/>
      <c r="D271" s="212"/>
      <c r="E271" s="173"/>
      <c r="F271" s="211"/>
      <c r="G271" s="213"/>
      <c r="H271" s="200">
        <f t="shared" si="19"/>
        <v>0</v>
      </c>
      <c r="I271" s="201"/>
      <c r="J271" s="202"/>
      <c r="K271" s="203"/>
      <c r="L271" s="201"/>
      <c r="M271" s="204">
        <f t="shared" si="20"/>
        <v>0</v>
      </c>
      <c r="N271" s="215"/>
      <c r="O271" s="210"/>
    </row>
    <row r="272" spans="1:15" s="69" customFormat="1" ht="23.1" customHeight="1" x14ac:dyDescent="0.2">
      <c r="A272" s="280" t="str">
        <f t="shared" si="21"/>
        <v>-</v>
      </c>
      <c r="B272" s="168"/>
      <c r="C272" s="413"/>
      <c r="D272" s="212"/>
      <c r="E272" s="173"/>
      <c r="F272" s="211"/>
      <c r="G272" s="213"/>
      <c r="H272" s="200">
        <f t="shared" si="19"/>
        <v>0</v>
      </c>
      <c r="I272" s="201"/>
      <c r="J272" s="202"/>
      <c r="K272" s="203"/>
      <c r="L272" s="201"/>
      <c r="M272" s="204">
        <f t="shared" si="20"/>
        <v>0</v>
      </c>
      <c r="N272" s="215"/>
      <c r="O272" s="210"/>
    </row>
    <row r="273" spans="1:15" s="69" customFormat="1" ht="23.1" customHeight="1" x14ac:dyDescent="0.2">
      <c r="A273" s="280" t="str">
        <f t="shared" si="21"/>
        <v>-</v>
      </c>
      <c r="B273" s="168"/>
      <c r="C273" s="413"/>
      <c r="D273" s="212"/>
      <c r="E273" s="173"/>
      <c r="F273" s="211"/>
      <c r="G273" s="213"/>
      <c r="H273" s="200">
        <f t="shared" si="19"/>
        <v>0</v>
      </c>
      <c r="I273" s="201"/>
      <c r="J273" s="202"/>
      <c r="K273" s="203"/>
      <c r="L273" s="201"/>
      <c r="M273" s="204">
        <f t="shared" si="20"/>
        <v>0</v>
      </c>
      <c r="N273" s="215"/>
      <c r="O273" s="210"/>
    </row>
    <row r="274" spans="1:15" s="69" customFormat="1" ht="23.1" customHeight="1" x14ac:dyDescent="0.2">
      <c r="A274" s="280" t="str">
        <f t="shared" si="21"/>
        <v>-</v>
      </c>
      <c r="B274" s="168"/>
      <c r="C274" s="413"/>
      <c r="D274" s="212"/>
      <c r="E274" s="173"/>
      <c r="F274" s="211"/>
      <c r="G274" s="213"/>
      <c r="H274" s="200">
        <f t="shared" si="19"/>
        <v>0</v>
      </c>
      <c r="I274" s="201"/>
      <c r="J274" s="202"/>
      <c r="K274" s="203"/>
      <c r="L274" s="201"/>
      <c r="M274" s="204">
        <f t="shared" si="20"/>
        <v>0</v>
      </c>
      <c r="N274" s="215"/>
      <c r="O274" s="210"/>
    </row>
    <row r="275" spans="1:15" s="69" customFormat="1" ht="23.1" customHeight="1" x14ac:dyDescent="0.2">
      <c r="A275" s="280" t="str">
        <f t="shared" si="21"/>
        <v>-</v>
      </c>
      <c r="B275" s="168"/>
      <c r="C275" s="413"/>
      <c r="D275" s="212"/>
      <c r="E275" s="173"/>
      <c r="F275" s="211"/>
      <c r="G275" s="213"/>
      <c r="H275" s="200">
        <f t="shared" si="19"/>
        <v>0</v>
      </c>
      <c r="I275" s="201"/>
      <c r="J275" s="202"/>
      <c r="K275" s="203"/>
      <c r="L275" s="201"/>
      <c r="M275" s="204">
        <f t="shared" si="20"/>
        <v>0</v>
      </c>
      <c r="N275" s="215"/>
      <c r="O275" s="210"/>
    </row>
    <row r="276" spans="1:15" s="69" customFormat="1" ht="23.1" customHeight="1" x14ac:dyDescent="0.2">
      <c r="A276" s="280" t="str">
        <f t="shared" si="21"/>
        <v>-</v>
      </c>
      <c r="B276" s="168"/>
      <c r="C276" s="413"/>
      <c r="D276" s="212"/>
      <c r="E276" s="173"/>
      <c r="F276" s="211"/>
      <c r="G276" s="213"/>
      <c r="H276" s="200">
        <f t="shared" si="19"/>
        <v>0</v>
      </c>
      <c r="I276" s="201"/>
      <c r="J276" s="202"/>
      <c r="K276" s="203"/>
      <c r="L276" s="201"/>
      <c r="M276" s="204">
        <f t="shared" si="20"/>
        <v>0</v>
      </c>
      <c r="N276" s="215"/>
      <c r="O276" s="210"/>
    </row>
    <row r="277" spans="1:15" s="69" customFormat="1" ht="23.1" customHeight="1" x14ac:dyDescent="0.2">
      <c r="A277" s="280" t="str">
        <f t="shared" si="21"/>
        <v>-</v>
      </c>
      <c r="B277" s="168"/>
      <c r="C277" s="413"/>
      <c r="D277" s="212"/>
      <c r="E277" s="173"/>
      <c r="F277" s="211"/>
      <c r="G277" s="213"/>
      <c r="H277" s="200">
        <f t="shared" si="19"/>
        <v>0</v>
      </c>
      <c r="I277" s="201"/>
      <c r="J277" s="202"/>
      <c r="K277" s="203"/>
      <c r="L277" s="201"/>
      <c r="M277" s="204">
        <f t="shared" si="20"/>
        <v>0</v>
      </c>
      <c r="N277" s="215"/>
      <c r="O277" s="210"/>
    </row>
    <row r="278" spans="1:15" s="69" customFormat="1" ht="23.1" customHeight="1" x14ac:dyDescent="0.2">
      <c r="A278" s="280" t="str">
        <f t="shared" si="21"/>
        <v>-</v>
      </c>
      <c r="B278" s="168"/>
      <c r="C278" s="413"/>
      <c r="D278" s="212"/>
      <c r="E278" s="173"/>
      <c r="F278" s="211"/>
      <c r="G278" s="213"/>
      <c r="H278" s="200">
        <f t="shared" si="19"/>
        <v>0</v>
      </c>
      <c r="I278" s="201"/>
      <c r="J278" s="202"/>
      <c r="K278" s="203"/>
      <c r="L278" s="201"/>
      <c r="M278" s="204">
        <f t="shared" si="20"/>
        <v>0</v>
      </c>
      <c r="N278" s="215"/>
      <c r="O278" s="210"/>
    </row>
    <row r="279" spans="1:15" s="69" customFormat="1" ht="23.1" customHeight="1" x14ac:dyDescent="0.2">
      <c r="A279" s="280" t="str">
        <f t="shared" si="21"/>
        <v>-</v>
      </c>
      <c r="B279" s="168"/>
      <c r="C279" s="413"/>
      <c r="D279" s="212"/>
      <c r="E279" s="173"/>
      <c r="F279" s="211"/>
      <c r="G279" s="213"/>
      <c r="H279" s="200">
        <f t="shared" si="19"/>
        <v>0</v>
      </c>
      <c r="I279" s="201"/>
      <c r="J279" s="202"/>
      <c r="K279" s="203"/>
      <c r="L279" s="201"/>
      <c r="M279" s="204">
        <f t="shared" si="20"/>
        <v>0</v>
      </c>
      <c r="N279" s="215"/>
      <c r="O279" s="210"/>
    </row>
    <row r="280" spans="1:15" s="69" customFormat="1" ht="23.1" customHeight="1" x14ac:dyDescent="0.2">
      <c r="A280" s="280" t="str">
        <f t="shared" si="21"/>
        <v>-</v>
      </c>
      <c r="B280" s="168"/>
      <c r="C280" s="413"/>
      <c r="D280" s="212"/>
      <c r="E280" s="173"/>
      <c r="F280" s="211"/>
      <c r="G280" s="213"/>
      <c r="H280" s="200">
        <f t="shared" si="19"/>
        <v>0</v>
      </c>
      <c r="I280" s="201"/>
      <c r="J280" s="202"/>
      <c r="K280" s="203"/>
      <c r="L280" s="201"/>
      <c r="M280" s="204">
        <f t="shared" si="20"/>
        <v>0</v>
      </c>
      <c r="N280" s="215"/>
      <c r="O280" s="210"/>
    </row>
    <row r="281" spans="1:15" s="69" customFormat="1" ht="23.1" customHeight="1" x14ac:dyDescent="0.2">
      <c r="A281" s="280" t="str">
        <f t="shared" si="21"/>
        <v>-</v>
      </c>
      <c r="B281" s="168"/>
      <c r="C281" s="413"/>
      <c r="D281" s="212"/>
      <c r="E281" s="173"/>
      <c r="F281" s="211"/>
      <c r="G281" s="213"/>
      <c r="H281" s="200">
        <f t="shared" si="19"/>
        <v>0</v>
      </c>
      <c r="I281" s="201"/>
      <c r="J281" s="202"/>
      <c r="K281" s="203"/>
      <c r="L281" s="201"/>
      <c r="M281" s="204">
        <f t="shared" si="20"/>
        <v>0</v>
      </c>
      <c r="N281" s="215"/>
      <c r="O281" s="210"/>
    </row>
    <row r="282" spans="1:15" s="69" customFormat="1" ht="23.1" customHeight="1" x14ac:dyDescent="0.2">
      <c r="A282" s="280" t="str">
        <f t="shared" si="21"/>
        <v>-</v>
      </c>
      <c r="B282" s="168"/>
      <c r="C282" s="413"/>
      <c r="D282" s="212"/>
      <c r="E282" s="173"/>
      <c r="F282" s="211"/>
      <c r="G282" s="213"/>
      <c r="H282" s="200">
        <f t="shared" si="19"/>
        <v>0</v>
      </c>
      <c r="I282" s="201"/>
      <c r="J282" s="202"/>
      <c r="K282" s="203"/>
      <c r="L282" s="201"/>
      <c r="M282" s="204">
        <f t="shared" si="20"/>
        <v>0</v>
      </c>
      <c r="N282" s="215"/>
      <c r="O282" s="210"/>
    </row>
    <row r="283" spans="1:15" s="69" customFormat="1" ht="23.1" customHeight="1" x14ac:dyDescent="0.2">
      <c r="A283" s="280" t="str">
        <f t="shared" si="21"/>
        <v>-</v>
      </c>
      <c r="B283" s="168"/>
      <c r="C283" s="413"/>
      <c r="D283" s="212"/>
      <c r="E283" s="173"/>
      <c r="F283" s="211"/>
      <c r="G283" s="213"/>
      <c r="H283" s="200">
        <f t="shared" si="19"/>
        <v>0</v>
      </c>
      <c r="I283" s="201"/>
      <c r="J283" s="202"/>
      <c r="K283" s="203"/>
      <c r="L283" s="201"/>
      <c r="M283" s="204">
        <f t="shared" si="20"/>
        <v>0</v>
      </c>
      <c r="N283" s="215"/>
      <c r="O283" s="210"/>
    </row>
    <row r="284" spans="1:15" s="69" customFormat="1" ht="23.1" customHeight="1" x14ac:dyDescent="0.2">
      <c r="A284" s="280" t="str">
        <f t="shared" si="21"/>
        <v>-</v>
      </c>
      <c r="B284" s="168"/>
      <c r="C284" s="413"/>
      <c r="D284" s="212"/>
      <c r="E284" s="173"/>
      <c r="F284" s="211"/>
      <c r="G284" s="213"/>
      <c r="H284" s="200">
        <f t="shared" si="19"/>
        <v>0</v>
      </c>
      <c r="I284" s="201"/>
      <c r="J284" s="202"/>
      <c r="K284" s="203"/>
      <c r="L284" s="201"/>
      <c r="M284" s="204">
        <f t="shared" si="20"/>
        <v>0</v>
      </c>
      <c r="N284" s="215"/>
      <c r="O284" s="210"/>
    </row>
    <row r="285" spans="1:15" s="69" customFormat="1" ht="23.1" customHeight="1" x14ac:dyDescent="0.2">
      <c r="A285" s="280" t="str">
        <f t="shared" si="21"/>
        <v>-</v>
      </c>
      <c r="B285" s="168"/>
      <c r="C285" s="413"/>
      <c r="D285" s="212"/>
      <c r="E285" s="173"/>
      <c r="F285" s="211"/>
      <c r="G285" s="213"/>
      <c r="H285" s="200">
        <f t="shared" si="19"/>
        <v>0</v>
      </c>
      <c r="I285" s="201"/>
      <c r="J285" s="202"/>
      <c r="K285" s="203"/>
      <c r="L285" s="201"/>
      <c r="M285" s="204">
        <f t="shared" si="20"/>
        <v>0</v>
      </c>
      <c r="N285" s="215"/>
      <c r="O285" s="210"/>
    </row>
    <row r="286" spans="1:15" s="69" customFormat="1" ht="23.1" customHeight="1" x14ac:dyDescent="0.2">
      <c r="A286" s="280" t="str">
        <f t="shared" si="21"/>
        <v>-</v>
      </c>
      <c r="B286" s="168"/>
      <c r="C286" s="413"/>
      <c r="D286" s="212"/>
      <c r="E286" s="173"/>
      <c r="F286" s="211"/>
      <c r="G286" s="213"/>
      <c r="H286" s="200">
        <f t="shared" si="19"/>
        <v>0</v>
      </c>
      <c r="I286" s="201"/>
      <c r="J286" s="202"/>
      <c r="K286" s="203"/>
      <c r="L286" s="201"/>
      <c r="M286" s="204">
        <f t="shared" si="20"/>
        <v>0</v>
      </c>
      <c r="N286" s="215"/>
      <c r="O286" s="210"/>
    </row>
    <row r="287" spans="1:15" s="69" customFormat="1" ht="23.1" customHeight="1" x14ac:dyDescent="0.2">
      <c r="A287" s="280" t="str">
        <f t="shared" si="21"/>
        <v>-</v>
      </c>
      <c r="B287" s="168"/>
      <c r="C287" s="413"/>
      <c r="D287" s="212"/>
      <c r="E287" s="173"/>
      <c r="F287" s="211"/>
      <c r="G287" s="213"/>
      <c r="H287" s="200">
        <f t="shared" si="19"/>
        <v>0</v>
      </c>
      <c r="I287" s="201"/>
      <c r="J287" s="202"/>
      <c r="K287" s="203"/>
      <c r="L287" s="201"/>
      <c r="M287" s="204">
        <f t="shared" si="20"/>
        <v>0</v>
      </c>
      <c r="N287" s="215"/>
      <c r="O287" s="210"/>
    </row>
    <row r="288" spans="1:15" s="69" customFormat="1" ht="23.1" customHeight="1" x14ac:dyDescent="0.2">
      <c r="A288" s="280" t="str">
        <f t="shared" si="21"/>
        <v>-</v>
      </c>
      <c r="B288" s="168"/>
      <c r="C288" s="413"/>
      <c r="D288" s="212"/>
      <c r="E288" s="173"/>
      <c r="F288" s="211"/>
      <c r="G288" s="213"/>
      <c r="H288" s="200">
        <f t="shared" si="19"/>
        <v>0</v>
      </c>
      <c r="I288" s="201"/>
      <c r="J288" s="202"/>
      <c r="K288" s="203"/>
      <c r="L288" s="201"/>
      <c r="M288" s="204">
        <f t="shared" si="20"/>
        <v>0</v>
      </c>
      <c r="N288" s="215"/>
      <c r="O288" s="210"/>
    </row>
    <row r="289" spans="1:15" s="69" customFormat="1" ht="23.1" customHeight="1" x14ac:dyDescent="0.2">
      <c r="A289" s="280" t="str">
        <f t="shared" si="21"/>
        <v>-</v>
      </c>
      <c r="B289" s="168"/>
      <c r="C289" s="413"/>
      <c r="D289" s="212"/>
      <c r="E289" s="173"/>
      <c r="F289" s="211"/>
      <c r="G289" s="213"/>
      <c r="H289" s="200">
        <f t="shared" si="19"/>
        <v>0</v>
      </c>
      <c r="I289" s="201"/>
      <c r="J289" s="202"/>
      <c r="K289" s="203"/>
      <c r="L289" s="201"/>
      <c r="M289" s="204">
        <f t="shared" si="20"/>
        <v>0</v>
      </c>
      <c r="N289" s="215"/>
      <c r="O289" s="210"/>
    </row>
    <row r="290" spans="1:15" s="69" customFormat="1" ht="23.1" customHeight="1" x14ac:dyDescent="0.2">
      <c r="A290" s="280" t="str">
        <f t="shared" si="21"/>
        <v>-</v>
      </c>
      <c r="B290" s="168"/>
      <c r="C290" s="413"/>
      <c r="D290" s="212"/>
      <c r="E290" s="173"/>
      <c r="F290" s="211"/>
      <c r="G290" s="213"/>
      <c r="H290" s="200">
        <f t="shared" si="19"/>
        <v>0</v>
      </c>
      <c r="I290" s="201"/>
      <c r="J290" s="202"/>
      <c r="K290" s="203"/>
      <c r="L290" s="201"/>
      <c r="M290" s="204">
        <f t="shared" si="20"/>
        <v>0</v>
      </c>
      <c r="N290" s="215"/>
      <c r="O290" s="210"/>
    </row>
    <row r="291" spans="1:15" s="69" customFormat="1" ht="23.1" customHeight="1" x14ac:dyDescent="0.2">
      <c r="A291" s="280" t="str">
        <f t="shared" si="21"/>
        <v>-</v>
      </c>
      <c r="B291" s="168"/>
      <c r="C291" s="413"/>
      <c r="D291" s="212"/>
      <c r="E291" s="173"/>
      <c r="F291" s="211"/>
      <c r="G291" s="213"/>
      <c r="H291" s="200">
        <f t="shared" si="19"/>
        <v>0</v>
      </c>
      <c r="I291" s="201"/>
      <c r="J291" s="202"/>
      <c r="K291" s="203"/>
      <c r="L291" s="201"/>
      <c r="M291" s="204">
        <f t="shared" si="20"/>
        <v>0</v>
      </c>
      <c r="N291" s="215"/>
      <c r="O291" s="210"/>
    </row>
    <row r="292" spans="1:15" s="69" customFormat="1" ht="23.1" customHeight="1" x14ac:dyDescent="0.2">
      <c r="A292" s="280" t="str">
        <f t="shared" si="21"/>
        <v>-</v>
      </c>
      <c r="B292" s="168"/>
      <c r="C292" s="413"/>
      <c r="D292" s="212"/>
      <c r="E292" s="173"/>
      <c r="F292" s="211"/>
      <c r="G292" s="213"/>
      <c r="H292" s="200">
        <f t="shared" si="19"/>
        <v>0</v>
      </c>
      <c r="I292" s="201"/>
      <c r="J292" s="202"/>
      <c r="K292" s="203"/>
      <c r="L292" s="201"/>
      <c r="M292" s="204">
        <f t="shared" si="20"/>
        <v>0</v>
      </c>
      <c r="N292" s="215"/>
      <c r="O292" s="210"/>
    </row>
    <row r="293" spans="1:15" s="69" customFormat="1" ht="23.1" customHeight="1" x14ac:dyDescent="0.2">
      <c r="A293" s="280" t="str">
        <f t="shared" si="21"/>
        <v>-</v>
      </c>
      <c r="B293" s="168"/>
      <c r="C293" s="413"/>
      <c r="D293" s="212"/>
      <c r="E293" s="173"/>
      <c r="F293" s="211"/>
      <c r="G293" s="213"/>
      <c r="H293" s="200">
        <f t="shared" si="19"/>
        <v>0</v>
      </c>
      <c r="I293" s="201"/>
      <c r="J293" s="202"/>
      <c r="K293" s="203"/>
      <c r="L293" s="201"/>
      <c r="M293" s="204">
        <f t="shared" si="20"/>
        <v>0</v>
      </c>
      <c r="N293" s="215"/>
      <c r="O293" s="210"/>
    </row>
    <row r="294" spans="1:15" s="69" customFormat="1" ht="23.1" customHeight="1" x14ac:dyDescent="0.2">
      <c r="A294" s="280" t="str">
        <f t="shared" si="21"/>
        <v>-</v>
      </c>
      <c r="B294" s="168"/>
      <c r="C294" s="413"/>
      <c r="D294" s="212"/>
      <c r="E294" s="173"/>
      <c r="F294" s="211"/>
      <c r="G294" s="213"/>
      <c r="H294" s="200">
        <f t="shared" si="19"/>
        <v>0</v>
      </c>
      <c r="I294" s="201"/>
      <c r="J294" s="202"/>
      <c r="K294" s="203"/>
      <c r="L294" s="201"/>
      <c r="M294" s="204">
        <f t="shared" si="20"/>
        <v>0</v>
      </c>
      <c r="N294" s="215"/>
      <c r="O294" s="210"/>
    </row>
    <row r="295" spans="1:15" s="69" customFormat="1" ht="23.1" customHeight="1" x14ac:dyDescent="0.2">
      <c r="A295" s="280" t="str">
        <f t="shared" si="21"/>
        <v>-</v>
      </c>
      <c r="B295" s="168"/>
      <c r="C295" s="413"/>
      <c r="D295" s="212"/>
      <c r="E295" s="173"/>
      <c r="F295" s="211"/>
      <c r="G295" s="213"/>
      <c r="H295" s="200">
        <f t="shared" si="19"/>
        <v>0</v>
      </c>
      <c r="I295" s="201"/>
      <c r="J295" s="202"/>
      <c r="K295" s="203"/>
      <c r="L295" s="201"/>
      <c r="M295" s="204">
        <f t="shared" si="20"/>
        <v>0</v>
      </c>
      <c r="N295" s="215"/>
      <c r="O295" s="210"/>
    </row>
    <row r="296" spans="1:15" s="69" customFormat="1" ht="23.1" customHeight="1" x14ac:dyDescent="0.2">
      <c r="A296" s="280" t="str">
        <f t="shared" si="21"/>
        <v>-</v>
      </c>
      <c r="B296" s="168"/>
      <c r="C296" s="413"/>
      <c r="D296" s="212"/>
      <c r="E296" s="173"/>
      <c r="F296" s="211"/>
      <c r="G296" s="213"/>
      <c r="H296" s="200">
        <f t="shared" si="19"/>
        <v>0</v>
      </c>
      <c r="I296" s="201"/>
      <c r="J296" s="202"/>
      <c r="K296" s="203"/>
      <c r="L296" s="201"/>
      <c r="M296" s="204">
        <f t="shared" si="20"/>
        <v>0</v>
      </c>
      <c r="N296" s="215"/>
      <c r="O296" s="210"/>
    </row>
    <row r="297" spans="1:15" s="69" customFormat="1" ht="23.1" customHeight="1" x14ac:dyDescent="0.2">
      <c r="A297" s="280" t="str">
        <f t="shared" si="21"/>
        <v>-</v>
      </c>
      <c r="B297" s="168"/>
      <c r="C297" s="413"/>
      <c r="D297" s="212"/>
      <c r="E297" s="173"/>
      <c r="F297" s="211"/>
      <c r="G297" s="213"/>
      <c r="H297" s="200">
        <f t="shared" si="19"/>
        <v>0</v>
      </c>
      <c r="I297" s="201"/>
      <c r="J297" s="202"/>
      <c r="K297" s="203"/>
      <c r="L297" s="201"/>
      <c r="M297" s="204">
        <f t="shared" si="20"/>
        <v>0</v>
      </c>
      <c r="N297" s="215"/>
      <c r="O297" s="210"/>
    </row>
    <row r="298" spans="1:15" s="69" customFormat="1" ht="23.1" customHeight="1" x14ac:dyDescent="0.2">
      <c r="A298" s="280" t="str">
        <f t="shared" si="21"/>
        <v>-</v>
      </c>
      <c r="B298" s="168"/>
      <c r="C298" s="413"/>
      <c r="D298" s="212"/>
      <c r="E298" s="173"/>
      <c r="F298" s="211"/>
      <c r="G298" s="213"/>
      <c r="H298" s="200">
        <f t="shared" si="19"/>
        <v>0</v>
      </c>
      <c r="I298" s="201"/>
      <c r="J298" s="202"/>
      <c r="K298" s="203"/>
      <c r="L298" s="201"/>
      <c r="M298" s="204">
        <f t="shared" si="20"/>
        <v>0</v>
      </c>
      <c r="N298" s="215"/>
      <c r="O298" s="210"/>
    </row>
    <row r="299" spans="1:15" s="69" customFormat="1" ht="23.1" customHeight="1" x14ac:dyDescent="0.2">
      <c r="A299" s="280" t="str">
        <f t="shared" si="21"/>
        <v>-</v>
      </c>
      <c r="B299" s="168"/>
      <c r="C299" s="413"/>
      <c r="D299" s="212"/>
      <c r="E299" s="173"/>
      <c r="F299" s="211"/>
      <c r="G299" s="213"/>
      <c r="H299" s="200">
        <f t="shared" si="19"/>
        <v>0</v>
      </c>
      <c r="I299" s="201"/>
      <c r="J299" s="202"/>
      <c r="K299" s="203"/>
      <c r="L299" s="201"/>
      <c r="M299" s="204">
        <f t="shared" si="20"/>
        <v>0</v>
      </c>
      <c r="N299" s="215"/>
      <c r="O299" s="210"/>
    </row>
    <row r="300" spans="1:15" s="69" customFormat="1" ht="23.1" customHeight="1" x14ac:dyDescent="0.2">
      <c r="A300" s="280" t="str">
        <f t="shared" si="21"/>
        <v>-</v>
      </c>
      <c r="B300" s="168"/>
      <c r="C300" s="413"/>
      <c r="D300" s="212"/>
      <c r="E300" s="173"/>
      <c r="F300" s="211"/>
      <c r="G300" s="213"/>
      <c r="H300" s="200">
        <f t="shared" si="19"/>
        <v>0</v>
      </c>
      <c r="I300" s="201"/>
      <c r="J300" s="202"/>
      <c r="K300" s="203"/>
      <c r="L300" s="201"/>
      <c r="M300" s="204">
        <f t="shared" si="20"/>
        <v>0</v>
      </c>
      <c r="N300" s="215"/>
      <c r="O300" s="210"/>
    </row>
    <row r="301" spans="1:15" s="69" customFormat="1" ht="23.1" customHeight="1" x14ac:dyDescent="0.2">
      <c r="A301" s="280" t="str">
        <f t="shared" si="21"/>
        <v>-</v>
      </c>
      <c r="B301" s="168"/>
      <c r="C301" s="413"/>
      <c r="D301" s="212"/>
      <c r="E301" s="173"/>
      <c r="F301" s="211"/>
      <c r="G301" s="213"/>
      <c r="H301" s="200">
        <f t="shared" si="19"/>
        <v>0</v>
      </c>
      <c r="I301" s="201"/>
      <c r="J301" s="202"/>
      <c r="K301" s="203"/>
      <c r="L301" s="201"/>
      <c r="M301" s="204">
        <f t="shared" si="20"/>
        <v>0</v>
      </c>
      <c r="N301" s="215"/>
      <c r="O301" s="210"/>
    </row>
    <row r="302" spans="1:15" s="69" customFormat="1" ht="23.1" customHeight="1" x14ac:dyDescent="0.2">
      <c r="A302" s="280" t="str">
        <f t="shared" si="21"/>
        <v>-</v>
      </c>
      <c r="B302" s="168"/>
      <c r="C302" s="413"/>
      <c r="D302" s="212"/>
      <c r="E302" s="173"/>
      <c r="F302" s="211"/>
      <c r="G302" s="213"/>
      <c r="H302" s="200">
        <f t="shared" si="19"/>
        <v>0</v>
      </c>
      <c r="I302" s="201"/>
      <c r="J302" s="202"/>
      <c r="K302" s="203"/>
      <c r="L302" s="201"/>
      <c r="M302" s="204">
        <f t="shared" si="20"/>
        <v>0</v>
      </c>
      <c r="N302" s="215"/>
      <c r="O302" s="210"/>
    </row>
    <row r="303" spans="1:15" s="69" customFormat="1" ht="23.1" customHeight="1" x14ac:dyDescent="0.2">
      <c r="A303" s="280" t="str">
        <f t="shared" si="21"/>
        <v>-</v>
      </c>
      <c r="B303" s="168"/>
      <c r="C303" s="413"/>
      <c r="D303" s="212"/>
      <c r="E303" s="173"/>
      <c r="F303" s="211"/>
      <c r="G303" s="213"/>
      <c r="H303" s="200">
        <f t="shared" si="19"/>
        <v>0</v>
      </c>
      <c r="I303" s="201"/>
      <c r="J303" s="202"/>
      <c r="K303" s="203"/>
      <c r="L303" s="201"/>
      <c r="M303" s="204">
        <f t="shared" si="20"/>
        <v>0</v>
      </c>
      <c r="N303" s="215"/>
      <c r="O303" s="210"/>
    </row>
    <row r="304" spans="1:15" s="69" customFormat="1" ht="23.1" customHeight="1" x14ac:dyDescent="0.2">
      <c r="A304" s="280" t="str">
        <f t="shared" si="21"/>
        <v>-</v>
      </c>
      <c r="B304" s="168"/>
      <c r="C304" s="413"/>
      <c r="D304" s="212"/>
      <c r="E304" s="173"/>
      <c r="F304" s="211"/>
      <c r="G304" s="213"/>
      <c r="H304" s="200">
        <f t="shared" si="19"/>
        <v>0</v>
      </c>
      <c r="I304" s="201"/>
      <c r="J304" s="202"/>
      <c r="K304" s="203"/>
      <c r="L304" s="201"/>
      <c r="M304" s="204">
        <f t="shared" si="20"/>
        <v>0</v>
      </c>
      <c r="N304" s="215"/>
      <c r="O304" s="210"/>
    </row>
    <row r="305" spans="1:15" s="69" customFormat="1" ht="23.1" customHeight="1" x14ac:dyDescent="0.2">
      <c r="A305" s="280" t="str">
        <f t="shared" si="21"/>
        <v>-</v>
      </c>
      <c r="B305" s="168"/>
      <c r="C305" s="413"/>
      <c r="D305" s="212"/>
      <c r="E305" s="173"/>
      <c r="F305" s="211"/>
      <c r="G305" s="213"/>
      <c r="H305" s="200">
        <f t="shared" si="19"/>
        <v>0</v>
      </c>
      <c r="I305" s="201"/>
      <c r="J305" s="202"/>
      <c r="K305" s="203"/>
      <c r="L305" s="201"/>
      <c r="M305" s="204">
        <f t="shared" si="20"/>
        <v>0</v>
      </c>
      <c r="N305" s="215"/>
      <c r="O305" s="210"/>
    </row>
    <row r="306" spans="1:15" s="69" customFormat="1" ht="23.1" customHeight="1" x14ac:dyDescent="0.2">
      <c r="A306" s="280" t="str">
        <f t="shared" si="21"/>
        <v>-</v>
      </c>
      <c r="B306" s="168"/>
      <c r="C306" s="413"/>
      <c r="D306" s="212"/>
      <c r="E306" s="173"/>
      <c r="F306" s="211"/>
      <c r="G306" s="213"/>
      <c r="H306" s="200">
        <f t="shared" si="19"/>
        <v>0</v>
      </c>
      <c r="I306" s="201"/>
      <c r="J306" s="202"/>
      <c r="K306" s="203"/>
      <c r="L306" s="201"/>
      <c r="M306" s="204">
        <f t="shared" si="20"/>
        <v>0</v>
      </c>
      <c r="N306" s="215"/>
      <c r="O306" s="210"/>
    </row>
    <row r="307" spans="1:15" s="69" customFormat="1" ht="23.1" customHeight="1" x14ac:dyDescent="0.2">
      <c r="A307" s="280" t="str">
        <f t="shared" si="21"/>
        <v>-</v>
      </c>
      <c r="B307" s="168"/>
      <c r="C307" s="413"/>
      <c r="D307" s="212"/>
      <c r="E307" s="173"/>
      <c r="F307" s="211"/>
      <c r="G307" s="213"/>
      <c r="H307" s="200">
        <f t="shared" ref="H307:H370" si="22">F307-G307</f>
        <v>0</v>
      </c>
      <c r="I307" s="201"/>
      <c r="J307" s="202"/>
      <c r="K307" s="203"/>
      <c r="L307" s="201"/>
      <c r="M307" s="204">
        <f t="shared" ref="M307:M370" si="23">SUM(K307*L307)/100</f>
        <v>0</v>
      </c>
      <c r="N307" s="215"/>
      <c r="O307" s="210"/>
    </row>
    <row r="308" spans="1:15" s="69" customFormat="1" ht="23.1" customHeight="1" x14ac:dyDescent="0.2">
      <c r="A308" s="280" t="str">
        <f t="shared" si="21"/>
        <v>-</v>
      </c>
      <c r="B308" s="168"/>
      <c r="C308" s="413"/>
      <c r="D308" s="212"/>
      <c r="E308" s="173"/>
      <c r="F308" s="211"/>
      <c r="G308" s="213"/>
      <c r="H308" s="200">
        <f t="shared" si="22"/>
        <v>0</v>
      </c>
      <c r="I308" s="201"/>
      <c r="J308" s="202"/>
      <c r="K308" s="203"/>
      <c r="L308" s="201"/>
      <c r="M308" s="204">
        <f t="shared" si="23"/>
        <v>0</v>
      </c>
      <c r="N308" s="215"/>
      <c r="O308" s="210"/>
    </row>
    <row r="309" spans="1:15" s="69" customFormat="1" ht="23.1" customHeight="1" x14ac:dyDescent="0.2">
      <c r="A309" s="280" t="str">
        <f t="shared" si="21"/>
        <v>-</v>
      </c>
      <c r="B309" s="168"/>
      <c r="C309" s="413"/>
      <c r="D309" s="212"/>
      <c r="E309" s="173"/>
      <c r="F309" s="211"/>
      <c r="G309" s="213"/>
      <c r="H309" s="200">
        <f t="shared" si="22"/>
        <v>0</v>
      </c>
      <c r="I309" s="201"/>
      <c r="J309" s="202"/>
      <c r="K309" s="203"/>
      <c r="L309" s="201"/>
      <c r="M309" s="204">
        <f t="shared" si="23"/>
        <v>0</v>
      </c>
      <c r="N309" s="215"/>
      <c r="O309" s="210"/>
    </row>
    <row r="310" spans="1:15" s="69" customFormat="1" ht="23.1" customHeight="1" x14ac:dyDescent="0.2">
      <c r="A310" s="280" t="str">
        <f t="shared" si="21"/>
        <v>-</v>
      </c>
      <c r="B310" s="168"/>
      <c r="C310" s="413"/>
      <c r="D310" s="212"/>
      <c r="E310" s="173"/>
      <c r="F310" s="211"/>
      <c r="G310" s="213"/>
      <c r="H310" s="200">
        <f t="shared" si="22"/>
        <v>0</v>
      </c>
      <c r="I310" s="201"/>
      <c r="J310" s="202"/>
      <c r="K310" s="203"/>
      <c r="L310" s="201"/>
      <c r="M310" s="204">
        <f t="shared" si="23"/>
        <v>0</v>
      </c>
      <c r="N310" s="215"/>
      <c r="O310" s="210"/>
    </row>
    <row r="311" spans="1:15" s="69" customFormat="1" ht="23.1" customHeight="1" x14ac:dyDescent="0.2">
      <c r="A311" s="280" t="str">
        <f t="shared" si="21"/>
        <v>-</v>
      </c>
      <c r="B311" s="168"/>
      <c r="C311" s="413"/>
      <c r="D311" s="212"/>
      <c r="E311" s="173"/>
      <c r="F311" s="211"/>
      <c r="G311" s="213"/>
      <c r="H311" s="200">
        <f t="shared" si="22"/>
        <v>0</v>
      </c>
      <c r="I311" s="201"/>
      <c r="J311" s="202"/>
      <c r="K311" s="203"/>
      <c r="L311" s="201"/>
      <c r="M311" s="204">
        <f t="shared" si="23"/>
        <v>0</v>
      </c>
      <c r="N311" s="215"/>
      <c r="O311" s="210"/>
    </row>
    <row r="312" spans="1:15" s="69" customFormat="1" ht="23.1" customHeight="1" x14ac:dyDescent="0.2">
      <c r="A312" s="280" t="str">
        <f t="shared" si="21"/>
        <v>-</v>
      </c>
      <c r="B312" s="168"/>
      <c r="C312" s="413"/>
      <c r="D312" s="212"/>
      <c r="E312" s="173"/>
      <c r="F312" s="211"/>
      <c r="G312" s="213"/>
      <c r="H312" s="200">
        <f t="shared" si="22"/>
        <v>0</v>
      </c>
      <c r="I312" s="201"/>
      <c r="J312" s="202"/>
      <c r="K312" s="203"/>
      <c r="L312" s="201"/>
      <c r="M312" s="204">
        <f t="shared" si="23"/>
        <v>0</v>
      </c>
      <c r="N312" s="215"/>
      <c r="O312" s="210"/>
    </row>
    <row r="313" spans="1:15" s="69" customFormat="1" ht="23.1" customHeight="1" x14ac:dyDescent="0.2">
      <c r="A313" s="280" t="str">
        <f t="shared" si="21"/>
        <v>-</v>
      </c>
      <c r="B313" s="168"/>
      <c r="C313" s="413"/>
      <c r="D313" s="212"/>
      <c r="E313" s="173"/>
      <c r="F313" s="211"/>
      <c r="G313" s="213"/>
      <c r="H313" s="200">
        <f t="shared" si="22"/>
        <v>0</v>
      </c>
      <c r="I313" s="201"/>
      <c r="J313" s="202"/>
      <c r="K313" s="203"/>
      <c r="L313" s="201"/>
      <c r="M313" s="204">
        <f t="shared" si="23"/>
        <v>0</v>
      </c>
      <c r="N313" s="215"/>
      <c r="O313" s="210"/>
    </row>
    <row r="314" spans="1:15" s="69" customFormat="1" ht="23.1" customHeight="1" x14ac:dyDescent="0.2">
      <c r="A314" s="280" t="str">
        <f t="shared" si="21"/>
        <v>-</v>
      </c>
      <c r="B314" s="168"/>
      <c r="C314" s="413"/>
      <c r="D314" s="212"/>
      <c r="E314" s="173"/>
      <c r="F314" s="211"/>
      <c r="G314" s="213"/>
      <c r="H314" s="200">
        <f t="shared" si="22"/>
        <v>0</v>
      </c>
      <c r="I314" s="201"/>
      <c r="J314" s="202"/>
      <c r="K314" s="203"/>
      <c r="L314" s="201"/>
      <c r="M314" s="204">
        <f t="shared" si="23"/>
        <v>0</v>
      </c>
      <c r="N314" s="215"/>
      <c r="O314" s="210"/>
    </row>
    <row r="315" spans="1:15" s="69" customFormat="1" ht="23.1" customHeight="1" x14ac:dyDescent="0.2">
      <c r="A315" s="280" t="str">
        <f t="shared" si="21"/>
        <v>-</v>
      </c>
      <c r="B315" s="168"/>
      <c r="C315" s="413"/>
      <c r="D315" s="212"/>
      <c r="E315" s="173"/>
      <c r="F315" s="211"/>
      <c r="G315" s="213"/>
      <c r="H315" s="200">
        <f t="shared" si="22"/>
        <v>0</v>
      </c>
      <c r="I315" s="201"/>
      <c r="J315" s="202"/>
      <c r="K315" s="203"/>
      <c r="L315" s="201"/>
      <c r="M315" s="204">
        <f t="shared" si="23"/>
        <v>0</v>
      </c>
      <c r="N315" s="215"/>
      <c r="O315" s="210"/>
    </row>
    <row r="316" spans="1:15" s="69" customFormat="1" ht="23.1" customHeight="1" x14ac:dyDescent="0.2">
      <c r="A316" s="280" t="str">
        <f t="shared" si="21"/>
        <v>-</v>
      </c>
      <c r="B316" s="168"/>
      <c r="C316" s="413"/>
      <c r="D316" s="212"/>
      <c r="E316" s="173"/>
      <c r="F316" s="211"/>
      <c r="G316" s="213"/>
      <c r="H316" s="200">
        <f t="shared" si="22"/>
        <v>0</v>
      </c>
      <c r="I316" s="201"/>
      <c r="J316" s="202"/>
      <c r="K316" s="203"/>
      <c r="L316" s="201"/>
      <c r="M316" s="204">
        <f t="shared" si="23"/>
        <v>0</v>
      </c>
      <c r="N316" s="215"/>
      <c r="O316" s="210"/>
    </row>
    <row r="317" spans="1:15" s="69" customFormat="1" ht="23.1" customHeight="1" x14ac:dyDescent="0.2">
      <c r="A317" s="280" t="str">
        <f t="shared" si="21"/>
        <v>-</v>
      </c>
      <c r="B317" s="168"/>
      <c r="C317" s="413"/>
      <c r="D317" s="212"/>
      <c r="E317" s="173"/>
      <c r="F317" s="211"/>
      <c r="G317" s="213"/>
      <c r="H317" s="200">
        <f t="shared" si="22"/>
        <v>0</v>
      </c>
      <c r="I317" s="201"/>
      <c r="J317" s="202"/>
      <c r="K317" s="203"/>
      <c r="L317" s="201"/>
      <c r="M317" s="204">
        <f t="shared" si="23"/>
        <v>0</v>
      </c>
      <c r="N317" s="215"/>
      <c r="O317" s="210"/>
    </row>
    <row r="318" spans="1:15" s="69" customFormat="1" ht="23.1" customHeight="1" x14ac:dyDescent="0.2">
      <c r="A318" s="280" t="str">
        <f t="shared" si="21"/>
        <v>-</v>
      </c>
      <c r="B318" s="168"/>
      <c r="C318" s="413"/>
      <c r="D318" s="212"/>
      <c r="E318" s="173"/>
      <c r="F318" s="211"/>
      <c r="G318" s="213"/>
      <c r="H318" s="200">
        <f t="shared" si="22"/>
        <v>0</v>
      </c>
      <c r="I318" s="201"/>
      <c r="J318" s="202"/>
      <c r="K318" s="203"/>
      <c r="L318" s="201"/>
      <c r="M318" s="204">
        <f t="shared" si="23"/>
        <v>0</v>
      </c>
      <c r="N318" s="215"/>
      <c r="O318" s="210"/>
    </row>
    <row r="319" spans="1:15" s="69" customFormat="1" ht="23.1" customHeight="1" x14ac:dyDescent="0.2">
      <c r="A319" s="280" t="str">
        <f t="shared" si="21"/>
        <v>-</v>
      </c>
      <c r="B319" s="168"/>
      <c r="C319" s="413"/>
      <c r="D319" s="212"/>
      <c r="E319" s="173"/>
      <c r="F319" s="211"/>
      <c r="G319" s="213"/>
      <c r="H319" s="200">
        <f t="shared" si="22"/>
        <v>0</v>
      </c>
      <c r="I319" s="201"/>
      <c r="J319" s="202"/>
      <c r="K319" s="203"/>
      <c r="L319" s="201"/>
      <c r="M319" s="204">
        <f t="shared" si="23"/>
        <v>0</v>
      </c>
      <c r="N319" s="215"/>
      <c r="O319" s="210"/>
    </row>
    <row r="320" spans="1:15" s="69" customFormat="1" ht="23.1" customHeight="1" x14ac:dyDescent="0.2">
      <c r="A320" s="280" t="str">
        <f t="shared" si="21"/>
        <v>-</v>
      </c>
      <c r="B320" s="168"/>
      <c r="C320" s="413"/>
      <c r="D320" s="212"/>
      <c r="E320" s="173"/>
      <c r="F320" s="211"/>
      <c r="G320" s="213"/>
      <c r="H320" s="200">
        <f t="shared" si="22"/>
        <v>0</v>
      </c>
      <c r="I320" s="201"/>
      <c r="J320" s="202"/>
      <c r="K320" s="203"/>
      <c r="L320" s="201"/>
      <c r="M320" s="204">
        <f t="shared" si="23"/>
        <v>0</v>
      </c>
      <c r="N320" s="215"/>
      <c r="O320" s="210"/>
    </row>
    <row r="321" spans="1:15" s="69" customFormat="1" ht="23.1" customHeight="1" x14ac:dyDescent="0.2">
      <c r="A321" s="280" t="str">
        <f t="shared" si="21"/>
        <v>-</v>
      </c>
      <c r="B321" s="168"/>
      <c r="C321" s="413"/>
      <c r="D321" s="212"/>
      <c r="E321" s="173"/>
      <c r="F321" s="211"/>
      <c r="G321" s="213"/>
      <c r="H321" s="200">
        <f t="shared" si="22"/>
        <v>0</v>
      </c>
      <c r="I321" s="201"/>
      <c r="J321" s="202"/>
      <c r="K321" s="203"/>
      <c r="L321" s="201"/>
      <c r="M321" s="204">
        <f t="shared" si="23"/>
        <v>0</v>
      </c>
      <c r="N321" s="215"/>
      <c r="O321" s="210"/>
    </row>
    <row r="322" spans="1:15" s="69" customFormat="1" ht="23.1" customHeight="1" x14ac:dyDescent="0.2">
      <c r="A322" s="280" t="str">
        <f t="shared" si="21"/>
        <v>-</v>
      </c>
      <c r="B322" s="168"/>
      <c r="C322" s="413"/>
      <c r="D322" s="212"/>
      <c r="E322" s="173"/>
      <c r="F322" s="211"/>
      <c r="G322" s="213"/>
      <c r="H322" s="200">
        <f t="shared" si="22"/>
        <v>0</v>
      </c>
      <c r="I322" s="201"/>
      <c r="J322" s="202"/>
      <c r="K322" s="203"/>
      <c r="L322" s="201"/>
      <c r="M322" s="204">
        <f t="shared" si="23"/>
        <v>0</v>
      </c>
      <c r="N322" s="215"/>
      <c r="O322" s="210"/>
    </row>
    <row r="323" spans="1:15" s="69" customFormat="1" ht="23.1" customHeight="1" x14ac:dyDescent="0.2">
      <c r="A323" s="280" t="str">
        <f t="shared" si="21"/>
        <v>-</v>
      </c>
      <c r="B323" s="168"/>
      <c r="C323" s="413"/>
      <c r="D323" s="212"/>
      <c r="E323" s="173"/>
      <c r="F323" s="211"/>
      <c r="G323" s="213"/>
      <c r="H323" s="200">
        <f t="shared" si="22"/>
        <v>0</v>
      </c>
      <c r="I323" s="201"/>
      <c r="J323" s="202"/>
      <c r="K323" s="203"/>
      <c r="L323" s="201"/>
      <c r="M323" s="204">
        <f t="shared" si="23"/>
        <v>0</v>
      </c>
      <c r="N323" s="215"/>
      <c r="O323" s="210"/>
    </row>
    <row r="324" spans="1:15" s="69" customFormat="1" ht="23.1" customHeight="1" x14ac:dyDescent="0.2">
      <c r="A324" s="280" t="str">
        <f t="shared" si="21"/>
        <v>-</v>
      </c>
      <c r="B324" s="168"/>
      <c r="C324" s="413"/>
      <c r="D324" s="212"/>
      <c r="E324" s="173"/>
      <c r="F324" s="211"/>
      <c r="G324" s="213"/>
      <c r="H324" s="200">
        <f t="shared" si="22"/>
        <v>0</v>
      </c>
      <c r="I324" s="201"/>
      <c r="J324" s="202"/>
      <c r="K324" s="203"/>
      <c r="L324" s="201"/>
      <c r="M324" s="204">
        <f t="shared" si="23"/>
        <v>0</v>
      </c>
      <c r="N324" s="215"/>
      <c r="O324" s="210"/>
    </row>
    <row r="325" spans="1:15" s="69" customFormat="1" ht="23.1" customHeight="1" x14ac:dyDescent="0.2">
      <c r="A325" s="280" t="str">
        <f t="shared" si="21"/>
        <v>-</v>
      </c>
      <c r="B325" s="168"/>
      <c r="C325" s="413"/>
      <c r="D325" s="212"/>
      <c r="E325" s="173"/>
      <c r="F325" s="211"/>
      <c r="G325" s="213"/>
      <c r="H325" s="200">
        <f t="shared" si="22"/>
        <v>0</v>
      </c>
      <c r="I325" s="201"/>
      <c r="J325" s="202"/>
      <c r="K325" s="203"/>
      <c r="L325" s="201"/>
      <c r="M325" s="204">
        <f t="shared" si="23"/>
        <v>0</v>
      </c>
      <c r="N325" s="215"/>
      <c r="O325" s="210"/>
    </row>
    <row r="326" spans="1:15" s="69" customFormat="1" ht="23.1" customHeight="1" x14ac:dyDescent="0.2">
      <c r="A326" s="280" t="str">
        <f t="shared" si="21"/>
        <v>-</v>
      </c>
      <c r="B326" s="168"/>
      <c r="C326" s="413"/>
      <c r="D326" s="212"/>
      <c r="E326" s="173"/>
      <c r="F326" s="211"/>
      <c r="G326" s="213"/>
      <c r="H326" s="200">
        <f t="shared" si="22"/>
        <v>0</v>
      </c>
      <c r="I326" s="201"/>
      <c r="J326" s="202"/>
      <c r="K326" s="203"/>
      <c r="L326" s="201"/>
      <c r="M326" s="204">
        <f t="shared" si="23"/>
        <v>0</v>
      </c>
      <c r="N326" s="215"/>
      <c r="O326" s="210"/>
    </row>
    <row r="327" spans="1:15" s="69" customFormat="1" ht="23.1" customHeight="1" x14ac:dyDescent="0.2">
      <c r="A327" s="280" t="str">
        <f t="shared" si="21"/>
        <v>-</v>
      </c>
      <c r="B327" s="168"/>
      <c r="C327" s="413"/>
      <c r="D327" s="212"/>
      <c r="E327" s="173"/>
      <c r="F327" s="211"/>
      <c r="G327" s="213"/>
      <c r="H327" s="200">
        <f t="shared" si="22"/>
        <v>0</v>
      </c>
      <c r="I327" s="201"/>
      <c r="J327" s="202"/>
      <c r="K327" s="203"/>
      <c r="L327" s="201"/>
      <c r="M327" s="204">
        <f t="shared" si="23"/>
        <v>0</v>
      </c>
      <c r="N327" s="215"/>
      <c r="O327" s="210"/>
    </row>
    <row r="328" spans="1:15" s="69" customFormat="1" ht="23.1" customHeight="1" x14ac:dyDescent="0.2">
      <c r="A328" s="280" t="str">
        <f t="shared" ref="A328:A391" si="24">IF(B328="Kirsch inländisch",4,IF(B328="Williams ausländisch",3,IF(B328="Williams inländisch",2,IF(B328="Kirsch ausländisch",5,IF(B328="Kernobst, Kräuter, Birnenträsch, Gravensteiner, Golden",1,IF(B328="Zwetschgen, Pflümli, Mirabellen inländisch",6,IF(B328="Zwetschgen, Pflümli, Mirabellen, Sliwowitz ausländisch",7,IF(B328="Aprikosen inländisch",8,IF(B328="Marc, Grappa, Hefebrand inländisch",9,IF(B328="Marc, Grappa, Hefebrand ausländisch",10,IF(B328="Andere inl. gebrannte Wasser (Enzian, Génépi, Quitten, Wachholder, Kartoffel, Himbeer, Getreide)",11,IF(B328="Trinksprit",12,IF(B328="Aperitifs, Bitter",13,IF(B328="Liköre (Bailey's Irish Cream, Batida de Coco, Cointreau, Eiercognac, Grand Marnier)",14,IF(B328="Cognac, Armagnac",15,IF(B328="Weinbrand, Brandy",16,IF(B328="Rum",17,IF(B328="Whisky",18,IF(B328="Aquavit, Genever, Gin, Ginepro, Korn, Steinhäger, Wodka",19,IF(B328="Andere ausl. gebrannte Wasser (Aprikosen, Arak, Himbeergeist, Kartoffelbrand, Tequila)",20,IF(B328="Spirituosenhaltige Mischgetränke",21,IF(B328="Portionenflacons (sämtliche gebrannte Wasser mit weniger als 35cl Inhalt)",22,IF(B328="Assortimente und Geschenkpackungen (sämtliche gebrannte Wasser)",23,IF(B328="Calvados",24,IF(B328="Halbfabrikate, Aromen",25,IF(B328="Süssweine, Wermuth",26,IF(B328="","-")))))))))))))))))))))))))))</f>
        <v>-</v>
      </c>
      <c r="B328" s="168"/>
      <c r="C328" s="413"/>
      <c r="D328" s="212"/>
      <c r="E328" s="173"/>
      <c r="F328" s="211"/>
      <c r="G328" s="213"/>
      <c r="H328" s="200">
        <f t="shared" si="22"/>
        <v>0</v>
      </c>
      <c r="I328" s="201"/>
      <c r="J328" s="202"/>
      <c r="K328" s="203"/>
      <c r="L328" s="201"/>
      <c r="M328" s="204">
        <f t="shared" si="23"/>
        <v>0</v>
      </c>
      <c r="N328" s="215"/>
      <c r="O328" s="210"/>
    </row>
    <row r="329" spans="1:15" s="69" customFormat="1" ht="23.1" customHeight="1" x14ac:dyDescent="0.2">
      <c r="A329" s="280" t="str">
        <f t="shared" si="24"/>
        <v>-</v>
      </c>
      <c r="B329" s="168"/>
      <c r="C329" s="413"/>
      <c r="D329" s="212"/>
      <c r="E329" s="173"/>
      <c r="F329" s="211"/>
      <c r="G329" s="213"/>
      <c r="H329" s="200">
        <f t="shared" si="22"/>
        <v>0</v>
      </c>
      <c r="I329" s="201"/>
      <c r="J329" s="202"/>
      <c r="K329" s="203"/>
      <c r="L329" s="201"/>
      <c r="M329" s="204">
        <f t="shared" si="23"/>
        <v>0</v>
      </c>
      <c r="N329" s="215"/>
      <c r="O329" s="210"/>
    </row>
    <row r="330" spans="1:15" s="69" customFormat="1" ht="23.1" customHeight="1" x14ac:dyDescent="0.2">
      <c r="A330" s="280" t="str">
        <f t="shared" si="24"/>
        <v>-</v>
      </c>
      <c r="B330" s="168"/>
      <c r="C330" s="413"/>
      <c r="D330" s="212"/>
      <c r="E330" s="173"/>
      <c r="F330" s="211"/>
      <c r="G330" s="213"/>
      <c r="H330" s="200">
        <f t="shared" si="22"/>
        <v>0</v>
      </c>
      <c r="I330" s="201"/>
      <c r="J330" s="202"/>
      <c r="K330" s="203"/>
      <c r="L330" s="201"/>
      <c r="M330" s="204">
        <f t="shared" si="23"/>
        <v>0</v>
      </c>
      <c r="N330" s="215"/>
      <c r="O330" s="210"/>
    </row>
    <row r="331" spans="1:15" s="69" customFormat="1" ht="23.1" customHeight="1" x14ac:dyDescent="0.2">
      <c r="A331" s="280" t="str">
        <f t="shared" si="24"/>
        <v>-</v>
      </c>
      <c r="B331" s="168"/>
      <c r="C331" s="413"/>
      <c r="D331" s="212"/>
      <c r="E331" s="173"/>
      <c r="F331" s="211"/>
      <c r="G331" s="213"/>
      <c r="H331" s="200">
        <f t="shared" si="22"/>
        <v>0</v>
      </c>
      <c r="I331" s="201"/>
      <c r="J331" s="202"/>
      <c r="K331" s="203"/>
      <c r="L331" s="201"/>
      <c r="M331" s="204">
        <f t="shared" si="23"/>
        <v>0</v>
      </c>
      <c r="N331" s="215"/>
      <c r="O331" s="210"/>
    </row>
    <row r="332" spans="1:15" s="69" customFormat="1" ht="23.1" customHeight="1" x14ac:dyDescent="0.2">
      <c r="A332" s="280" t="str">
        <f t="shared" si="24"/>
        <v>-</v>
      </c>
      <c r="B332" s="168"/>
      <c r="C332" s="413"/>
      <c r="D332" s="212"/>
      <c r="E332" s="173"/>
      <c r="F332" s="211"/>
      <c r="G332" s="213"/>
      <c r="H332" s="200">
        <f t="shared" si="22"/>
        <v>0</v>
      </c>
      <c r="I332" s="201"/>
      <c r="J332" s="202"/>
      <c r="K332" s="203"/>
      <c r="L332" s="201"/>
      <c r="M332" s="204">
        <f t="shared" si="23"/>
        <v>0</v>
      </c>
      <c r="N332" s="215"/>
      <c r="O332" s="210"/>
    </row>
    <row r="333" spans="1:15" s="69" customFormat="1" ht="23.1" customHeight="1" x14ac:dyDescent="0.2">
      <c r="A333" s="280" t="str">
        <f t="shared" si="24"/>
        <v>-</v>
      </c>
      <c r="B333" s="168"/>
      <c r="C333" s="413"/>
      <c r="D333" s="212"/>
      <c r="E333" s="173"/>
      <c r="F333" s="211"/>
      <c r="G333" s="213"/>
      <c r="H333" s="200">
        <f t="shared" si="22"/>
        <v>0</v>
      </c>
      <c r="I333" s="201"/>
      <c r="J333" s="202"/>
      <c r="K333" s="203"/>
      <c r="L333" s="201"/>
      <c r="M333" s="204">
        <f t="shared" si="23"/>
        <v>0</v>
      </c>
      <c r="N333" s="215"/>
      <c r="O333" s="210"/>
    </row>
    <row r="334" spans="1:15" s="69" customFormat="1" ht="23.1" customHeight="1" x14ac:dyDescent="0.2">
      <c r="A334" s="280" t="str">
        <f t="shared" si="24"/>
        <v>-</v>
      </c>
      <c r="B334" s="168"/>
      <c r="C334" s="413"/>
      <c r="D334" s="212"/>
      <c r="E334" s="173"/>
      <c r="F334" s="211"/>
      <c r="G334" s="213"/>
      <c r="H334" s="200">
        <f t="shared" si="22"/>
        <v>0</v>
      </c>
      <c r="I334" s="201"/>
      <c r="J334" s="202"/>
      <c r="K334" s="203"/>
      <c r="L334" s="201"/>
      <c r="M334" s="204">
        <f t="shared" si="23"/>
        <v>0</v>
      </c>
      <c r="N334" s="215"/>
      <c r="O334" s="210"/>
    </row>
    <row r="335" spans="1:15" s="69" customFormat="1" ht="23.1" customHeight="1" x14ac:dyDescent="0.2">
      <c r="A335" s="280" t="str">
        <f t="shared" si="24"/>
        <v>-</v>
      </c>
      <c r="B335" s="168"/>
      <c r="C335" s="413"/>
      <c r="D335" s="212"/>
      <c r="E335" s="173"/>
      <c r="F335" s="211"/>
      <c r="G335" s="213"/>
      <c r="H335" s="200">
        <f t="shared" si="22"/>
        <v>0</v>
      </c>
      <c r="I335" s="201"/>
      <c r="J335" s="202"/>
      <c r="K335" s="203"/>
      <c r="L335" s="201"/>
      <c r="M335" s="204">
        <f t="shared" si="23"/>
        <v>0</v>
      </c>
      <c r="N335" s="215"/>
      <c r="O335" s="210"/>
    </row>
    <row r="336" spans="1:15" s="69" customFormat="1" ht="23.1" customHeight="1" x14ac:dyDescent="0.2">
      <c r="A336" s="280" t="str">
        <f t="shared" si="24"/>
        <v>-</v>
      </c>
      <c r="B336" s="168"/>
      <c r="C336" s="413"/>
      <c r="D336" s="212"/>
      <c r="E336" s="173"/>
      <c r="F336" s="211"/>
      <c r="G336" s="213"/>
      <c r="H336" s="200">
        <f t="shared" si="22"/>
        <v>0</v>
      </c>
      <c r="I336" s="201"/>
      <c r="J336" s="202"/>
      <c r="K336" s="203"/>
      <c r="L336" s="201"/>
      <c r="M336" s="204">
        <f t="shared" si="23"/>
        <v>0</v>
      </c>
      <c r="N336" s="215"/>
      <c r="O336" s="210"/>
    </row>
    <row r="337" spans="1:15" s="69" customFormat="1" ht="23.1" customHeight="1" x14ac:dyDescent="0.2">
      <c r="A337" s="280" t="str">
        <f t="shared" si="24"/>
        <v>-</v>
      </c>
      <c r="B337" s="168"/>
      <c r="C337" s="413"/>
      <c r="D337" s="212"/>
      <c r="E337" s="173"/>
      <c r="F337" s="211"/>
      <c r="G337" s="213"/>
      <c r="H337" s="200">
        <f t="shared" si="22"/>
        <v>0</v>
      </c>
      <c r="I337" s="201"/>
      <c r="J337" s="202"/>
      <c r="K337" s="203"/>
      <c r="L337" s="201"/>
      <c r="M337" s="204">
        <f t="shared" si="23"/>
        <v>0</v>
      </c>
      <c r="N337" s="215"/>
      <c r="O337" s="210"/>
    </row>
    <row r="338" spans="1:15" s="69" customFormat="1" ht="23.1" customHeight="1" x14ac:dyDescent="0.2">
      <c r="A338" s="280" t="str">
        <f t="shared" si="24"/>
        <v>-</v>
      </c>
      <c r="B338" s="168"/>
      <c r="C338" s="413"/>
      <c r="D338" s="212"/>
      <c r="E338" s="173"/>
      <c r="F338" s="211"/>
      <c r="G338" s="213"/>
      <c r="H338" s="200">
        <f t="shared" si="22"/>
        <v>0</v>
      </c>
      <c r="I338" s="201"/>
      <c r="J338" s="202"/>
      <c r="K338" s="203"/>
      <c r="L338" s="201"/>
      <c r="M338" s="204">
        <f t="shared" si="23"/>
        <v>0</v>
      </c>
      <c r="N338" s="215"/>
      <c r="O338" s="210"/>
    </row>
    <row r="339" spans="1:15" s="69" customFormat="1" ht="23.1" customHeight="1" x14ac:dyDescent="0.2">
      <c r="A339" s="280" t="str">
        <f t="shared" si="24"/>
        <v>-</v>
      </c>
      <c r="B339" s="168"/>
      <c r="C339" s="413"/>
      <c r="D339" s="212"/>
      <c r="E339" s="173"/>
      <c r="F339" s="211"/>
      <c r="G339" s="213"/>
      <c r="H339" s="200">
        <f t="shared" si="22"/>
        <v>0</v>
      </c>
      <c r="I339" s="201"/>
      <c r="J339" s="202"/>
      <c r="K339" s="203"/>
      <c r="L339" s="201"/>
      <c r="M339" s="204">
        <f t="shared" si="23"/>
        <v>0</v>
      </c>
      <c r="N339" s="215"/>
      <c r="O339" s="210"/>
    </row>
    <row r="340" spans="1:15" s="69" customFormat="1" ht="23.1" customHeight="1" x14ac:dyDescent="0.2">
      <c r="A340" s="280" t="str">
        <f t="shared" si="24"/>
        <v>-</v>
      </c>
      <c r="B340" s="168"/>
      <c r="C340" s="413"/>
      <c r="D340" s="212"/>
      <c r="E340" s="173"/>
      <c r="F340" s="211"/>
      <c r="G340" s="213"/>
      <c r="H340" s="200">
        <f t="shared" si="22"/>
        <v>0</v>
      </c>
      <c r="I340" s="201"/>
      <c r="J340" s="202"/>
      <c r="K340" s="203"/>
      <c r="L340" s="201"/>
      <c r="M340" s="204">
        <f t="shared" si="23"/>
        <v>0</v>
      </c>
      <c r="N340" s="215"/>
      <c r="O340" s="210"/>
    </row>
    <row r="341" spans="1:15" s="69" customFormat="1" ht="23.1" customHeight="1" x14ac:dyDescent="0.2">
      <c r="A341" s="280" t="str">
        <f t="shared" si="24"/>
        <v>-</v>
      </c>
      <c r="B341" s="168"/>
      <c r="C341" s="413"/>
      <c r="D341" s="212"/>
      <c r="E341" s="173"/>
      <c r="F341" s="211"/>
      <c r="G341" s="213"/>
      <c r="H341" s="200">
        <f t="shared" si="22"/>
        <v>0</v>
      </c>
      <c r="I341" s="201"/>
      <c r="J341" s="202"/>
      <c r="K341" s="203"/>
      <c r="L341" s="201"/>
      <c r="M341" s="204">
        <f t="shared" si="23"/>
        <v>0</v>
      </c>
      <c r="N341" s="215"/>
      <c r="O341" s="210"/>
    </row>
    <row r="342" spans="1:15" s="69" customFormat="1" ht="23.1" customHeight="1" x14ac:dyDescent="0.2">
      <c r="A342" s="280" t="str">
        <f t="shared" si="24"/>
        <v>-</v>
      </c>
      <c r="B342" s="168"/>
      <c r="C342" s="413"/>
      <c r="D342" s="212"/>
      <c r="E342" s="173"/>
      <c r="F342" s="211"/>
      <c r="G342" s="213"/>
      <c r="H342" s="200">
        <f t="shared" si="22"/>
        <v>0</v>
      </c>
      <c r="I342" s="201"/>
      <c r="J342" s="202"/>
      <c r="K342" s="203"/>
      <c r="L342" s="201"/>
      <c r="M342" s="204">
        <f t="shared" si="23"/>
        <v>0</v>
      </c>
      <c r="N342" s="215"/>
      <c r="O342" s="210"/>
    </row>
    <row r="343" spans="1:15" s="69" customFormat="1" ht="23.1" customHeight="1" x14ac:dyDescent="0.2">
      <c r="A343" s="280" t="str">
        <f t="shared" si="24"/>
        <v>-</v>
      </c>
      <c r="B343" s="168"/>
      <c r="C343" s="413"/>
      <c r="D343" s="212"/>
      <c r="E343" s="173"/>
      <c r="F343" s="211"/>
      <c r="G343" s="213"/>
      <c r="H343" s="200">
        <f t="shared" si="22"/>
        <v>0</v>
      </c>
      <c r="I343" s="201"/>
      <c r="J343" s="202"/>
      <c r="K343" s="203"/>
      <c r="L343" s="201"/>
      <c r="M343" s="204">
        <f t="shared" si="23"/>
        <v>0</v>
      </c>
      <c r="N343" s="215"/>
      <c r="O343" s="210"/>
    </row>
    <row r="344" spans="1:15" s="69" customFormat="1" ht="23.1" customHeight="1" x14ac:dyDescent="0.2">
      <c r="A344" s="280" t="str">
        <f t="shared" si="24"/>
        <v>-</v>
      </c>
      <c r="B344" s="168"/>
      <c r="C344" s="413"/>
      <c r="D344" s="212"/>
      <c r="E344" s="173"/>
      <c r="F344" s="211"/>
      <c r="G344" s="213"/>
      <c r="H344" s="200">
        <f t="shared" si="22"/>
        <v>0</v>
      </c>
      <c r="I344" s="201"/>
      <c r="J344" s="202"/>
      <c r="K344" s="203"/>
      <c r="L344" s="201"/>
      <c r="M344" s="204">
        <f t="shared" si="23"/>
        <v>0</v>
      </c>
      <c r="N344" s="215"/>
      <c r="O344" s="210"/>
    </row>
    <row r="345" spans="1:15" s="69" customFormat="1" ht="23.1" customHeight="1" x14ac:dyDescent="0.2">
      <c r="A345" s="280" t="str">
        <f t="shared" si="24"/>
        <v>-</v>
      </c>
      <c r="B345" s="168"/>
      <c r="C345" s="413"/>
      <c r="D345" s="212"/>
      <c r="E345" s="173"/>
      <c r="F345" s="211"/>
      <c r="G345" s="213"/>
      <c r="H345" s="200">
        <f t="shared" si="22"/>
        <v>0</v>
      </c>
      <c r="I345" s="201"/>
      <c r="J345" s="202"/>
      <c r="K345" s="203"/>
      <c r="L345" s="201"/>
      <c r="M345" s="204">
        <f t="shared" si="23"/>
        <v>0</v>
      </c>
      <c r="N345" s="215"/>
      <c r="O345" s="210"/>
    </row>
    <row r="346" spans="1:15" s="69" customFormat="1" ht="23.1" customHeight="1" x14ac:dyDescent="0.2">
      <c r="A346" s="280" t="str">
        <f t="shared" si="24"/>
        <v>-</v>
      </c>
      <c r="B346" s="168"/>
      <c r="C346" s="413"/>
      <c r="D346" s="212"/>
      <c r="E346" s="173"/>
      <c r="F346" s="211"/>
      <c r="G346" s="213"/>
      <c r="H346" s="200">
        <f t="shared" si="22"/>
        <v>0</v>
      </c>
      <c r="I346" s="201"/>
      <c r="J346" s="202"/>
      <c r="K346" s="203"/>
      <c r="L346" s="201"/>
      <c r="M346" s="204">
        <f t="shared" si="23"/>
        <v>0</v>
      </c>
      <c r="N346" s="215"/>
      <c r="O346" s="210"/>
    </row>
    <row r="347" spans="1:15" s="69" customFormat="1" ht="23.1" customHeight="1" x14ac:dyDescent="0.2">
      <c r="A347" s="280" t="str">
        <f t="shared" si="24"/>
        <v>-</v>
      </c>
      <c r="B347" s="168"/>
      <c r="C347" s="413"/>
      <c r="D347" s="212"/>
      <c r="E347" s="173"/>
      <c r="F347" s="211"/>
      <c r="G347" s="213"/>
      <c r="H347" s="200">
        <f t="shared" si="22"/>
        <v>0</v>
      </c>
      <c r="I347" s="201"/>
      <c r="J347" s="202"/>
      <c r="K347" s="203"/>
      <c r="L347" s="201"/>
      <c r="M347" s="204">
        <f t="shared" si="23"/>
        <v>0</v>
      </c>
      <c r="N347" s="215"/>
      <c r="O347" s="210"/>
    </row>
    <row r="348" spans="1:15" s="69" customFormat="1" ht="23.1" customHeight="1" x14ac:dyDescent="0.2">
      <c r="A348" s="280" t="str">
        <f t="shared" si="24"/>
        <v>-</v>
      </c>
      <c r="B348" s="168"/>
      <c r="C348" s="413"/>
      <c r="D348" s="212"/>
      <c r="E348" s="173"/>
      <c r="F348" s="211"/>
      <c r="G348" s="213"/>
      <c r="H348" s="200">
        <f t="shared" si="22"/>
        <v>0</v>
      </c>
      <c r="I348" s="201"/>
      <c r="J348" s="202"/>
      <c r="K348" s="203"/>
      <c r="L348" s="201"/>
      <c r="M348" s="204">
        <f t="shared" si="23"/>
        <v>0</v>
      </c>
      <c r="N348" s="215"/>
      <c r="O348" s="210"/>
    </row>
    <row r="349" spans="1:15" s="69" customFormat="1" ht="23.1" customHeight="1" x14ac:dyDescent="0.2">
      <c r="A349" s="280" t="str">
        <f t="shared" si="24"/>
        <v>-</v>
      </c>
      <c r="B349" s="168"/>
      <c r="C349" s="413"/>
      <c r="D349" s="212"/>
      <c r="E349" s="173"/>
      <c r="F349" s="211"/>
      <c r="G349" s="213"/>
      <c r="H349" s="200">
        <f t="shared" si="22"/>
        <v>0</v>
      </c>
      <c r="I349" s="201"/>
      <c r="J349" s="202"/>
      <c r="K349" s="203"/>
      <c r="L349" s="201"/>
      <c r="M349" s="204">
        <f t="shared" si="23"/>
        <v>0</v>
      </c>
      <c r="N349" s="215"/>
      <c r="O349" s="210"/>
    </row>
    <row r="350" spans="1:15" s="69" customFormat="1" ht="23.1" customHeight="1" x14ac:dyDescent="0.2">
      <c r="A350" s="280" t="str">
        <f t="shared" si="24"/>
        <v>-</v>
      </c>
      <c r="B350" s="168"/>
      <c r="C350" s="413"/>
      <c r="D350" s="212"/>
      <c r="E350" s="173"/>
      <c r="F350" s="211"/>
      <c r="G350" s="213"/>
      <c r="H350" s="200">
        <f t="shared" si="22"/>
        <v>0</v>
      </c>
      <c r="I350" s="201"/>
      <c r="J350" s="202"/>
      <c r="K350" s="203"/>
      <c r="L350" s="201"/>
      <c r="M350" s="204">
        <f t="shared" si="23"/>
        <v>0</v>
      </c>
      <c r="N350" s="215"/>
      <c r="O350" s="210"/>
    </row>
    <row r="351" spans="1:15" s="69" customFormat="1" ht="23.1" customHeight="1" x14ac:dyDescent="0.2">
      <c r="A351" s="280" t="str">
        <f t="shared" si="24"/>
        <v>-</v>
      </c>
      <c r="B351" s="168"/>
      <c r="C351" s="413"/>
      <c r="D351" s="212"/>
      <c r="E351" s="173"/>
      <c r="F351" s="211"/>
      <c r="G351" s="213"/>
      <c r="H351" s="200">
        <f t="shared" si="22"/>
        <v>0</v>
      </c>
      <c r="I351" s="201"/>
      <c r="J351" s="202"/>
      <c r="K351" s="203"/>
      <c r="L351" s="201"/>
      <c r="M351" s="204">
        <f t="shared" si="23"/>
        <v>0</v>
      </c>
      <c r="N351" s="215"/>
      <c r="O351" s="210"/>
    </row>
    <row r="352" spans="1:15" s="69" customFormat="1" ht="23.1" customHeight="1" x14ac:dyDescent="0.2">
      <c r="A352" s="280" t="str">
        <f t="shared" si="24"/>
        <v>-</v>
      </c>
      <c r="B352" s="168"/>
      <c r="C352" s="413"/>
      <c r="D352" s="212"/>
      <c r="E352" s="173"/>
      <c r="F352" s="211"/>
      <c r="G352" s="213"/>
      <c r="H352" s="200">
        <f t="shared" si="22"/>
        <v>0</v>
      </c>
      <c r="I352" s="201"/>
      <c r="J352" s="202"/>
      <c r="K352" s="203"/>
      <c r="L352" s="201"/>
      <c r="M352" s="204">
        <f t="shared" si="23"/>
        <v>0</v>
      </c>
      <c r="N352" s="215"/>
      <c r="O352" s="210"/>
    </row>
    <row r="353" spans="1:15" s="69" customFormat="1" ht="23.1" customHeight="1" x14ac:dyDescent="0.2">
      <c r="A353" s="280" t="str">
        <f t="shared" si="24"/>
        <v>-</v>
      </c>
      <c r="B353" s="168"/>
      <c r="C353" s="413"/>
      <c r="D353" s="212"/>
      <c r="E353" s="173"/>
      <c r="F353" s="211"/>
      <c r="G353" s="213"/>
      <c r="H353" s="200">
        <f t="shared" si="22"/>
        <v>0</v>
      </c>
      <c r="I353" s="201"/>
      <c r="J353" s="202"/>
      <c r="K353" s="203"/>
      <c r="L353" s="201"/>
      <c r="M353" s="204">
        <f t="shared" si="23"/>
        <v>0</v>
      </c>
      <c r="N353" s="215"/>
      <c r="O353" s="210"/>
    </row>
    <row r="354" spans="1:15" s="69" customFormat="1" ht="23.1" customHeight="1" x14ac:dyDescent="0.2">
      <c r="A354" s="280" t="str">
        <f t="shared" si="24"/>
        <v>-</v>
      </c>
      <c r="B354" s="168"/>
      <c r="C354" s="413"/>
      <c r="D354" s="212"/>
      <c r="E354" s="173"/>
      <c r="F354" s="211"/>
      <c r="G354" s="213"/>
      <c r="H354" s="200">
        <f t="shared" si="22"/>
        <v>0</v>
      </c>
      <c r="I354" s="201"/>
      <c r="J354" s="202"/>
      <c r="K354" s="203"/>
      <c r="L354" s="201"/>
      <c r="M354" s="204">
        <f t="shared" si="23"/>
        <v>0</v>
      </c>
      <c r="N354" s="215"/>
      <c r="O354" s="210"/>
    </row>
    <row r="355" spans="1:15" s="69" customFormat="1" ht="23.1" customHeight="1" x14ac:dyDescent="0.2">
      <c r="A355" s="280" t="str">
        <f t="shared" si="24"/>
        <v>-</v>
      </c>
      <c r="B355" s="168"/>
      <c r="C355" s="413"/>
      <c r="D355" s="212"/>
      <c r="E355" s="173"/>
      <c r="F355" s="211"/>
      <c r="G355" s="213"/>
      <c r="H355" s="200">
        <f t="shared" si="22"/>
        <v>0</v>
      </c>
      <c r="I355" s="201"/>
      <c r="J355" s="202"/>
      <c r="K355" s="203"/>
      <c r="L355" s="201"/>
      <c r="M355" s="204">
        <f t="shared" si="23"/>
        <v>0</v>
      </c>
      <c r="N355" s="215"/>
      <c r="O355" s="210"/>
    </row>
    <row r="356" spans="1:15" s="69" customFormat="1" ht="23.1" customHeight="1" x14ac:dyDescent="0.2">
      <c r="A356" s="280" t="str">
        <f t="shared" si="24"/>
        <v>-</v>
      </c>
      <c r="B356" s="168"/>
      <c r="C356" s="413"/>
      <c r="D356" s="212"/>
      <c r="E356" s="173"/>
      <c r="F356" s="211"/>
      <c r="G356" s="213"/>
      <c r="H356" s="200">
        <f t="shared" si="22"/>
        <v>0</v>
      </c>
      <c r="I356" s="201"/>
      <c r="J356" s="202"/>
      <c r="K356" s="203"/>
      <c r="L356" s="201"/>
      <c r="M356" s="204">
        <f t="shared" si="23"/>
        <v>0</v>
      </c>
      <c r="N356" s="215"/>
      <c r="O356" s="210"/>
    </row>
    <row r="357" spans="1:15" s="69" customFormat="1" ht="23.1" customHeight="1" x14ac:dyDescent="0.2">
      <c r="A357" s="280" t="str">
        <f t="shared" si="24"/>
        <v>-</v>
      </c>
      <c r="B357" s="168"/>
      <c r="C357" s="413"/>
      <c r="D357" s="212"/>
      <c r="E357" s="173"/>
      <c r="F357" s="211"/>
      <c r="G357" s="213"/>
      <c r="H357" s="200">
        <f t="shared" si="22"/>
        <v>0</v>
      </c>
      <c r="I357" s="201"/>
      <c r="J357" s="202"/>
      <c r="K357" s="203"/>
      <c r="L357" s="201"/>
      <c r="M357" s="204">
        <f t="shared" si="23"/>
        <v>0</v>
      </c>
      <c r="N357" s="215"/>
      <c r="O357" s="210"/>
    </row>
    <row r="358" spans="1:15" s="69" customFormat="1" ht="23.1" customHeight="1" x14ac:dyDescent="0.2">
      <c r="A358" s="280" t="str">
        <f t="shared" si="24"/>
        <v>-</v>
      </c>
      <c r="B358" s="168"/>
      <c r="C358" s="413"/>
      <c r="D358" s="212"/>
      <c r="E358" s="173"/>
      <c r="F358" s="211"/>
      <c r="G358" s="213"/>
      <c r="H358" s="200">
        <f t="shared" si="22"/>
        <v>0</v>
      </c>
      <c r="I358" s="201"/>
      <c r="J358" s="202"/>
      <c r="K358" s="203"/>
      <c r="L358" s="201"/>
      <c r="M358" s="204">
        <f t="shared" si="23"/>
        <v>0</v>
      </c>
      <c r="N358" s="215"/>
      <c r="O358" s="210"/>
    </row>
    <row r="359" spans="1:15" s="69" customFormat="1" ht="23.1" customHeight="1" x14ac:dyDescent="0.2">
      <c r="A359" s="280" t="str">
        <f t="shared" si="24"/>
        <v>-</v>
      </c>
      <c r="B359" s="168"/>
      <c r="C359" s="413"/>
      <c r="D359" s="212"/>
      <c r="E359" s="173"/>
      <c r="F359" s="211"/>
      <c r="G359" s="213"/>
      <c r="H359" s="200">
        <f t="shared" si="22"/>
        <v>0</v>
      </c>
      <c r="I359" s="201"/>
      <c r="J359" s="202"/>
      <c r="K359" s="203"/>
      <c r="L359" s="201"/>
      <c r="M359" s="204">
        <f t="shared" si="23"/>
        <v>0</v>
      </c>
      <c r="N359" s="215"/>
      <c r="O359" s="210"/>
    </row>
    <row r="360" spans="1:15" s="69" customFormat="1" ht="23.1" customHeight="1" x14ac:dyDescent="0.2">
      <c r="A360" s="280" t="str">
        <f t="shared" si="24"/>
        <v>-</v>
      </c>
      <c r="B360" s="168"/>
      <c r="C360" s="413"/>
      <c r="D360" s="212"/>
      <c r="E360" s="173"/>
      <c r="F360" s="211"/>
      <c r="G360" s="213"/>
      <c r="H360" s="200">
        <f t="shared" si="22"/>
        <v>0</v>
      </c>
      <c r="I360" s="201"/>
      <c r="J360" s="202"/>
      <c r="K360" s="203"/>
      <c r="L360" s="201"/>
      <c r="M360" s="204">
        <f t="shared" si="23"/>
        <v>0</v>
      </c>
      <c r="N360" s="215"/>
      <c r="O360" s="210"/>
    </row>
    <row r="361" spans="1:15" s="69" customFormat="1" ht="23.1" customHeight="1" x14ac:dyDescent="0.2">
      <c r="A361" s="280" t="str">
        <f t="shared" si="24"/>
        <v>-</v>
      </c>
      <c r="B361" s="168"/>
      <c r="C361" s="413"/>
      <c r="D361" s="212"/>
      <c r="E361" s="173"/>
      <c r="F361" s="211"/>
      <c r="G361" s="213"/>
      <c r="H361" s="200">
        <f t="shared" si="22"/>
        <v>0</v>
      </c>
      <c r="I361" s="201"/>
      <c r="J361" s="202"/>
      <c r="K361" s="203"/>
      <c r="L361" s="201"/>
      <c r="M361" s="204">
        <f t="shared" si="23"/>
        <v>0</v>
      </c>
      <c r="N361" s="215"/>
      <c r="O361" s="210"/>
    </row>
    <row r="362" spans="1:15" s="69" customFormat="1" ht="23.1" customHeight="1" x14ac:dyDescent="0.2">
      <c r="A362" s="280" t="str">
        <f t="shared" si="24"/>
        <v>-</v>
      </c>
      <c r="B362" s="168"/>
      <c r="C362" s="413"/>
      <c r="D362" s="212"/>
      <c r="E362" s="173"/>
      <c r="F362" s="211"/>
      <c r="G362" s="213"/>
      <c r="H362" s="200">
        <f t="shared" si="22"/>
        <v>0</v>
      </c>
      <c r="I362" s="201"/>
      <c r="J362" s="202"/>
      <c r="K362" s="203"/>
      <c r="L362" s="201"/>
      <c r="M362" s="204">
        <f t="shared" si="23"/>
        <v>0</v>
      </c>
      <c r="N362" s="215"/>
      <c r="O362" s="210"/>
    </row>
    <row r="363" spans="1:15" s="69" customFormat="1" ht="23.1" customHeight="1" x14ac:dyDescent="0.2">
      <c r="A363" s="280" t="str">
        <f t="shared" si="24"/>
        <v>-</v>
      </c>
      <c r="B363" s="168"/>
      <c r="C363" s="413"/>
      <c r="D363" s="212"/>
      <c r="E363" s="173"/>
      <c r="F363" s="211"/>
      <c r="G363" s="213"/>
      <c r="H363" s="200">
        <f t="shared" si="22"/>
        <v>0</v>
      </c>
      <c r="I363" s="201"/>
      <c r="J363" s="202"/>
      <c r="K363" s="203"/>
      <c r="L363" s="201"/>
      <c r="M363" s="204">
        <f t="shared" si="23"/>
        <v>0</v>
      </c>
      <c r="N363" s="215"/>
      <c r="O363" s="210"/>
    </row>
    <row r="364" spans="1:15" s="69" customFormat="1" ht="23.1" customHeight="1" x14ac:dyDescent="0.2">
      <c r="A364" s="280" t="str">
        <f t="shared" si="24"/>
        <v>-</v>
      </c>
      <c r="B364" s="168"/>
      <c r="C364" s="413"/>
      <c r="D364" s="212"/>
      <c r="E364" s="173"/>
      <c r="F364" s="211"/>
      <c r="G364" s="213"/>
      <c r="H364" s="200">
        <f t="shared" si="22"/>
        <v>0</v>
      </c>
      <c r="I364" s="201"/>
      <c r="J364" s="202"/>
      <c r="K364" s="203"/>
      <c r="L364" s="201"/>
      <c r="M364" s="204">
        <f t="shared" si="23"/>
        <v>0</v>
      </c>
      <c r="N364" s="215"/>
      <c r="O364" s="210"/>
    </row>
    <row r="365" spans="1:15" s="69" customFormat="1" ht="23.1" customHeight="1" x14ac:dyDescent="0.2">
      <c r="A365" s="280" t="str">
        <f t="shared" si="24"/>
        <v>-</v>
      </c>
      <c r="B365" s="168"/>
      <c r="C365" s="413"/>
      <c r="D365" s="212"/>
      <c r="E365" s="173"/>
      <c r="F365" s="211"/>
      <c r="G365" s="213"/>
      <c r="H365" s="200">
        <f t="shared" si="22"/>
        <v>0</v>
      </c>
      <c r="I365" s="201"/>
      <c r="J365" s="202"/>
      <c r="K365" s="203"/>
      <c r="L365" s="201"/>
      <c r="M365" s="204">
        <f t="shared" si="23"/>
        <v>0</v>
      </c>
      <c r="N365" s="215"/>
      <c r="O365" s="210"/>
    </row>
    <row r="366" spans="1:15" s="69" customFormat="1" ht="23.1" customHeight="1" x14ac:dyDescent="0.2">
      <c r="A366" s="280" t="str">
        <f t="shared" si="24"/>
        <v>-</v>
      </c>
      <c r="B366" s="168"/>
      <c r="C366" s="413"/>
      <c r="D366" s="212"/>
      <c r="E366" s="173"/>
      <c r="F366" s="211"/>
      <c r="G366" s="213"/>
      <c r="H366" s="200">
        <f t="shared" si="22"/>
        <v>0</v>
      </c>
      <c r="I366" s="201"/>
      <c r="J366" s="202"/>
      <c r="K366" s="203"/>
      <c r="L366" s="201"/>
      <c r="M366" s="204">
        <f t="shared" si="23"/>
        <v>0</v>
      </c>
      <c r="N366" s="215"/>
      <c r="O366" s="210"/>
    </row>
    <row r="367" spans="1:15" s="69" customFormat="1" ht="23.1" customHeight="1" x14ac:dyDescent="0.2">
      <c r="A367" s="280" t="str">
        <f t="shared" si="24"/>
        <v>-</v>
      </c>
      <c r="B367" s="168"/>
      <c r="C367" s="413"/>
      <c r="D367" s="212"/>
      <c r="E367" s="173"/>
      <c r="F367" s="211"/>
      <c r="G367" s="213"/>
      <c r="H367" s="200">
        <f t="shared" si="22"/>
        <v>0</v>
      </c>
      <c r="I367" s="201"/>
      <c r="J367" s="202"/>
      <c r="K367" s="203"/>
      <c r="L367" s="201"/>
      <c r="M367" s="204">
        <f t="shared" si="23"/>
        <v>0</v>
      </c>
      <c r="N367" s="215"/>
      <c r="O367" s="210"/>
    </row>
    <row r="368" spans="1:15" s="69" customFormat="1" ht="23.1" customHeight="1" x14ac:dyDescent="0.2">
      <c r="A368" s="280" t="str">
        <f t="shared" si="24"/>
        <v>-</v>
      </c>
      <c r="B368" s="168"/>
      <c r="C368" s="413"/>
      <c r="D368" s="212"/>
      <c r="E368" s="173"/>
      <c r="F368" s="211"/>
      <c r="G368" s="213"/>
      <c r="H368" s="200">
        <f t="shared" si="22"/>
        <v>0</v>
      </c>
      <c r="I368" s="201"/>
      <c r="J368" s="202"/>
      <c r="K368" s="203"/>
      <c r="L368" s="201"/>
      <c r="M368" s="204">
        <f t="shared" si="23"/>
        <v>0</v>
      </c>
      <c r="N368" s="215"/>
      <c r="O368" s="210"/>
    </row>
    <row r="369" spans="1:15" s="69" customFormat="1" ht="23.1" customHeight="1" x14ac:dyDescent="0.2">
      <c r="A369" s="280" t="str">
        <f t="shared" si="24"/>
        <v>-</v>
      </c>
      <c r="B369" s="168"/>
      <c r="C369" s="413"/>
      <c r="D369" s="212"/>
      <c r="E369" s="173"/>
      <c r="F369" s="211"/>
      <c r="G369" s="213"/>
      <c r="H369" s="200">
        <f t="shared" si="22"/>
        <v>0</v>
      </c>
      <c r="I369" s="201"/>
      <c r="J369" s="202"/>
      <c r="K369" s="203"/>
      <c r="L369" s="201"/>
      <c r="M369" s="204">
        <f t="shared" si="23"/>
        <v>0</v>
      </c>
      <c r="N369" s="215"/>
      <c r="O369" s="210"/>
    </row>
    <row r="370" spans="1:15" s="69" customFormat="1" ht="23.1" customHeight="1" x14ac:dyDescent="0.2">
      <c r="A370" s="280" t="str">
        <f t="shared" si="24"/>
        <v>-</v>
      </c>
      <c r="B370" s="168"/>
      <c r="C370" s="413"/>
      <c r="D370" s="212"/>
      <c r="E370" s="173"/>
      <c r="F370" s="211"/>
      <c r="G370" s="213"/>
      <c r="H370" s="200">
        <f t="shared" si="22"/>
        <v>0</v>
      </c>
      <c r="I370" s="201"/>
      <c r="J370" s="202"/>
      <c r="K370" s="203"/>
      <c r="L370" s="201"/>
      <c r="M370" s="204">
        <f t="shared" si="23"/>
        <v>0</v>
      </c>
      <c r="N370" s="215"/>
      <c r="O370" s="210"/>
    </row>
    <row r="371" spans="1:15" s="69" customFormat="1" ht="23.1" customHeight="1" x14ac:dyDescent="0.2">
      <c r="A371" s="280" t="str">
        <f t="shared" si="24"/>
        <v>-</v>
      </c>
      <c r="B371" s="168"/>
      <c r="C371" s="413"/>
      <c r="D371" s="212"/>
      <c r="E371" s="173"/>
      <c r="F371" s="211"/>
      <c r="G371" s="213"/>
      <c r="H371" s="200">
        <f t="shared" ref="H371:H434" si="25">F371-G371</f>
        <v>0</v>
      </c>
      <c r="I371" s="201"/>
      <c r="J371" s="202"/>
      <c r="K371" s="203"/>
      <c r="L371" s="201"/>
      <c r="M371" s="204">
        <f t="shared" ref="M371:M434" si="26">SUM(K371*L371)/100</f>
        <v>0</v>
      </c>
      <c r="N371" s="215"/>
      <c r="O371" s="210"/>
    </row>
    <row r="372" spans="1:15" s="69" customFormat="1" ht="23.1" customHeight="1" x14ac:dyDescent="0.2">
      <c r="A372" s="280" t="str">
        <f t="shared" si="24"/>
        <v>-</v>
      </c>
      <c r="B372" s="168"/>
      <c r="C372" s="413"/>
      <c r="D372" s="212"/>
      <c r="E372" s="173"/>
      <c r="F372" s="211"/>
      <c r="G372" s="213"/>
      <c r="H372" s="200">
        <f t="shared" si="25"/>
        <v>0</v>
      </c>
      <c r="I372" s="201"/>
      <c r="J372" s="202"/>
      <c r="K372" s="203"/>
      <c r="L372" s="201"/>
      <c r="M372" s="204">
        <f t="shared" si="26"/>
        <v>0</v>
      </c>
      <c r="N372" s="215"/>
      <c r="O372" s="210"/>
    </row>
    <row r="373" spans="1:15" s="69" customFormat="1" ht="23.1" customHeight="1" x14ac:dyDescent="0.2">
      <c r="A373" s="280" t="str">
        <f t="shared" si="24"/>
        <v>-</v>
      </c>
      <c r="B373" s="168"/>
      <c r="C373" s="413"/>
      <c r="D373" s="212"/>
      <c r="E373" s="173"/>
      <c r="F373" s="211"/>
      <c r="G373" s="213"/>
      <c r="H373" s="200">
        <f t="shared" si="25"/>
        <v>0</v>
      </c>
      <c r="I373" s="201"/>
      <c r="J373" s="202"/>
      <c r="K373" s="203"/>
      <c r="L373" s="201"/>
      <c r="M373" s="204">
        <f t="shared" si="26"/>
        <v>0</v>
      </c>
      <c r="N373" s="215"/>
      <c r="O373" s="210"/>
    </row>
    <row r="374" spans="1:15" s="69" customFormat="1" ht="23.1" customHeight="1" x14ac:dyDescent="0.2">
      <c r="A374" s="280" t="str">
        <f t="shared" si="24"/>
        <v>-</v>
      </c>
      <c r="B374" s="168"/>
      <c r="C374" s="413"/>
      <c r="D374" s="212"/>
      <c r="E374" s="173"/>
      <c r="F374" s="211"/>
      <c r="G374" s="213"/>
      <c r="H374" s="200">
        <f t="shared" si="25"/>
        <v>0</v>
      </c>
      <c r="I374" s="201"/>
      <c r="J374" s="202"/>
      <c r="K374" s="203"/>
      <c r="L374" s="201"/>
      <c r="M374" s="204">
        <f t="shared" si="26"/>
        <v>0</v>
      </c>
      <c r="N374" s="215"/>
      <c r="O374" s="210"/>
    </row>
    <row r="375" spans="1:15" s="69" customFormat="1" ht="23.1" customHeight="1" x14ac:dyDescent="0.2">
      <c r="A375" s="280" t="str">
        <f t="shared" si="24"/>
        <v>-</v>
      </c>
      <c r="B375" s="168"/>
      <c r="C375" s="413"/>
      <c r="D375" s="212"/>
      <c r="E375" s="173"/>
      <c r="F375" s="211"/>
      <c r="G375" s="213"/>
      <c r="H375" s="200">
        <f t="shared" si="25"/>
        <v>0</v>
      </c>
      <c r="I375" s="201"/>
      <c r="J375" s="202"/>
      <c r="K375" s="203"/>
      <c r="L375" s="201"/>
      <c r="M375" s="204">
        <f t="shared" si="26"/>
        <v>0</v>
      </c>
      <c r="N375" s="215"/>
      <c r="O375" s="210"/>
    </row>
    <row r="376" spans="1:15" s="69" customFormat="1" ht="23.1" customHeight="1" x14ac:dyDescent="0.2">
      <c r="A376" s="280" t="str">
        <f t="shared" si="24"/>
        <v>-</v>
      </c>
      <c r="B376" s="168"/>
      <c r="C376" s="413"/>
      <c r="D376" s="212"/>
      <c r="E376" s="173"/>
      <c r="F376" s="211"/>
      <c r="G376" s="213"/>
      <c r="H376" s="200">
        <f t="shared" si="25"/>
        <v>0</v>
      </c>
      <c r="I376" s="201"/>
      <c r="J376" s="202"/>
      <c r="K376" s="203"/>
      <c r="L376" s="201"/>
      <c r="M376" s="204">
        <f t="shared" si="26"/>
        <v>0</v>
      </c>
      <c r="N376" s="215"/>
      <c r="O376" s="210"/>
    </row>
    <row r="377" spans="1:15" s="69" customFormat="1" ht="23.1" customHeight="1" x14ac:dyDescent="0.2">
      <c r="A377" s="280" t="str">
        <f t="shared" si="24"/>
        <v>-</v>
      </c>
      <c r="B377" s="168"/>
      <c r="C377" s="413"/>
      <c r="D377" s="212"/>
      <c r="E377" s="173"/>
      <c r="F377" s="211"/>
      <c r="G377" s="213"/>
      <c r="H377" s="200">
        <f t="shared" si="25"/>
        <v>0</v>
      </c>
      <c r="I377" s="201"/>
      <c r="J377" s="202"/>
      <c r="K377" s="203"/>
      <c r="L377" s="201"/>
      <c r="M377" s="204">
        <f t="shared" si="26"/>
        <v>0</v>
      </c>
      <c r="N377" s="215"/>
      <c r="O377" s="210"/>
    </row>
    <row r="378" spans="1:15" s="69" customFormat="1" ht="23.1" customHeight="1" x14ac:dyDescent="0.2">
      <c r="A378" s="280" t="str">
        <f t="shared" si="24"/>
        <v>-</v>
      </c>
      <c r="B378" s="168"/>
      <c r="C378" s="413"/>
      <c r="D378" s="212"/>
      <c r="E378" s="173"/>
      <c r="F378" s="211"/>
      <c r="G378" s="213"/>
      <c r="H378" s="200">
        <f t="shared" si="25"/>
        <v>0</v>
      </c>
      <c r="I378" s="201"/>
      <c r="J378" s="202"/>
      <c r="K378" s="203"/>
      <c r="L378" s="201"/>
      <c r="M378" s="204">
        <f t="shared" si="26"/>
        <v>0</v>
      </c>
      <c r="N378" s="215"/>
      <c r="O378" s="210"/>
    </row>
    <row r="379" spans="1:15" s="69" customFormat="1" ht="23.1" customHeight="1" x14ac:dyDescent="0.2">
      <c r="A379" s="280" t="str">
        <f t="shared" si="24"/>
        <v>-</v>
      </c>
      <c r="B379" s="168"/>
      <c r="C379" s="413"/>
      <c r="D379" s="212"/>
      <c r="E379" s="173"/>
      <c r="F379" s="211"/>
      <c r="G379" s="213"/>
      <c r="H379" s="200">
        <f t="shared" si="25"/>
        <v>0</v>
      </c>
      <c r="I379" s="201"/>
      <c r="J379" s="202"/>
      <c r="K379" s="203"/>
      <c r="L379" s="201"/>
      <c r="M379" s="204">
        <f t="shared" si="26"/>
        <v>0</v>
      </c>
      <c r="N379" s="215"/>
      <c r="O379" s="210"/>
    </row>
    <row r="380" spans="1:15" s="69" customFormat="1" ht="23.1" customHeight="1" x14ac:dyDescent="0.2">
      <c r="A380" s="280" t="str">
        <f t="shared" si="24"/>
        <v>-</v>
      </c>
      <c r="B380" s="168"/>
      <c r="C380" s="413"/>
      <c r="D380" s="212"/>
      <c r="E380" s="173"/>
      <c r="F380" s="211"/>
      <c r="G380" s="213"/>
      <c r="H380" s="200">
        <f t="shared" si="25"/>
        <v>0</v>
      </c>
      <c r="I380" s="201"/>
      <c r="J380" s="202"/>
      <c r="K380" s="203"/>
      <c r="L380" s="201"/>
      <c r="M380" s="204">
        <f t="shared" si="26"/>
        <v>0</v>
      </c>
      <c r="N380" s="215"/>
      <c r="O380" s="210"/>
    </row>
    <row r="381" spans="1:15" s="69" customFormat="1" ht="23.1" customHeight="1" x14ac:dyDescent="0.2">
      <c r="A381" s="280" t="str">
        <f t="shared" si="24"/>
        <v>-</v>
      </c>
      <c r="B381" s="168"/>
      <c r="C381" s="413"/>
      <c r="D381" s="212"/>
      <c r="E381" s="173"/>
      <c r="F381" s="211"/>
      <c r="G381" s="213"/>
      <c r="H381" s="200">
        <f t="shared" si="25"/>
        <v>0</v>
      </c>
      <c r="I381" s="201"/>
      <c r="J381" s="202"/>
      <c r="K381" s="203"/>
      <c r="L381" s="201"/>
      <c r="M381" s="204">
        <f t="shared" si="26"/>
        <v>0</v>
      </c>
      <c r="N381" s="215"/>
      <c r="O381" s="210"/>
    </row>
    <row r="382" spans="1:15" s="69" customFormat="1" ht="23.1" customHeight="1" x14ac:dyDescent="0.2">
      <c r="A382" s="280" t="str">
        <f t="shared" si="24"/>
        <v>-</v>
      </c>
      <c r="B382" s="168"/>
      <c r="C382" s="413"/>
      <c r="D382" s="212"/>
      <c r="E382" s="173"/>
      <c r="F382" s="211"/>
      <c r="G382" s="213"/>
      <c r="H382" s="200">
        <f t="shared" si="25"/>
        <v>0</v>
      </c>
      <c r="I382" s="201"/>
      <c r="J382" s="202"/>
      <c r="K382" s="203"/>
      <c r="L382" s="201"/>
      <c r="M382" s="204">
        <f t="shared" si="26"/>
        <v>0</v>
      </c>
      <c r="N382" s="215"/>
      <c r="O382" s="210"/>
    </row>
    <row r="383" spans="1:15" s="69" customFormat="1" ht="23.1" customHeight="1" x14ac:dyDescent="0.2">
      <c r="A383" s="280" t="str">
        <f t="shared" si="24"/>
        <v>-</v>
      </c>
      <c r="B383" s="168"/>
      <c r="C383" s="413"/>
      <c r="D383" s="212"/>
      <c r="E383" s="173"/>
      <c r="F383" s="211"/>
      <c r="G383" s="213"/>
      <c r="H383" s="200">
        <f t="shared" si="25"/>
        <v>0</v>
      </c>
      <c r="I383" s="201"/>
      <c r="J383" s="202"/>
      <c r="K383" s="203"/>
      <c r="L383" s="201"/>
      <c r="M383" s="204">
        <f t="shared" si="26"/>
        <v>0</v>
      </c>
      <c r="N383" s="215"/>
      <c r="O383" s="210"/>
    </row>
    <row r="384" spans="1:15" s="69" customFormat="1" ht="23.1" customHeight="1" x14ac:dyDescent="0.2">
      <c r="A384" s="280" t="str">
        <f t="shared" si="24"/>
        <v>-</v>
      </c>
      <c r="B384" s="168"/>
      <c r="C384" s="413"/>
      <c r="D384" s="212"/>
      <c r="E384" s="173"/>
      <c r="F384" s="211"/>
      <c r="G384" s="213"/>
      <c r="H384" s="200">
        <f t="shared" si="25"/>
        <v>0</v>
      </c>
      <c r="I384" s="201"/>
      <c r="J384" s="202"/>
      <c r="K384" s="203"/>
      <c r="L384" s="201"/>
      <c r="M384" s="204">
        <f t="shared" si="26"/>
        <v>0</v>
      </c>
      <c r="N384" s="215"/>
      <c r="O384" s="210"/>
    </row>
    <row r="385" spans="1:15" s="69" customFormat="1" ht="23.1" customHeight="1" x14ac:dyDescent="0.2">
      <c r="A385" s="280" t="str">
        <f t="shared" si="24"/>
        <v>-</v>
      </c>
      <c r="B385" s="168"/>
      <c r="C385" s="413"/>
      <c r="D385" s="212"/>
      <c r="E385" s="173"/>
      <c r="F385" s="211"/>
      <c r="G385" s="213"/>
      <c r="H385" s="200">
        <f t="shared" si="25"/>
        <v>0</v>
      </c>
      <c r="I385" s="201"/>
      <c r="J385" s="202"/>
      <c r="K385" s="203"/>
      <c r="L385" s="201"/>
      <c r="M385" s="204">
        <f t="shared" si="26"/>
        <v>0</v>
      </c>
      <c r="N385" s="215"/>
      <c r="O385" s="210"/>
    </row>
    <row r="386" spans="1:15" s="69" customFormat="1" ht="23.1" customHeight="1" x14ac:dyDescent="0.2">
      <c r="A386" s="280" t="str">
        <f t="shared" si="24"/>
        <v>-</v>
      </c>
      <c r="B386" s="168"/>
      <c r="C386" s="413"/>
      <c r="D386" s="212"/>
      <c r="E386" s="173"/>
      <c r="F386" s="211"/>
      <c r="G386" s="213"/>
      <c r="H386" s="200">
        <f t="shared" si="25"/>
        <v>0</v>
      </c>
      <c r="I386" s="201"/>
      <c r="J386" s="202"/>
      <c r="K386" s="203"/>
      <c r="L386" s="201"/>
      <c r="M386" s="204">
        <f t="shared" si="26"/>
        <v>0</v>
      </c>
      <c r="N386" s="215"/>
      <c r="O386" s="210"/>
    </row>
    <row r="387" spans="1:15" s="69" customFormat="1" ht="23.1" customHeight="1" x14ac:dyDescent="0.2">
      <c r="A387" s="280" t="str">
        <f t="shared" si="24"/>
        <v>-</v>
      </c>
      <c r="B387" s="168"/>
      <c r="C387" s="413"/>
      <c r="D387" s="212"/>
      <c r="E387" s="173"/>
      <c r="F387" s="211"/>
      <c r="G387" s="213"/>
      <c r="H387" s="200">
        <f t="shared" si="25"/>
        <v>0</v>
      </c>
      <c r="I387" s="201"/>
      <c r="J387" s="202"/>
      <c r="K387" s="203"/>
      <c r="L387" s="201"/>
      <c r="M387" s="204">
        <f t="shared" si="26"/>
        <v>0</v>
      </c>
      <c r="N387" s="215"/>
      <c r="O387" s="210"/>
    </row>
    <row r="388" spans="1:15" s="69" customFormat="1" ht="23.1" customHeight="1" x14ac:dyDescent="0.2">
      <c r="A388" s="280" t="str">
        <f t="shared" si="24"/>
        <v>-</v>
      </c>
      <c r="B388" s="168"/>
      <c r="C388" s="413"/>
      <c r="D388" s="212"/>
      <c r="E388" s="173"/>
      <c r="F388" s="211"/>
      <c r="G388" s="213"/>
      <c r="H388" s="200">
        <f t="shared" si="25"/>
        <v>0</v>
      </c>
      <c r="I388" s="201"/>
      <c r="J388" s="202"/>
      <c r="K388" s="203"/>
      <c r="L388" s="201"/>
      <c r="M388" s="204">
        <f t="shared" si="26"/>
        <v>0</v>
      </c>
      <c r="N388" s="215"/>
      <c r="O388" s="210"/>
    </row>
    <row r="389" spans="1:15" s="69" customFormat="1" ht="23.1" customHeight="1" x14ac:dyDescent="0.2">
      <c r="A389" s="280" t="str">
        <f t="shared" si="24"/>
        <v>-</v>
      </c>
      <c r="B389" s="168"/>
      <c r="C389" s="413"/>
      <c r="D389" s="212"/>
      <c r="E389" s="173"/>
      <c r="F389" s="211"/>
      <c r="G389" s="213"/>
      <c r="H389" s="200">
        <f t="shared" si="25"/>
        <v>0</v>
      </c>
      <c r="I389" s="201"/>
      <c r="J389" s="202"/>
      <c r="K389" s="203"/>
      <c r="L389" s="201"/>
      <c r="M389" s="204">
        <f t="shared" si="26"/>
        <v>0</v>
      </c>
      <c r="N389" s="215"/>
      <c r="O389" s="210"/>
    </row>
    <row r="390" spans="1:15" s="69" customFormat="1" ht="23.1" customHeight="1" x14ac:dyDescent="0.2">
      <c r="A390" s="280" t="str">
        <f t="shared" si="24"/>
        <v>-</v>
      </c>
      <c r="B390" s="168"/>
      <c r="C390" s="413"/>
      <c r="D390" s="212"/>
      <c r="E390" s="173"/>
      <c r="F390" s="211"/>
      <c r="G390" s="213"/>
      <c r="H390" s="200">
        <f t="shared" si="25"/>
        <v>0</v>
      </c>
      <c r="I390" s="201"/>
      <c r="J390" s="202"/>
      <c r="K390" s="203"/>
      <c r="L390" s="201"/>
      <c r="M390" s="204">
        <f t="shared" si="26"/>
        <v>0</v>
      </c>
      <c r="N390" s="215"/>
      <c r="O390" s="210"/>
    </row>
    <row r="391" spans="1:15" s="69" customFormat="1" ht="23.1" customHeight="1" x14ac:dyDescent="0.2">
      <c r="A391" s="280" t="str">
        <f t="shared" si="24"/>
        <v>-</v>
      </c>
      <c r="B391" s="168"/>
      <c r="C391" s="413"/>
      <c r="D391" s="212"/>
      <c r="E391" s="173"/>
      <c r="F391" s="211"/>
      <c r="G391" s="213"/>
      <c r="H391" s="200">
        <f t="shared" si="25"/>
        <v>0</v>
      </c>
      <c r="I391" s="201"/>
      <c r="J391" s="202"/>
      <c r="K391" s="203"/>
      <c r="L391" s="201"/>
      <c r="M391" s="204">
        <f t="shared" si="26"/>
        <v>0</v>
      </c>
      <c r="N391" s="215"/>
      <c r="O391" s="210"/>
    </row>
    <row r="392" spans="1:15" s="69" customFormat="1" ht="23.1" customHeight="1" x14ac:dyDescent="0.2">
      <c r="A392" s="280" t="str">
        <f t="shared" ref="A392:A455" si="27">IF(B392="Kirsch inländisch",4,IF(B392="Williams ausländisch",3,IF(B392="Williams inländisch",2,IF(B392="Kirsch ausländisch",5,IF(B392="Kernobst, Kräuter, Birnenträsch, Gravensteiner, Golden",1,IF(B392="Zwetschgen, Pflümli, Mirabellen inländisch",6,IF(B392="Zwetschgen, Pflümli, Mirabellen, Sliwowitz ausländisch",7,IF(B392="Aprikosen inländisch",8,IF(B392="Marc, Grappa, Hefebrand inländisch",9,IF(B392="Marc, Grappa, Hefebrand ausländisch",10,IF(B392="Andere inl. gebrannte Wasser (Enzian, Génépi, Quitten, Wachholder, Kartoffel, Himbeer, Getreide)",11,IF(B392="Trinksprit",12,IF(B392="Aperitifs, Bitter",13,IF(B392="Liköre (Bailey's Irish Cream, Batida de Coco, Cointreau, Eiercognac, Grand Marnier)",14,IF(B392="Cognac, Armagnac",15,IF(B392="Weinbrand, Brandy",16,IF(B392="Rum",17,IF(B392="Whisky",18,IF(B392="Aquavit, Genever, Gin, Ginepro, Korn, Steinhäger, Wodka",19,IF(B392="Andere ausl. gebrannte Wasser (Aprikosen, Arak, Himbeergeist, Kartoffelbrand, Tequila)",20,IF(B392="Spirituosenhaltige Mischgetränke",21,IF(B392="Portionenflacons (sämtliche gebrannte Wasser mit weniger als 35cl Inhalt)",22,IF(B392="Assortimente und Geschenkpackungen (sämtliche gebrannte Wasser)",23,IF(B392="Calvados",24,IF(B392="Halbfabrikate, Aromen",25,IF(B392="Süssweine, Wermuth",26,IF(B392="","-")))))))))))))))))))))))))))</f>
        <v>-</v>
      </c>
      <c r="B392" s="168"/>
      <c r="C392" s="413"/>
      <c r="D392" s="212"/>
      <c r="E392" s="173"/>
      <c r="F392" s="211"/>
      <c r="G392" s="213"/>
      <c r="H392" s="200">
        <f t="shared" si="25"/>
        <v>0</v>
      </c>
      <c r="I392" s="201"/>
      <c r="J392" s="202"/>
      <c r="K392" s="203"/>
      <c r="L392" s="201"/>
      <c r="M392" s="204">
        <f t="shared" si="26"/>
        <v>0</v>
      </c>
      <c r="N392" s="215"/>
      <c r="O392" s="210"/>
    </row>
    <row r="393" spans="1:15" s="69" customFormat="1" ht="23.1" customHeight="1" x14ac:dyDescent="0.2">
      <c r="A393" s="280" t="str">
        <f t="shared" si="27"/>
        <v>-</v>
      </c>
      <c r="B393" s="168"/>
      <c r="C393" s="413"/>
      <c r="D393" s="212"/>
      <c r="E393" s="173"/>
      <c r="F393" s="211"/>
      <c r="G393" s="213"/>
      <c r="H393" s="200">
        <f t="shared" si="25"/>
        <v>0</v>
      </c>
      <c r="I393" s="201"/>
      <c r="J393" s="202"/>
      <c r="K393" s="203"/>
      <c r="L393" s="201"/>
      <c r="M393" s="204">
        <f t="shared" si="26"/>
        <v>0</v>
      </c>
      <c r="N393" s="215"/>
      <c r="O393" s="210"/>
    </row>
    <row r="394" spans="1:15" s="69" customFormat="1" ht="23.1" customHeight="1" x14ac:dyDescent="0.2">
      <c r="A394" s="280" t="str">
        <f t="shared" si="27"/>
        <v>-</v>
      </c>
      <c r="B394" s="168"/>
      <c r="C394" s="413"/>
      <c r="D394" s="212"/>
      <c r="E394" s="173"/>
      <c r="F394" s="211"/>
      <c r="G394" s="213"/>
      <c r="H394" s="200">
        <f t="shared" si="25"/>
        <v>0</v>
      </c>
      <c r="I394" s="201"/>
      <c r="J394" s="202"/>
      <c r="K394" s="203"/>
      <c r="L394" s="201"/>
      <c r="M394" s="204">
        <f t="shared" si="26"/>
        <v>0</v>
      </c>
      <c r="N394" s="215"/>
      <c r="O394" s="210"/>
    </row>
    <row r="395" spans="1:15" s="69" customFormat="1" ht="23.1" customHeight="1" x14ac:dyDescent="0.2">
      <c r="A395" s="280" t="str">
        <f t="shared" si="27"/>
        <v>-</v>
      </c>
      <c r="B395" s="168"/>
      <c r="C395" s="413"/>
      <c r="D395" s="212"/>
      <c r="E395" s="173"/>
      <c r="F395" s="211"/>
      <c r="G395" s="213"/>
      <c r="H395" s="200">
        <f t="shared" si="25"/>
        <v>0</v>
      </c>
      <c r="I395" s="201"/>
      <c r="J395" s="202"/>
      <c r="K395" s="203"/>
      <c r="L395" s="201"/>
      <c r="M395" s="204">
        <f t="shared" si="26"/>
        <v>0</v>
      </c>
      <c r="N395" s="215"/>
      <c r="O395" s="210"/>
    </row>
    <row r="396" spans="1:15" s="69" customFormat="1" ht="23.1" customHeight="1" x14ac:dyDescent="0.2">
      <c r="A396" s="280" t="str">
        <f t="shared" si="27"/>
        <v>-</v>
      </c>
      <c r="B396" s="168"/>
      <c r="C396" s="413"/>
      <c r="D396" s="212"/>
      <c r="E396" s="173"/>
      <c r="F396" s="211"/>
      <c r="G396" s="213"/>
      <c r="H396" s="200">
        <f t="shared" si="25"/>
        <v>0</v>
      </c>
      <c r="I396" s="201"/>
      <c r="J396" s="202"/>
      <c r="K396" s="203"/>
      <c r="L396" s="201"/>
      <c r="M396" s="204">
        <f t="shared" si="26"/>
        <v>0</v>
      </c>
      <c r="N396" s="215"/>
      <c r="O396" s="210"/>
    </row>
    <row r="397" spans="1:15" s="69" customFormat="1" ht="23.1" customHeight="1" x14ac:dyDescent="0.2">
      <c r="A397" s="280" t="str">
        <f t="shared" si="27"/>
        <v>-</v>
      </c>
      <c r="B397" s="168"/>
      <c r="C397" s="413"/>
      <c r="D397" s="212"/>
      <c r="E397" s="173"/>
      <c r="F397" s="211"/>
      <c r="G397" s="213"/>
      <c r="H397" s="200">
        <f t="shared" si="25"/>
        <v>0</v>
      </c>
      <c r="I397" s="201"/>
      <c r="J397" s="202"/>
      <c r="K397" s="203"/>
      <c r="L397" s="201"/>
      <c r="M397" s="204">
        <f t="shared" si="26"/>
        <v>0</v>
      </c>
      <c r="N397" s="215"/>
      <c r="O397" s="210"/>
    </row>
    <row r="398" spans="1:15" s="69" customFormat="1" ht="23.1" customHeight="1" x14ac:dyDescent="0.2">
      <c r="A398" s="280" t="str">
        <f t="shared" si="27"/>
        <v>-</v>
      </c>
      <c r="B398" s="168"/>
      <c r="C398" s="413"/>
      <c r="D398" s="212"/>
      <c r="E398" s="173"/>
      <c r="F398" s="211"/>
      <c r="G398" s="213"/>
      <c r="H398" s="200">
        <f t="shared" si="25"/>
        <v>0</v>
      </c>
      <c r="I398" s="201"/>
      <c r="J398" s="202"/>
      <c r="K398" s="203"/>
      <c r="L398" s="201"/>
      <c r="M398" s="204">
        <f t="shared" si="26"/>
        <v>0</v>
      </c>
      <c r="N398" s="215"/>
      <c r="O398" s="210"/>
    </row>
    <row r="399" spans="1:15" s="69" customFormat="1" ht="23.1" customHeight="1" x14ac:dyDescent="0.2">
      <c r="A399" s="280" t="str">
        <f t="shared" si="27"/>
        <v>-</v>
      </c>
      <c r="B399" s="168"/>
      <c r="C399" s="413"/>
      <c r="D399" s="212"/>
      <c r="E399" s="173"/>
      <c r="F399" s="211"/>
      <c r="G399" s="213"/>
      <c r="H399" s="200">
        <f t="shared" si="25"/>
        <v>0</v>
      </c>
      <c r="I399" s="201"/>
      <c r="J399" s="202"/>
      <c r="K399" s="203"/>
      <c r="L399" s="201"/>
      <c r="M399" s="204">
        <f t="shared" si="26"/>
        <v>0</v>
      </c>
      <c r="N399" s="215"/>
      <c r="O399" s="210"/>
    </row>
    <row r="400" spans="1:15" s="69" customFormat="1" ht="23.1" customHeight="1" x14ac:dyDescent="0.2">
      <c r="A400" s="280" t="str">
        <f t="shared" si="27"/>
        <v>-</v>
      </c>
      <c r="B400" s="168"/>
      <c r="C400" s="413"/>
      <c r="D400" s="212"/>
      <c r="E400" s="173"/>
      <c r="F400" s="211"/>
      <c r="G400" s="213"/>
      <c r="H400" s="200">
        <f t="shared" si="25"/>
        <v>0</v>
      </c>
      <c r="I400" s="201"/>
      <c r="J400" s="202"/>
      <c r="K400" s="203"/>
      <c r="L400" s="201"/>
      <c r="M400" s="204">
        <f t="shared" si="26"/>
        <v>0</v>
      </c>
      <c r="N400" s="215"/>
      <c r="O400" s="210"/>
    </row>
    <row r="401" spans="1:15" s="69" customFormat="1" ht="23.1" customHeight="1" x14ac:dyDescent="0.2">
      <c r="A401" s="280" t="str">
        <f t="shared" si="27"/>
        <v>-</v>
      </c>
      <c r="B401" s="168"/>
      <c r="C401" s="413"/>
      <c r="D401" s="212"/>
      <c r="E401" s="173"/>
      <c r="F401" s="211"/>
      <c r="G401" s="213"/>
      <c r="H401" s="200">
        <f t="shared" si="25"/>
        <v>0</v>
      </c>
      <c r="I401" s="201"/>
      <c r="J401" s="202"/>
      <c r="K401" s="203"/>
      <c r="L401" s="201"/>
      <c r="M401" s="204">
        <f t="shared" si="26"/>
        <v>0</v>
      </c>
      <c r="N401" s="215"/>
      <c r="O401" s="210"/>
    </row>
    <row r="402" spans="1:15" s="69" customFormat="1" ht="23.1" customHeight="1" x14ac:dyDescent="0.2">
      <c r="A402" s="280" t="str">
        <f t="shared" si="27"/>
        <v>-</v>
      </c>
      <c r="B402" s="168"/>
      <c r="C402" s="413"/>
      <c r="D402" s="212"/>
      <c r="E402" s="173"/>
      <c r="F402" s="211"/>
      <c r="G402" s="213"/>
      <c r="H402" s="200">
        <f t="shared" si="25"/>
        <v>0</v>
      </c>
      <c r="I402" s="201"/>
      <c r="J402" s="202"/>
      <c r="K402" s="203"/>
      <c r="L402" s="201"/>
      <c r="M402" s="204">
        <f t="shared" si="26"/>
        <v>0</v>
      </c>
      <c r="N402" s="215"/>
      <c r="O402" s="210"/>
    </row>
    <row r="403" spans="1:15" s="69" customFormat="1" ht="23.1" customHeight="1" x14ac:dyDescent="0.2">
      <c r="A403" s="280" t="str">
        <f t="shared" si="27"/>
        <v>-</v>
      </c>
      <c r="B403" s="168"/>
      <c r="C403" s="413"/>
      <c r="D403" s="212"/>
      <c r="E403" s="173"/>
      <c r="F403" s="211"/>
      <c r="G403" s="213"/>
      <c r="H403" s="200">
        <f t="shared" si="25"/>
        <v>0</v>
      </c>
      <c r="I403" s="201"/>
      <c r="J403" s="202"/>
      <c r="K403" s="203"/>
      <c r="L403" s="201"/>
      <c r="M403" s="204">
        <f t="shared" si="26"/>
        <v>0</v>
      </c>
      <c r="N403" s="215"/>
      <c r="O403" s="210"/>
    </row>
    <row r="404" spans="1:15" s="69" customFormat="1" ht="23.1" customHeight="1" x14ac:dyDescent="0.2">
      <c r="A404" s="280" t="str">
        <f t="shared" si="27"/>
        <v>-</v>
      </c>
      <c r="B404" s="168"/>
      <c r="C404" s="413"/>
      <c r="D404" s="212"/>
      <c r="E404" s="173"/>
      <c r="F404" s="211"/>
      <c r="G404" s="213"/>
      <c r="H404" s="200">
        <f t="shared" si="25"/>
        <v>0</v>
      </c>
      <c r="I404" s="201"/>
      <c r="J404" s="202"/>
      <c r="K404" s="203"/>
      <c r="L404" s="201"/>
      <c r="M404" s="204">
        <f t="shared" si="26"/>
        <v>0</v>
      </c>
      <c r="N404" s="215"/>
      <c r="O404" s="210"/>
    </row>
    <row r="405" spans="1:15" s="69" customFormat="1" ht="23.1" customHeight="1" x14ac:dyDescent="0.2">
      <c r="A405" s="280" t="str">
        <f t="shared" si="27"/>
        <v>-</v>
      </c>
      <c r="B405" s="168"/>
      <c r="C405" s="413"/>
      <c r="D405" s="212"/>
      <c r="E405" s="173"/>
      <c r="F405" s="211"/>
      <c r="G405" s="213"/>
      <c r="H405" s="200">
        <f t="shared" si="25"/>
        <v>0</v>
      </c>
      <c r="I405" s="201"/>
      <c r="J405" s="202"/>
      <c r="K405" s="203"/>
      <c r="L405" s="201"/>
      <c r="M405" s="204">
        <f t="shared" si="26"/>
        <v>0</v>
      </c>
      <c r="N405" s="215"/>
      <c r="O405" s="210"/>
    </row>
    <row r="406" spans="1:15" s="69" customFormat="1" ht="23.1" customHeight="1" x14ac:dyDescent="0.2">
      <c r="A406" s="280" t="str">
        <f t="shared" si="27"/>
        <v>-</v>
      </c>
      <c r="B406" s="168"/>
      <c r="C406" s="413"/>
      <c r="D406" s="212"/>
      <c r="E406" s="173"/>
      <c r="F406" s="211"/>
      <c r="G406" s="213"/>
      <c r="H406" s="200">
        <f t="shared" si="25"/>
        <v>0</v>
      </c>
      <c r="I406" s="201"/>
      <c r="J406" s="202"/>
      <c r="K406" s="203"/>
      <c r="L406" s="201"/>
      <c r="M406" s="204">
        <f t="shared" si="26"/>
        <v>0</v>
      </c>
      <c r="N406" s="215"/>
      <c r="O406" s="210"/>
    </row>
    <row r="407" spans="1:15" s="69" customFormat="1" ht="23.1" customHeight="1" x14ac:dyDescent="0.2">
      <c r="A407" s="280" t="str">
        <f t="shared" si="27"/>
        <v>-</v>
      </c>
      <c r="B407" s="168"/>
      <c r="C407" s="413"/>
      <c r="D407" s="212"/>
      <c r="E407" s="173"/>
      <c r="F407" s="211"/>
      <c r="G407" s="213"/>
      <c r="H407" s="200">
        <f t="shared" si="25"/>
        <v>0</v>
      </c>
      <c r="I407" s="201"/>
      <c r="J407" s="202"/>
      <c r="K407" s="203"/>
      <c r="L407" s="201"/>
      <c r="M407" s="204">
        <f t="shared" si="26"/>
        <v>0</v>
      </c>
      <c r="N407" s="215"/>
      <c r="O407" s="210"/>
    </row>
    <row r="408" spans="1:15" s="69" customFormat="1" ht="23.1" customHeight="1" x14ac:dyDescent="0.2">
      <c r="A408" s="280" t="str">
        <f t="shared" si="27"/>
        <v>-</v>
      </c>
      <c r="B408" s="168"/>
      <c r="C408" s="413"/>
      <c r="D408" s="212"/>
      <c r="E408" s="173"/>
      <c r="F408" s="211"/>
      <c r="G408" s="213"/>
      <c r="H408" s="200">
        <f t="shared" si="25"/>
        <v>0</v>
      </c>
      <c r="I408" s="201"/>
      <c r="J408" s="202"/>
      <c r="K408" s="203"/>
      <c r="L408" s="201"/>
      <c r="M408" s="204">
        <f t="shared" si="26"/>
        <v>0</v>
      </c>
      <c r="N408" s="215"/>
      <c r="O408" s="210"/>
    </row>
    <row r="409" spans="1:15" s="69" customFormat="1" ht="23.1" customHeight="1" x14ac:dyDescent="0.2">
      <c r="A409" s="280" t="str">
        <f t="shared" si="27"/>
        <v>-</v>
      </c>
      <c r="B409" s="168"/>
      <c r="C409" s="413"/>
      <c r="D409" s="212"/>
      <c r="E409" s="173"/>
      <c r="F409" s="211"/>
      <c r="G409" s="213"/>
      <c r="H409" s="200">
        <f t="shared" si="25"/>
        <v>0</v>
      </c>
      <c r="I409" s="201"/>
      <c r="J409" s="202"/>
      <c r="K409" s="203"/>
      <c r="L409" s="201"/>
      <c r="M409" s="204">
        <f t="shared" si="26"/>
        <v>0</v>
      </c>
      <c r="N409" s="215"/>
      <c r="O409" s="210"/>
    </row>
    <row r="410" spans="1:15" s="69" customFormat="1" ht="23.1" customHeight="1" x14ac:dyDescent="0.2">
      <c r="A410" s="280" t="str">
        <f t="shared" si="27"/>
        <v>-</v>
      </c>
      <c r="B410" s="168"/>
      <c r="C410" s="413"/>
      <c r="D410" s="212"/>
      <c r="E410" s="173"/>
      <c r="F410" s="211"/>
      <c r="G410" s="213"/>
      <c r="H410" s="200">
        <f t="shared" si="25"/>
        <v>0</v>
      </c>
      <c r="I410" s="201"/>
      <c r="J410" s="202"/>
      <c r="K410" s="203"/>
      <c r="L410" s="201"/>
      <c r="M410" s="204">
        <f t="shared" si="26"/>
        <v>0</v>
      </c>
      <c r="N410" s="215"/>
      <c r="O410" s="210"/>
    </row>
    <row r="411" spans="1:15" s="69" customFormat="1" ht="23.1" customHeight="1" x14ac:dyDescent="0.2">
      <c r="A411" s="280" t="str">
        <f t="shared" si="27"/>
        <v>-</v>
      </c>
      <c r="B411" s="168"/>
      <c r="C411" s="413"/>
      <c r="D411" s="212"/>
      <c r="E411" s="173"/>
      <c r="F411" s="211"/>
      <c r="G411" s="213"/>
      <c r="H411" s="200">
        <f t="shared" si="25"/>
        <v>0</v>
      </c>
      <c r="I411" s="201"/>
      <c r="J411" s="202"/>
      <c r="K411" s="203"/>
      <c r="L411" s="201"/>
      <c r="M411" s="204">
        <f t="shared" si="26"/>
        <v>0</v>
      </c>
      <c r="N411" s="215"/>
      <c r="O411" s="210"/>
    </row>
    <row r="412" spans="1:15" s="69" customFormat="1" ht="23.1" customHeight="1" x14ac:dyDescent="0.2">
      <c r="A412" s="280" t="str">
        <f t="shared" si="27"/>
        <v>-</v>
      </c>
      <c r="B412" s="168"/>
      <c r="C412" s="413"/>
      <c r="D412" s="212"/>
      <c r="E412" s="173"/>
      <c r="F412" s="211"/>
      <c r="G412" s="213"/>
      <c r="H412" s="200">
        <f t="shared" si="25"/>
        <v>0</v>
      </c>
      <c r="I412" s="201"/>
      <c r="J412" s="202"/>
      <c r="K412" s="203"/>
      <c r="L412" s="201"/>
      <c r="M412" s="204">
        <f t="shared" si="26"/>
        <v>0</v>
      </c>
      <c r="N412" s="215"/>
      <c r="O412" s="210"/>
    </row>
    <row r="413" spans="1:15" s="69" customFormat="1" ht="23.1" customHeight="1" x14ac:dyDescent="0.2">
      <c r="A413" s="280" t="str">
        <f t="shared" si="27"/>
        <v>-</v>
      </c>
      <c r="B413" s="168"/>
      <c r="C413" s="413"/>
      <c r="D413" s="212"/>
      <c r="E413" s="173"/>
      <c r="F413" s="211"/>
      <c r="G413" s="213"/>
      <c r="H413" s="200">
        <f t="shared" si="25"/>
        <v>0</v>
      </c>
      <c r="I413" s="201"/>
      <c r="J413" s="202"/>
      <c r="K413" s="203"/>
      <c r="L413" s="201"/>
      <c r="M413" s="204">
        <f t="shared" si="26"/>
        <v>0</v>
      </c>
      <c r="N413" s="215"/>
      <c r="O413" s="210"/>
    </row>
    <row r="414" spans="1:15" s="69" customFormat="1" ht="23.1" customHeight="1" x14ac:dyDescent="0.2">
      <c r="A414" s="280" t="str">
        <f t="shared" si="27"/>
        <v>-</v>
      </c>
      <c r="B414" s="168"/>
      <c r="C414" s="413"/>
      <c r="D414" s="212"/>
      <c r="E414" s="173"/>
      <c r="F414" s="211"/>
      <c r="G414" s="213"/>
      <c r="H414" s="200">
        <f t="shared" si="25"/>
        <v>0</v>
      </c>
      <c r="I414" s="201"/>
      <c r="J414" s="202"/>
      <c r="K414" s="203"/>
      <c r="L414" s="201"/>
      <c r="M414" s="204">
        <f t="shared" si="26"/>
        <v>0</v>
      </c>
      <c r="N414" s="215"/>
      <c r="O414" s="210"/>
    </row>
    <row r="415" spans="1:15" s="69" customFormat="1" ht="23.1" customHeight="1" x14ac:dyDescent="0.2">
      <c r="A415" s="280" t="str">
        <f t="shared" si="27"/>
        <v>-</v>
      </c>
      <c r="B415" s="168"/>
      <c r="C415" s="413"/>
      <c r="D415" s="212"/>
      <c r="E415" s="173"/>
      <c r="F415" s="211"/>
      <c r="G415" s="213"/>
      <c r="H415" s="200">
        <f t="shared" si="25"/>
        <v>0</v>
      </c>
      <c r="I415" s="201"/>
      <c r="J415" s="202"/>
      <c r="K415" s="203"/>
      <c r="L415" s="201"/>
      <c r="M415" s="204">
        <f t="shared" si="26"/>
        <v>0</v>
      </c>
      <c r="N415" s="215"/>
      <c r="O415" s="210"/>
    </row>
    <row r="416" spans="1:15" s="69" customFormat="1" ht="23.1" customHeight="1" x14ac:dyDescent="0.2">
      <c r="A416" s="280" t="str">
        <f t="shared" si="27"/>
        <v>-</v>
      </c>
      <c r="B416" s="168"/>
      <c r="C416" s="413"/>
      <c r="D416" s="212"/>
      <c r="E416" s="173"/>
      <c r="F416" s="211"/>
      <c r="G416" s="213"/>
      <c r="H416" s="200">
        <f t="shared" si="25"/>
        <v>0</v>
      </c>
      <c r="I416" s="201"/>
      <c r="J416" s="202"/>
      <c r="K416" s="203"/>
      <c r="L416" s="201"/>
      <c r="M416" s="204">
        <f t="shared" si="26"/>
        <v>0</v>
      </c>
      <c r="N416" s="215"/>
      <c r="O416" s="210"/>
    </row>
    <row r="417" spans="1:15" s="69" customFormat="1" ht="23.1" customHeight="1" x14ac:dyDescent="0.2">
      <c r="A417" s="280" t="str">
        <f t="shared" si="27"/>
        <v>-</v>
      </c>
      <c r="B417" s="168"/>
      <c r="C417" s="413"/>
      <c r="D417" s="212"/>
      <c r="E417" s="173"/>
      <c r="F417" s="211"/>
      <c r="G417" s="213"/>
      <c r="H417" s="200">
        <f t="shared" si="25"/>
        <v>0</v>
      </c>
      <c r="I417" s="201"/>
      <c r="J417" s="202"/>
      <c r="K417" s="203"/>
      <c r="L417" s="201"/>
      <c r="M417" s="204">
        <f t="shared" si="26"/>
        <v>0</v>
      </c>
      <c r="N417" s="215"/>
      <c r="O417" s="210"/>
    </row>
    <row r="418" spans="1:15" s="69" customFormat="1" ht="23.1" customHeight="1" x14ac:dyDescent="0.2">
      <c r="A418" s="280" t="str">
        <f t="shared" si="27"/>
        <v>-</v>
      </c>
      <c r="B418" s="168"/>
      <c r="C418" s="413"/>
      <c r="D418" s="212"/>
      <c r="E418" s="173"/>
      <c r="F418" s="211"/>
      <c r="G418" s="213"/>
      <c r="H418" s="200">
        <f t="shared" si="25"/>
        <v>0</v>
      </c>
      <c r="I418" s="201"/>
      <c r="J418" s="202"/>
      <c r="K418" s="203"/>
      <c r="L418" s="201"/>
      <c r="M418" s="204">
        <f t="shared" si="26"/>
        <v>0</v>
      </c>
      <c r="N418" s="215"/>
      <c r="O418" s="210"/>
    </row>
    <row r="419" spans="1:15" s="69" customFormat="1" ht="23.1" customHeight="1" x14ac:dyDescent="0.2">
      <c r="A419" s="280" t="str">
        <f t="shared" si="27"/>
        <v>-</v>
      </c>
      <c r="B419" s="168"/>
      <c r="C419" s="413"/>
      <c r="D419" s="212"/>
      <c r="E419" s="173"/>
      <c r="F419" s="211"/>
      <c r="G419" s="213"/>
      <c r="H419" s="200">
        <f t="shared" si="25"/>
        <v>0</v>
      </c>
      <c r="I419" s="201"/>
      <c r="J419" s="202"/>
      <c r="K419" s="203"/>
      <c r="L419" s="201"/>
      <c r="M419" s="204">
        <f t="shared" si="26"/>
        <v>0</v>
      </c>
      <c r="N419" s="215"/>
      <c r="O419" s="210"/>
    </row>
    <row r="420" spans="1:15" s="69" customFormat="1" ht="23.1" customHeight="1" x14ac:dyDescent="0.2">
      <c r="A420" s="280" t="str">
        <f t="shared" si="27"/>
        <v>-</v>
      </c>
      <c r="B420" s="168"/>
      <c r="C420" s="413"/>
      <c r="D420" s="212"/>
      <c r="E420" s="173"/>
      <c r="F420" s="211"/>
      <c r="G420" s="213"/>
      <c r="H420" s="200">
        <f t="shared" si="25"/>
        <v>0</v>
      </c>
      <c r="I420" s="201"/>
      <c r="J420" s="202"/>
      <c r="K420" s="203"/>
      <c r="L420" s="201"/>
      <c r="M420" s="204">
        <f t="shared" si="26"/>
        <v>0</v>
      </c>
      <c r="N420" s="215"/>
      <c r="O420" s="210"/>
    </row>
    <row r="421" spans="1:15" s="69" customFormat="1" ht="23.1" customHeight="1" x14ac:dyDescent="0.2">
      <c r="A421" s="280" t="str">
        <f t="shared" si="27"/>
        <v>-</v>
      </c>
      <c r="B421" s="168"/>
      <c r="C421" s="413"/>
      <c r="D421" s="212"/>
      <c r="E421" s="173"/>
      <c r="F421" s="211"/>
      <c r="G421" s="213"/>
      <c r="H421" s="200">
        <f t="shared" si="25"/>
        <v>0</v>
      </c>
      <c r="I421" s="201"/>
      <c r="J421" s="202"/>
      <c r="K421" s="203"/>
      <c r="L421" s="201"/>
      <c r="M421" s="204">
        <f t="shared" si="26"/>
        <v>0</v>
      </c>
      <c r="N421" s="215"/>
      <c r="O421" s="210"/>
    </row>
    <row r="422" spans="1:15" s="69" customFormat="1" ht="23.1" customHeight="1" x14ac:dyDescent="0.2">
      <c r="A422" s="280" t="str">
        <f t="shared" si="27"/>
        <v>-</v>
      </c>
      <c r="B422" s="168"/>
      <c r="C422" s="413"/>
      <c r="D422" s="212"/>
      <c r="E422" s="173"/>
      <c r="F422" s="211"/>
      <c r="G422" s="213"/>
      <c r="H422" s="200">
        <f t="shared" si="25"/>
        <v>0</v>
      </c>
      <c r="I422" s="201"/>
      <c r="J422" s="202"/>
      <c r="K422" s="203"/>
      <c r="L422" s="201"/>
      <c r="M422" s="204">
        <f t="shared" si="26"/>
        <v>0</v>
      </c>
      <c r="N422" s="215"/>
      <c r="O422" s="210"/>
    </row>
    <row r="423" spans="1:15" s="69" customFormat="1" ht="23.1" customHeight="1" x14ac:dyDescent="0.2">
      <c r="A423" s="280" t="str">
        <f t="shared" si="27"/>
        <v>-</v>
      </c>
      <c r="B423" s="168"/>
      <c r="C423" s="413"/>
      <c r="D423" s="212"/>
      <c r="E423" s="173"/>
      <c r="F423" s="211"/>
      <c r="G423" s="213"/>
      <c r="H423" s="200">
        <f t="shared" si="25"/>
        <v>0</v>
      </c>
      <c r="I423" s="201"/>
      <c r="J423" s="202"/>
      <c r="K423" s="203"/>
      <c r="L423" s="201"/>
      <c r="M423" s="204">
        <f t="shared" si="26"/>
        <v>0</v>
      </c>
      <c r="N423" s="215"/>
      <c r="O423" s="210"/>
    </row>
    <row r="424" spans="1:15" s="69" customFormat="1" ht="23.1" customHeight="1" x14ac:dyDescent="0.2">
      <c r="A424" s="280" t="str">
        <f t="shared" si="27"/>
        <v>-</v>
      </c>
      <c r="B424" s="168"/>
      <c r="C424" s="413"/>
      <c r="D424" s="212"/>
      <c r="E424" s="173"/>
      <c r="F424" s="211"/>
      <c r="G424" s="213"/>
      <c r="H424" s="200">
        <f t="shared" si="25"/>
        <v>0</v>
      </c>
      <c r="I424" s="201"/>
      <c r="J424" s="202"/>
      <c r="K424" s="203"/>
      <c r="L424" s="201"/>
      <c r="M424" s="204">
        <f t="shared" si="26"/>
        <v>0</v>
      </c>
      <c r="N424" s="215"/>
      <c r="O424" s="210"/>
    </row>
    <row r="425" spans="1:15" s="69" customFormat="1" ht="23.1" customHeight="1" x14ac:dyDescent="0.2">
      <c r="A425" s="280" t="str">
        <f t="shared" si="27"/>
        <v>-</v>
      </c>
      <c r="B425" s="168"/>
      <c r="C425" s="413"/>
      <c r="D425" s="212"/>
      <c r="E425" s="173"/>
      <c r="F425" s="211"/>
      <c r="G425" s="213"/>
      <c r="H425" s="200">
        <f t="shared" si="25"/>
        <v>0</v>
      </c>
      <c r="I425" s="201"/>
      <c r="J425" s="202"/>
      <c r="K425" s="203"/>
      <c r="L425" s="201"/>
      <c r="M425" s="204">
        <f t="shared" si="26"/>
        <v>0</v>
      </c>
      <c r="N425" s="215"/>
      <c r="O425" s="210"/>
    </row>
    <row r="426" spans="1:15" s="69" customFormat="1" ht="23.1" customHeight="1" x14ac:dyDescent="0.2">
      <c r="A426" s="280" t="str">
        <f t="shared" si="27"/>
        <v>-</v>
      </c>
      <c r="B426" s="168"/>
      <c r="C426" s="413"/>
      <c r="D426" s="212"/>
      <c r="E426" s="173"/>
      <c r="F426" s="211"/>
      <c r="G426" s="213"/>
      <c r="H426" s="200">
        <f t="shared" si="25"/>
        <v>0</v>
      </c>
      <c r="I426" s="201"/>
      <c r="J426" s="202"/>
      <c r="K426" s="203"/>
      <c r="L426" s="201"/>
      <c r="M426" s="204">
        <f t="shared" si="26"/>
        <v>0</v>
      </c>
      <c r="N426" s="215"/>
      <c r="O426" s="210"/>
    </row>
    <row r="427" spans="1:15" s="69" customFormat="1" ht="23.1" customHeight="1" x14ac:dyDescent="0.2">
      <c r="A427" s="280" t="str">
        <f t="shared" si="27"/>
        <v>-</v>
      </c>
      <c r="B427" s="168"/>
      <c r="C427" s="413"/>
      <c r="D427" s="212"/>
      <c r="E427" s="173"/>
      <c r="F427" s="211"/>
      <c r="G427" s="213"/>
      <c r="H427" s="200">
        <f t="shared" si="25"/>
        <v>0</v>
      </c>
      <c r="I427" s="201"/>
      <c r="J427" s="202"/>
      <c r="K427" s="203"/>
      <c r="L427" s="201"/>
      <c r="M427" s="204">
        <f t="shared" si="26"/>
        <v>0</v>
      </c>
      <c r="N427" s="215"/>
      <c r="O427" s="210"/>
    </row>
    <row r="428" spans="1:15" s="69" customFormat="1" ht="23.1" customHeight="1" x14ac:dyDescent="0.2">
      <c r="A428" s="280" t="str">
        <f t="shared" si="27"/>
        <v>-</v>
      </c>
      <c r="B428" s="168"/>
      <c r="C428" s="413"/>
      <c r="D428" s="212"/>
      <c r="E428" s="173"/>
      <c r="F428" s="211"/>
      <c r="G428" s="213"/>
      <c r="H428" s="200">
        <f t="shared" si="25"/>
        <v>0</v>
      </c>
      <c r="I428" s="201"/>
      <c r="J428" s="202"/>
      <c r="K428" s="203"/>
      <c r="L428" s="201"/>
      <c r="M428" s="204">
        <f t="shared" si="26"/>
        <v>0</v>
      </c>
      <c r="N428" s="215"/>
      <c r="O428" s="210"/>
    </row>
    <row r="429" spans="1:15" s="69" customFormat="1" ht="23.1" customHeight="1" x14ac:dyDescent="0.2">
      <c r="A429" s="280" t="str">
        <f t="shared" si="27"/>
        <v>-</v>
      </c>
      <c r="B429" s="168"/>
      <c r="C429" s="413"/>
      <c r="D429" s="212"/>
      <c r="E429" s="173"/>
      <c r="F429" s="211"/>
      <c r="G429" s="213"/>
      <c r="H429" s="200">
        <f t="shared" si="25"/>
        <v>0</v>
      </c>
      <c r="I429" s="201"/>
      <c r="J429" s="202"/>
      <c r="K429" s="203"/>
      <c r="L429" s="201"/>
      <c r="M429" s="204">
        <f t="shared" si="26"/>
        <v>0</v>
      </c>
      <c r="N429" s="215"/>
      <c r="O429" s="210"/>
    </row>
    <row r="430" spans="1:15" s="69" customFormat="1" ht="23.1" customHeight="1" x14ac:dyDescent="0.2">
      <c r="A430" s="280" t="str">
        <f t="shared" si="27"/>
        <v>-</v>
      </c>
      <c r="B430" s="168"/>
      <c r="C430" s="413"/>
      <c r="D430" s="212"/>
      <c r="E430" s="173"/>
      <c r="F430" s="211"/>
      <c r="G430" s="213"/>
      <c r="H430" s="200">
        <f t="shared" si="25"/>
        <v>0</v>
      </c>
      <c r="I430" s="201"/>
      <c r="J430" s="202"/>
      <c r="K430" s="203"/>
      <c r="L430" s="201"/>
      <c r="M430" s="204">
        <f t="shared" si="26"/>
        <v>0</v>
      </c>
      <c r="N430" s="215"/>
      <c r="O430" s="210"/>
    </row>
    <row r="431" spans="1:15" s="69" customFormat="1" ht="23.1" customHeight="1" x14ac:dyDescent="0.2">
      <c r="A431" s="280" t="str">
        <f t="shared" si="27"/>
        <v>-</v>
      </c>
      <c r="B431" s="168"/>
      <c r="C431" s="413"/>
      <c r="D431" s="212"/>
      <c r="E431" s="173"/>
      <c r="F431" s="211"/>
      <c r="G431" s="213"/>
      <c r="H431" s="200">
        <f t="shared" si="25"/>
        <v>0</v>
      </c>
      <c r="I431" s="201"/>
      <c r="J431" s="202"/>
      <c r="K431" s="203"/>
      <c r="L431" s="201"/>
      <c r="M431" s="204">
        <f t="shared" si="26"/>
        <v>0</v>
      </c>
      <c r="N431" s="215"/>
      <c r="O431" s="210"/>
    </row>
    <row r="432" spans="1:15" s="69" customFormat="1" ht="23.1" customHeight="1" x14ac:dyDescent="0.2">
      <c r="A432" s="280" t="str">
        <f t="shared" si="27"/>
        <v>-</v>
      </c>
      <c r="B432" s="168"/>
      <c r="C432" s="413"/>
      <c r="D432" s="212"/>
      <c r="E432" s="173"/>
      <c r="F432" s="211"/>
      <c r="G432" s="213"/>
      <c r="H432" s="200">
        <f t="shared" si="25"/>
        <v>0</v>
      </c>
      <c r="I432" s="201"/>
      <c r="J432" s="202"/>
      <c r="K432" s="203"/>
      <c r="L432" s="201"/>
      <c r="M432" s="204">
        <f t="shared" si="26"/>
        <v>0</v>
      </c>
      <c r="N432" s="215"/>
      <c r="O432" s="210"/>
    </row>
    <row r="433" spans="1:15" s="69" customFormat="1" ht="23.1" customHeight="1" x14ac:dyDescent="0.2">
      <c r="A433" s="280" t="str">
        <f t="shared" si="27"/>
        <v>-</v>
      </c>
      <c r="B433" s="168"/>
      <c r="C433" s="413"/>
      <c r="D433" s="212"/>
      <c r="E433" s="173"/>
      <c r="F433" s="211"/>
      <c r="G433" s="213"/>
      <c r="H433" s="200">
        <f t="shared" si="25"/>
        <v>0</v>
      </c>
      <c r="I433" s="201"/>
      <c r="J433" s="202"/>
      <c r="K433" s="203"/>
      <c r="L433" s="201"/>
      <c r="M433" s="204">
        <f t="shared" si="26"/>
        <v>0</v>
      </c>
      <c r="N433" s="215"/>
      <c r="O433" s="210"/>
    </row>
    <row r="434" spans="1:15" s="69" customFormat="1" ht="23.1" customHeight="1" x14ac:dyDescent="0.2">
      <c r="A434" s="280" t="str">
        <f t="shared" si="27"/>
        <v>-</v>
      </c>
      <c r="B434" s="168"/>
      <c r="C434" s="413"/>
      <c r="D434" s="212"/>
      <c r="E434" s="173"/>
      <c r="F434" s="211"/>
      <c r="G434" s="213"/>
      <c r="H434" s="200">
        <f t="shared" si="25"/>
        <v>0</v>
      </c>
      <c r="I434" s="201"/>
      <c r="J434" s="202"/>
      <c r="K434" s="203"/>
      <c r="L434" s="201"/>
      <c r="M434" s="204">
        <f t="shared" si="26"/>
        <v>0</v>
      </c>
      <c r="N434" s="215"/>
      <c r="O434" s="210"/>
    </row>
    <row r="435" spans="1:15" s="69" customFormat="1" ht="23.1" customHeight="1" x14ac:dyDescent="0.2">
      <c r="A435" s="280" t="str">
        <f t="shared" si="27"/>
        <v>-</v>
      </c>
      <c r="B435" s="168"/>
      <c r="C435" s="413"/>
      <c r="D435" s="212"/>
      <c r="E435" s="173"/>
      <c r="F435" s="211"/>
      <c r="G435" s="213"/>
      <c r="H435" s="200">
        <f t="shared" ref="H435:H498" si="28">F435-G435</f>
        <v>0</v>
      </c>
      <c r="I435" s="201"/>
      <c r="J435" s="202"/>
      <c r="K435" s="203"/>
      <c r="L435" s="201"/>
      <c r="M435" s="204">
        <f t="shared" ref="M435:M498" si="29">SUM(K435*L435)/100</f>
        <v>0</v>
      </c>
      <c r="N435" s="215"/>
      <c r="O435" s="210"/>
    </row>
    <row r="436" spans="1:15" s="69" customFormat="1" ht="23.1" customHeight="1" x14ac:dyDescent="0.2">
      <c r="A436" s="280" t="str">
        <f t="shared" si="27"/>
        <v>-</v>
      </c>
      <c r="B436" s="168"/>
      <c r="C436" s="413"/>
      <c r="D436" s="212"/>
      <c r="E436" s="173"/>
      <c r="F436" s="211"/>
      <c r="G436" s="213"/>
      <c r="H436" s="200">
        <f t="shared" si="28"/>
        <v>0</v>
      </c>
      <c r="I436" s="201"/>
      <c r="J436" s="202"/>
      <c r="K436" s="203"/>
      <c r="L436" s="201"/>
      <c r="M436" s="204">
        <f t="shared" si="29"/>
        <v>0</v>
      </c>
      <c r="N436" s="215"/>
      <c r="O436" s="210"/>
    </row>
    <row r="437" spans="1:15" s="69" customFormat="1" ht="23.1" customHeight="1" x14ac:dyDescent="0.2">
      <c r="A437" s="280" t="str">
        <f t="shared" si="27"/>
        <v>-</v>
      </c>
      <c r="B437" s="168"/>
      <c r="C437" s="413"/>
      <c r="D437" s="212"/>
      <c r="E437" s="173"/>
      <c r="F437" s="211"/>
      <c r="G437" s="213"/>
      <c r="H437" s="200">
        <f t="shared" si="28"/>
        <v>0</v>
      </c>
      <c r="I437" s="201"/>
      <c r="J437" s="202"/>
      <c r="K437" s="203"/>
      <c r="L437" s="201"/>
      <c r="M437" s="204">
        <f t="shared" si="29"/>
        <v>0</v>
      </c>
      <c r="N437" s="215"/>
      <c r="O437" s="210"/>
    </row>
    <row r="438" spans="1:15" s="69" customFormat="1" ht="23.1" customHeight="1" x14ac:dyDescent="0.2">
      <c r="A438" s="280" t="str">
        <f t="shared" si="27"/>
        <v>-</v>
      </c>
      <c r="B438" s="168"/>
      <c r="C438" s="413"/>
      <c r="D438" s="212"/>
      <c r="E438" s="173"/>
      <c r="F438" s="211"/>
      <c r="G438" s="213"/>
      <c r="H438" s="200">
        <f t="shared" si="28"/>
        <v>0</v>
      </c>
      <c r="I438" s="201"/>
      <c r="J438" s="202"/>
      <c r="K438" s="203"/>
      <c r="L438" s="201"/>
      <c r="M438" s="204">
        <f t="shared" si="29"/>
        <v>0</v>
      </c>
      <c r="N438" s="215"/>
      <c r="O438" s="210"/>
    </row>
    <row r="439" spans="1:15" s="69" customFormat="1" ht="23.1" customHeight="1" x14ac:dyDescent="0.2">
      <c r="A439" s="280" t="str">
        <f t="shared" si="27"/>
        <v>-</v>
      </c>
      <c r="B439" s="168"/>
      <c r="C439" s="413"/>
      <c r="D439" s="212"/>
      <c r="E439" s="173"/>
      <c r="F439" s="211"/>
      <c r="G439" s="213"/>
      <c r="H439" s="200">
        <f t="shared" si="28"/>
        <v>0</v>
      </c>
      <c r="I439" s="201"/>
      <c r="J439" s="202"/>
      <c r="K439" s="203"/>
      <c r="L439" s="201"/>
      <c r="M439" s="204">
        <f t="shared" si="29"/>
        <v>0</v>
      </c>
      <c r="N439" s="215"/>
      <c r="O439" s="210"/>
    </row>
    <row r="440" spans="1:15" s="69" customFormat="1" ht="23.1" customHeight="1" x14ac:dyDescent="0.2">
      <c r="A440" s="280" t="str">
        <f t="shared" si="27"/>
        <v>-</v>
      </c>
      <c r="B440" s="168"/>
      <c r="C440" s="413"/>
      <c r="D440" s="212"/>
      <c r="E440" s="173"/>
      <c r="F440" s="211"/>
      <c r="G440" s="213"/>
      <c r="H440" s="200">
        <f t="shared" si="28"/>
        <v>0</v>
      </c>
      <c r="I440" s="201"/>
      <c r="J440" s="202"/>
      <c r="K440" s="203"/>
      <c r="L440" s="201"/>
      <c r="M440" s="204">
        <f t="shared" si="29"/>
        <v>0</v>
      </c>
      <c r="N440" s="215"/>
      <c r="O440" s="210"/>
    </row>
    <row r="441" spans="1:15" s="69" customFormat="1" ht="23.1" customHeight="1" x14ac:dyDescent="0.2">
      <c r="A441" s="280" t="str">
        <f t="shared" si="27"/>
        <v>-</v>
      </c>
      <c r="B441" s="168"/>
      <c r="C441" s="413"/>
      <c r="D441" s="212"/>
      <c r="E441" s="173"/>
      <c r="F441" s="211"/>
      <c r="G441" s="213"/>
      <c r="H441" s="200">
        <f t="shared" si="28"/>
        <v>0</v>
      </c>
      <c r="I441" s="201"/>
      <c r="J441" s="202"/>
      <c r="K441" s="203"/>
      <c r="L441" s="201"/>
      <c r="M441" s="204">
        <f t="shared" si="29"/>
        <v>0</v>
      </c>
      <c r="N441" s="215"/>
      <c r="O441" s="210"/>
    </row>
    <row r="442" spans="1:15" s="69" customFormat="1" ht="23.1" customHeight="1" x14ac:dyDescent="0.2">
      <c r="A442" s="280" t="str">
        <f t="shared" si="27"/>
        <v>-</v>
      </c>
      <c r="B442" s="168"/>
      <c r="C442" s="413"/>
      <c r="D442" s="212"/>
      <c r="E442" s="173"/>
      <c r="F442" s="211"/>
      <c r="G442" s="213"/>
      <c r="H442" s="200">
        <f t="shared" si="28"/>
        <v>0</v>
      </c>
      <c r="I442" s="201"/>
      <c r="J442" s="202"/>
      <c r="K442" s="203"/>
      <c r="L442" s="201"/>
      <c r="M442" s="204">
        <f t="shared" si="29"/>
        <v>0</v>
      </c>
      <c r="N442" s="215"/>
      <c r="O442" s="210"/>
    </row>
    <row r="443" spans="1:15" s="69" customFormat="1" ht="23.1" customHeight="1" x14ac:dyDescent="0.2">
      <c r="A443" s="280" t="str">
        <f t="shared" si="27"/>
        <v>-</v>
      </c>
      <c r="B443" s="168"/>
      <c r="C443" s="413"/>
      <c r="D443" s="212"/>
      <c r="E443" s="173"/>
      <c r="F443" s="211"/>
      <c r="G443" s="213"/>
      <c r="H443" s="200">
        <f t="shared" si="28"/>
        <v>0</v>
      </c>
      <c r="I443" s="201"/>
      <c r="J443" s="202"/>
      <c r="K443" s="203"/>
      <c r="L443" s="201"/>
      <c r="M443" s="204">
        <f t="shared" si="29"/>
        <v>0</v>
      </c>
      <c r="N443" s="215"/>
      <c r="O443" s="210"/>
    </row>
    <row r="444" spans="1:15" s="69" customFormat="1" ht="23.1" customHeight="1" x14ac:dyDescent="0.2">
      <c r="A444" s="280" t="str">
        <f t="shared" si="27"/>
        <v>-</v>
      </c>
      <c r="B444" s="168"/>
      <c r="C444" s="413"/>
      <c r="D444" s="212"/>
      <c r="E444" s="173"/>
      <c r="F444" s="211"/>
      <c r="G444" s="213"/>
      <c r="H444" s="200">
        <f t="shared" si="28"/>
        <v>0</v>
      </c>
      <c r="I444" s="201"/>
      <c r="J444" s="202"/>
      <c r="K444" s="203"/>
      <c r="L444" s="201"/>
      <c r="M444" s="204">
        <f t="shared" si="29"/>
        <v>0</v>
      </c>
      <c r="N444" s="215"/>
      <c r="O444" s="210"/>
    </row>
    <row r="445" spans="1:15" s="69" customFormat="1" ht="23.1" customHeight="1" x14ac:dyDescent="0.2">
      <c r="A445" s="280" t="str">
        <f t="shared" si="27"/>
        <v>-</v>
      </c>
      <c r="B445" s="168"/>
      <c r="C445" s="413"/>
      <c r="D445" s="212"/>
      <c r="E445" s="173"/>
      <c r="F445" s="211"/>
      <c r="G445" s="213"/>
      <c r="H445" s="200">
        <f t="shared" si="28"/>
        <v>0</v>
      </c>
      <c r="I445" s="201"/>
      <c r="J445" s="202"/>
      <c r="K445" s="203"/>
      <c r="L445" s="201"/>
      <c r="M445" s="204">
        <f t="shared" si="29"/>
        <v>0</v>
      </c>
      <c r="N445" s="215"/>
      <c r="O445" s="210"/>
    </row>
    <row r="446" spans="1:15" s="69" customFormat="1" ht="23.1" customHeight="1" x14ac:dyDescent="0.2">
      <c r="A446" s="280" t="str">
        <f t="shared" si="27"/>
        <v>-</v>
      </c>
      <c r="B446" s="168"/>
      <c r="C446" s="413"/>
      <c r="D446" s="212"/>
      <c r="E446" s="173"/>
      <c r="F446" s="211"/>
      <c r="G446" s="213"/>
      <c r="H446" s="200">
        <f t="shared" si="28"/>
        <v>0</v>
      </c>
      <c r="I446" s="201"/>
      <c r="J446" s="202"/>
      <c r="K446" s="203"/>
      <c r="L446" s="201"/>
      <c r="M446" s="204">
        <f t="shared" si="29"/>
        <v>0</v>
      </c>
      <c r="N446" s="215"/>
      <c r="O446" s="210"/>
    </row>
    <row r="447" spans="1:15" s="69" customFormat="1" ht="23.1" customHeight="1" x14ac:dyDescent="0.2">
      <c r="A447" s="280" t="str">
        <f t="shared" si="27"/>
        <v>-</v>
      </c>
      <c r="B447" s="168"/>
      <c r="C447" s="413"/>
      <c r="D447" s="212"/>
      <c r="E447" s="173"/>
      <c r="F447" s="211"/>
      <c r="G447" s="213"/>
      <c r="H447" s="200">
        <f t="shared" si="28"/>
        <v>0</v>
      </c>
      <c r="I447" s="201"/>
      <c r="J447" s="202"/>
      <c r="K447" s="203"/>
      <c r="L447" s="201"/>
      <c r="M447" s="204">
        <f t="shared" si="29"/>
        <v>0</v>
      </c>
      <c r="N447" s="215"/>
      <c r="O447" s="210"/>
    </row>
    <row r="448" spans="1:15" s="69" customFormat="1" ht="23.1" customHeight="1" x14ac:dyDescent="0.2">
      <c r="A448" s="280" t="str">
        <f t="shared" si="27"/>
        <v>-</v>
      </c>
      <c r="B448" s="168"/>
      <c r="C448" s="413"/>
      <c r="D448" s="212"/>
      <c r="E448" s="173"/>
      <c r="F448" s="211"/>
      <c r="G448" s="213"/>
      <c r="H448" s="200">
        <f t="shared" si="28"/>
        <v>0</v>
      </c>
      <c r="I448" s="201"/>
      <c r="J448" s="202"/>
      <c r="K448" s="203"/>
      <c r="L448" s="201"/>
      <c r="M448" s="204">
        <f t="shared" si="29"/>
        <v>0</v>
      </c>
      <c r="N448" s="215"/>
      <c r="O448" s="210"/>
    </row>
    <row r="449" spans="1:15" s="69" customFormat="1" ht="23.1" customHeight="1" x14ac:dyDescent="0.2">
      <c r="A449" s="280" t="str">
        <f t="shared" si="27"/>
        <v>-</v>
      </c>
      <c r="B449" s="168"/>
      <c r="C449" s="413"/>
      <c r="D449" s="212"/>
      <c r="E449" s="173"/>
      <c r="F449" s="211"/>
      <c r="G449" s="213"/>
      <c r="H449" s="200">
        <f t="shared" si="28"/>
        <v>0</v>
      </c>
      <c r="I449" s="201"/>
      <c r="J449" s="202"/>
      <c r="K449" s="203"/>
      <c r="L449" s="201"/>
      <c r="M449" s="204">
        <f t="shared" si="29"/>
        <v>0</v>
      </c>
      <c r="N449" s="215"/>
      <c r="O449" s="210"/>
    </row>
    <row r="450" spans="1:15" s="69" customFormat="1" ht="23.1" customHeight="1" x14ac:dyDescent="0.2">
      <c r="A450" s="280" t="str">
        <f t="shared" si="27"/>
        <v>-</v>
      </c>
      <c r="B450" s="168"/>
      <c r="C450" s="413"/>
      <c r="D450" s="212"/>
      <c r="E450" s="173"/>
      <c r="F450" s="211"/>
      <c r="G450" s="213"/>
      <c r="H450" s="200">
        <f t="shared" si="28"/>
        <v>0</v>
      </c>
      <c r="I450" s="201"/>
      <c r="J450" s="202"/>
      <c r="K450" s="203"/>
      <c r="L450" s="201"/>
      <c r="M450" s="204">
        <f t="shared" si="29"/>
        <v>0</v>
      </c>
      <c r="N450" s="215"/>
      <c r="O450" s="210"/>
    </row>
    <row r="451" spans="1:15" s="69" customFormat="1" ht="23.1" customHeight="1" x14ac:dyDescent="0.2">
      <c r="A451" s="280" t="str">
        <f t="shared" si="27"/>
        <v>-</v>
      </c>
      <c r="B451" s="168"/>
      <c r="C451" s="413"/>
      <c r="D451" s="212"/>
      <c r="E451" s="173"/>
      <c r="F451" s="211"/>
      <c r="G451" s="213"/>
      <c r="H451" s="200">
        <f t="shared" si="28"/>
        <v>0</v>
      </c>
      <c r="I451" s="201"/>
      <c r="J451" s="202"/>
      <c r="K451" s="203"/>
      <c r="L451" s="201"/>
      <c r="M451" s="204">
        <f t="shared" si="29"/>
        <v>0</v>
      </c>
      <c r="N451" s="215"/>
      <c r="O451" s="210"/>
    </row>
    <row r="452" spans="1:15" s="69" customFormat="1" ht="23.1" customHeight="1" x14ac:dyDescent="0.2">
      <c r="A452" s="280" t="str">
        <f t="shared" si="27"/>
        <v>-</v>
      </c>
      <c r="B452" s="168"/>
      <c r="C452" s="413"/>
      <c r="D452" s="212"/>
      <c r="E452" s="173"/>
      <c r="F452" s="211"/>
      <c r="G452" s="213"/>
      <c r="H452" s="200">
        <f t="shared" si="28"/>
        <v>0</v>
      </c>
      <c r="I452" s="201"/>
      <c r="J452" s="202"/>
      <c r="K452" s="203"/>
      <c r="L452" s="201"/>
      <c r="M452" s="204">
        <f t="shared" si="29"/>
        <v>0</v>
      </c>
      <c r="N452" s="215"/>
      <c r="O452" s="210"/>
    </row>
    <row r="453" spans="1:15" s="69" customFormat="1" ht="23.1" customHeight="1" x14ac:dyDescent="0.2">
      <c r="A453" s="280" t="str">
        <f t="shared" si="27"/>
        <v>-</v>
      </c>
      <c r="B453" s="168"/>
      <c r="C453" s="413"/>
      <c r="D453" s="212"/>
      <c r="E453" s="173"/>
      <c r="F453" s="211"/>
      <c r="G453" s="213"/>
      <c r="H453" s="200">
        <f t="shared" si="28"/>
        <v>0</v>
      </c>
      <c r="I453" s="201"/>
      <c r="J453" s="202"/>
      <c r="K453" s="203"/>
      <c r="L453" s="201"/>
      <c r="M453" s="204">
        <f t="shared" si="29"/>
        <v>0</v>
      </c>
      <c r="N453" s="215"/>
      <c r="O453" s="210"/>
    </row>
    <row r="454" spans="1:15" s="69" customFormat="1" ht="23.1" customHeight="1" x14ac:dyDescent="0.2">
      <c r="A454" s="280" t="str">
        <f t="shared" si="27"/>
        <v>-</v>
      </c>
      <c r="B454" s="168"/>
      <c r="C454" s="413"/>
      <c r="D454" s="212"/>
      <c r="E454" s="173"/>
      <c r="F454" s="211"/>
      <c r="G454" s="213"/>
      <c r="H454" s="200">
        <f t="shared" si="28"/>
        <v>0</v>
      </c>
      <c r="I454" s="201"/>
      <c r="J454" s="202"/>
      <c r="K454" s="203"/>
      <c r="L454" s="201"/>
      <c r="M454" s="204">
        <f t="shared" si="29"/>
        <v>0</v>
      </c>
      <c r="N454" s="215"/>
      <c r="O454" s="210"/>
    </row>
    <row r="455" spans="1:15" s="69" customFormat="1" ht="23.1" customHeight="1" x14ac:dyDescent="0.2">
      <c r="A455" s="280" t="str">
        <f t="shared" si="27"/>
        <v>-</v>
      </c>
      <c r="B455" s="168"/>
      <c r="C455" s="413"/>
      <c r="D455" s="212"/>
      <c r="E455" s="173"/>
      <c r="F455" s="211"/>
      <c r="G455" s="213"/>
      <c r="H455" s="200">
        <f t="shared" si="28"/>
        <v>0</v>
      </c>
      <c r="I455" s="201"/>
      <c r="J455" s="202"/>
      <c r="K455" s="203"/>
      <c r="L455" s="201"/>
      <c r="M455" s="204">
        <f t="shared" si="29"/>
        <v>0</v>
      </c>
      <c r="N455" s="215"/>
      <c r="O455" s="210"/>
    </row>
    <row r="456" spans="1:15" s="69" customFormat="1" ht="23.1" customHeight="1" x14ac:dyDescent="0.2">
      <c r="A456" s="280" t="str">
        <f t="shared" ref="A456:A500" si="30">IF(B456="Kirsch inländisch",4,IF(B456="Williams ausländisch",3,IF(B456="Williams inländisch",2,IF(B456="Kirsch ausländisch",5,IF(B456="Kernobst, Kräuter, Birnenträsch, Gravensteiner, Golden",1,IF(B456="Zwetschgen, Pflümli, Mirabellen inländisch",6,IF(B456="Zwetschgen, Pflümli, Mirabellen, Sliwowitz ausländisch",7,IF(B456="Aprikosen inländisch",8,IF(B456="Marc, Grappa, Hefebrand inländisch",9,IF(B456="Marc, Grappa, Hefebrand ausländisch",10,IF(B456="Andere inl. gebrannte Wasser (Enzian, Génépi, Quitten, Wachholder, Kartoffel, Himbeer, Getreide)",11,IF(B456="Trinksprit",12,IF(B456="Aperitifs, Bitter",13,IF(B456="Liköre (Bailey's Irish Cream, Batida de Coco, Cointreau, Eiercognac, Grand Marnier)",14,IF(B456="Cognac, Armagnac",15,IF(B456="Weinbrand, Brandy",16,IF(B456="Rum",17,IF(B456="Whisky",18,IF(B456="Aquavit, Genever, Gin, Ginepro, Korn, Steinhäger, Wodka",19,IF(B456="Andere ausl. gebrannte Wasser (Aprikosen, Arak, Himbeergeist, Kartoffelbrand, Tequila)",20,IF(B456="Spirituosenhaltige Mischgetränke",21,IF(B456="Portionenflacons (sämtliche gebrannte Wasser mit weniger als 35cl Inhalt)",22,IF(B456="Assortimente und Geschenkpackungen (sämtliche gebrannte Wasser)",23,IF(B456="Calvados",24,IF(B456="Halbfabrikate, Aromen",25,IF(B456="Süssweine, Wermuth",26,IF(B456="","-")))))))))))))))))))))))))))</f>
        <v>-</v>
      </c>
      <c r="B456" s="168"/>
      <c r="C456" s="413"/>
      <c r="D456" s="212"/>
      <c r="E456" s="173"/>
      <c r="F456" s="211"/>
      <c r="G456" s="213"/>
      <c r="H456" s="200">
        <f t="shared" si="28"/>
        <v>0</v>
      </c>
      <c r="I456" s="201"/>
      <c r="J456" s="202"/>
      <c r="K456" s="203"/>
      <c r="L456" s="201"/>
      <c r="M456" s="204">
        <f t="shared" si="29"/>
        <v>0</v>
      </c>
      <c r="N456" s="215"/>
      <c r="O456" s="210"/>
    </row>
    <row r="457" spans="1:15" s="69" customFormat="1" ht="23.1" customHeight="1" x14ac:dyDescent="0.2">
      <c r="A457" s="280" t="str">
        <f t="shared" si="30"/>
        <v>-</v>
      </c>
      <c r="B457" s="168"/>
      <c r="C457" s="413"/>
      <c r="D457" s="212"/>
      <c r="E457" s="173"/>
      <c r="F457" s="211"/>
      <c r="G457" s="213"/>
      <c r="H457" s="200">
        <f t="shared" si="28"/>
        <v>0</v>
      </c>
      <c r="I457" s="201"/>
      <c r="J457" s="202"/>
      <c r="K457" s="203"/>
      <c r="L457" s="201"/>
      <c r="M457" s="204">
        <f t="shared" si="29"/>
        <v>0</v>
      </c>
      <c r="N457" s="215"/>
      <c r="O457" s="210"/>
    </row>
    <row r="458" spans="1:15" s="69" customFormat="1" ht="23.1" customHeight="1" x14ac:dyDescent="0.2">
      <c r="A458" s="280" t="str">
        <f t="shared" si="30"/>
        <v>-</v>
      </c>
      <c r="B458" s="168"/>
      <c r="C458" s="413"/>
      <c r="D458" s="212"/>
      <c r="E458" s="173"/>
      <c r="F458" s="211"/>
      <c r="G458" s="213"/>
      <c r="H458" s="200">
        <f t="shared" si="28"/>
        <v>0</v>
      </c>
      <c r="I458" s="201"/>
      <c r="J458" s="202"/>
      <c r="K458" s="203"/>
      <c r="L458" s="201"/>
      <c r="M458" s="204">
        <f t="shared" si="29"/>
        <v>0</v>
      </c>
      <c r="N458" s="215"/>
      <c r="O458" s="210"/>
    </row>
    <row r="459" spans="1:15" s="69" customFormat="1" ht="23.1" customHeight="1" x14ac:dyDescent="0.2">
      <c r="A459" s="280" t="str">
        <f t="shared" si="30"/>
        <v>-</v>
      </c>
      <c r="B459" s="168"/>
      <c r="C459" s="413"/>
      <c r="D459" s="212"/>
      <c r="E459" s="173"/>
      <c r="F459" s="211"/>
      <c r="G459" s="213"/>
      <c r="H459" s="200">
        <f t="shared" si="28"/>
        <v>0</v>
      </c>
      <c r="I459" s="201"/>
      <c r="J459" s="202"/>
      <c r="K459" s="203"/>
      <c r="L459" s="201"/>
      <c r="M459" s="204">
        <f t="shared" si="29"/>
        <v>0</v>
      </c>
      <c r="N459" s="215"/>
      <c r="O459" s="210"/>
    </row>
    <row r="460" spans="1:15" s="69" customFormat="1" ht="23.1" customHeight="1" x14ac:dyDescent="0.2">
      <c r="A460" s="280" t="str">
        <f t="shared" si="30"/>
        <v>-</v>
      </c>
      <c r="B460" s="168"/>
      <c r="C460" s="413"/>
      <c r="D460" s="212"/>
      <c r="E460" s="173"/>
      <c r="F460" s="211"/>
      <c r="G460" s="213"/>
      <c r="H460" s="200">
        <f t="shared" si="28"/>
        <v>0</v>
      </c>
      <c r="I460" s="201"/>
      <c r="J460" s="202"/>
      <c r="K460" s="203"/>
      <c r="L460" s="201"/>
      <c r="M460" s="204">
        <f t="shared" si="29"/>
        <v>0</v>
      </c>
      <c r="N460" s="215"/>
      <c r="O460" s="210"/>
    </row>
    <row r="461" spans="1:15" s="69" customFormat="1" ht="23.1" customHeight="1" x14ac:dyDescent="0.2">
      <c r="A461" s="280" t="str">
        <f t="shared" si="30"/>
        <v>-</v>
      </c>
      <c r="B461" s="168"/>
      <c r="C461" s="413"/>
      <c r="D461" s="212"/>
      <c r="E461" s="173"/>
      <c r="F461" s="211"/>
      <c r="G461" s="213"/>
      <c r="H461" s="200">
        <f t="shared" si="28"/>
        <v>0</v>
      </c>
      <c r="I461" s="201"/>
      <c r="J461" s="202"/>
      <c r="K461" s="203"/>
      <c r="L461" s="201"/>
      <c r="M461" s="204">
        <f t="shared" si="29"/>
        <v>0</v>
      </c>
      <c r="N461" s="215"/>
      <c r="O461" s="210"/>
    </row>
    <row r="462" spans="1:15" s="69" customFormat="1" ht="23.1" customHeight="1" x14ac:dyDescent="0.2">
      <c r="A462" s="280" t="str">
        <f t="shared" si="30"/>
        <v>-</v>
      </c>
      <c r="B462" s="168"/>
      <c r="C462" s="413"/>
      <c r="D462" s="212"/>
      <c r="E462" s="173"/>
      <c r="F462" s="211"/>
      <c r="G462" s="213"/>
      <c r="H462" s="200">
        <f t="shared" si="28"/>
        <v>0</v>
      </c>
      <c r="I462" s="201"/>
      <c r="J462" s="202"/>
      <c r="K462" s="203"/>
      <c r="L462" s="201"/>
      <c r="M462" s="204">
        <f t="shared" si="29"/>
        <v>0</v>
      </c>
      <c r="N462" s="215"/>
      <c r="O462" s="210"/>
    </row>
    <row r="463" spans="1:15" s="69" customFormat="1" ht="23.1" customHeight="1" x14ac:dyDescent="0.2">
      <c r="A463" s="280" t="str">
        <f t="shared" si="30"/>
        <v>-</v>
      </c>
      <c r="B463" s="168"/>
      <c r="C463" s="413"/>
      <c r="D463" s="212"/>
      <c r="E463" s="173"/>
      <c r="F463" s="211"/>
      <c r="G463" s="213"/>
      <c r="H463" s="200">
        <f t="shared" si="28"/>
        <v>0</v>
      </c>
      <c r="I463" s="201"/>
      <c r="J463" s="202"/>
      <c r="K463" s="203"/>
      <c r="L463" s="201"/>
      <c r="M463" s="204">
        <f t="shared" si="29"/>
        <v>0</v>
      </c>
      <c r="N463" s="215"/>
      <c r="O463" s="210"/>
    </row>
    <row r="464" spans="1:15" s="69" customFormat="1" ht="23.1" customHeight="1" x14ac:dyDescent="0.2">
      <c r="A464" s="280" t="str">
        <f t="shared" si="30"/>
        <v>-</v>
      </c>
      <c r="B464" s="168"/>
      <c r="C464" s="413"/>
      <c r="D464" s="212"/>
      <c r="E464" s="173"/>
      <c r="F464" s="211"/>
      <c r="G464" s="213"/>
      <c r="H464" s="200">
        <f t="shared" si="28"/>
        <v>0</v>
      </c>
      <c r="I464" s="201"/>
      <c r="J464" s="202"/>
      <c r="K464" s="203"/>
      <c r="L464" s="201"/>
      <c r="M464" s="204">
        <f t="shared" si="29"/>
        <v>0</v>
      </c>
      <c r="N464" s="215"/>
      <c r="O464" s="210"/>
    </row>
    <row r="465" spans="1:15" s="69" customFormat="1" ht="23.1" customHeight="1" x14ac:dyDescent="0.2">
      <c r="A465" s="280" t="str">
        <f t="shared" si="30"/>
        <v>-</v>
      </c>
      <c r="B465" s="168"/>
      <c r="C465" s="413"/>
      <c r="D465" s="212"/>
      <c r="E465" s="173"/>
      <c r="F465" s="211"/>
      <c r="G465" s="213"/>
      <c r="H465" s="200">
        <f t="shared" si="28"/>
        <v>0</v>
      </c>
      <c r="I465" s="201"/>
      <c r="J465" s="202"/>
      <c r="K465" s="203"/>
      <c r="L465" s="201"/>
      <c r="M465" s="204">
        <f t="shared" si="29"/>
        <v>0</v>
      </c>
      <c r="N465" s="215"/>
      <c r="O465" s="210"/>
    </row>
    <row r="466" spans="1:15" s="69" customFormat="1" ht="23.1" customHeight="1" x14ac:dyDescent="0.2">
      <c r="A466" s="280" t="str">
        <f t="shared" si="30"/>
        <v>-</v>
      </c>
      <c r="B466" s="168"/>
      <c r="C466" s="413"/>
      <c r="D466" s="212"/>
      <c r="E466" s="173"/>
      <c r="F466" s="211"/>
      <c r="G466" s="213"/>
      <c r="H466" s="200">
        <f t="shared" si="28"/>
        <v>0</v>
      </c>
      <c r="I466" s="201"/>
      <c r="J466" s="202"/>
      <c r="K466" s="203"/>
      <c r="L466" s="201"/>
      <c r="M466" s="204">
        <f t="shared" si="29"/>
        <v>0</v>
      </c>
      <c r="N466" s="215"/>
      <c r="O466" s="210"/>
    </row>
    <row r="467" spans="1:15" s="69" customFormat="1" ht="23.1" customHeight="1" x14ac:dyDescent="0.2">
      <c r="A467" s="280" t="str">
        <f t="shared" si="30"/>
        <v>-</v>
      </c>
      <c r="B467" s="168"/>
      <c r="C467" s="413"/>
      <c r="D467" s="212"/>
      <c r="E467" s="173"/>
      <c r="F467" s="211"/>
      <c r="G467" s="213"/>
      <c r="H467" s="200">
        <f t="shared" si="28"/>
        <v>0</v>
      </c>
      <c r="I467" s="201"/>
      <c r="J467" s="202"/>
      <c r="K467" s="203"/>
      <c r="L467" s="201"/>
      <c r="M467" s="204">
        <f t="shared" si="29"/>
        <v>0</v>
      </c>
      <c r="N467" s="215"/>
      <c r="O467" s="210"/>
    </row>
    <row r="468" spans="1:15" s="69" customFormat="1" ht="23.1" customHeight="1" x14ac:dyDescent="0.2">
      <c r="A468" s="280" t="str">
        <f t="shared" si="30"/>
        <v>-</v>
      </c>
      <c r="B468" s="168"/>
      <c r="C468" s="413"/>
      <c r="D468" s="212"/>
      <c r="E468" s="173"/>
      <c r="F468" s="211"/>
      <c r="G468" s="213"/>
      <c r="H468" s="200">
        <f t="shared" si="28"/>
        <v>0</v>
      </c>
      <c r="I468" s="201"/>
      <c r="J468" s="202"/>
      <c r="K468" s="203"/>
      <c r="L468" s="201"/>
      <c r="M468" s="204">
        <f t="shared" si="29"/>
        <v>0</v>
      </c>
      <c r="N468" s="215"/>
      <c r="O468" s="210"/>
    </row>
    <row r="469" spans="1:15" s="69" customFormat="1" ht="23.1" customHeight="1" x14ac:dyDescent="0.2">
      <c r="A469" s="280" t="str">
        <f t="shared" si="30"/>
        <v>-</v>
      </c>
      <c r="B469" s="168"/>
      <c r="C469" s="413"/>
      <c r="D469" s="212"/>
      <c r="E469" s="173"/>
      <c r="F469" s="211"/>
      <c r="G469" s="213"/>
      <c r="H469" s="200">
        <f t="shared" si="28"/>
        <v>0</v>
      </c>
      <c r="I469" s="201"/>
      <c r="J469" s="202"/>
      <c r="K469" s="203"/>
      <c r="L469" s="201"/>
      <c r="M469" s="204">
        <f t="shared" si="29"/>
        <v>0</v>
      </c>
      <c r="N469" s="215"/>
      <c r="O469" s="210"/>
    </row>
    <row r="470" spans="1:15" s="69" customFormat="1" ht="23.1" customHeight="1" x14ac:dyDescent="0.2">
      <c r="A470" s="280" t="str">
        <f t="shared" si="30"/>
        <v>-</v>
      </c>
      <c r="B470" s="168"/>
      <c r="C470" s="413"/>
      <c r="D470" s="212"/>
      <c r="E470" s="173"/>
      <c r="F470" s="211"/>
      <c r="G470" s="213"/>
      <c r="H470" s="200">
        <f t="shared" si="28"/>
        <v>0</v>
      </c>
      <c r="I470" s="201"/>
      <c r="J470" s="202"/>
      <c r="K470" s="203"/>
      <c r="L470" s="201"/>
      <c r="M470" s="204">
        <f t="shared" si="29"/>
        <v>0</v>
      </c>
      <c r="N470" s="215"/>
      <c r="O470" s="210"/>
    </row>
    <row r="471" spans="1:15" s="69" customFormat="1" ht="23.1" customHeight="1" x14ac:dyDescent="0.2">
      <c r="A471" s="280" t="str">
        <f t="shared" si="30"/>
        <v>-</v>
      </c>
      <c r="B471" s="168"/>
      <c r="C471" s="413"/>
      <c r="D471" s="212"/>
      <c r="E471" s="173"/>
      <c r="F471" s="211"/>
      <c r="G471" s="213"/>
      <c r="H471" s="200">
        <f t="shared" si="28"/>
        <v>0</v>
      </c>
      <c r="I471" s="201"/>
      <c r="J471" s="202"/>
      <c r="K471" s="203"/>
      <c r="L471" s="201"/>
      <c r="M471" s="204">
        <f t="shared" si="29"/>
        <v>0</v>
      </c>
      <c r="N471" s="215"/>
      <c r="O471" s="210"/>
    </row>
    <row r="472" spans="1:15" s="69" customFormat="1" ht="23.1" customHeight="1" x14ac:dyDescent="0.2">
      <c r="A472" s="280" t="str">
        <f t="shared" si="30"/>
        <v>-</v>
      </c>
      <c r="B472" s="168"/>
      <c r="C472" s="413"/>
      <c r="D472" s="212"/>
      <c r="E472" s="173"/>
      <c r="F472" s="211"/>
      <c r="G472" s="213"/>
      <c r="H472" s="200">
        <f t="shared" si="28"/>
        <v>0</v>
      </c>
      <c r="I472" s="201"/>
      <c r="J472" s="202"/>
      <c r="K472" s="203"/>
      <c r="L472" s="201"/>
      <c r="M472" s="204">
        <f t="shared" si="29"/>
        <v>0</v>
      </c>
      <c r="N472" s="215"/>
      <c r="O472" s="210"/>
    </row>
    <row r="473" spans="1:15" s="69" customFormat="1" ht="23.1" customHeight="1" x14ac:dyDescent="0.2">
      <c r="A473" s="280" t="str">
        <f t="shared" si="30"/>
        <v>-</v>
      </c>
      <c r="B473" s="168"/>
      <c r="C473" s="413"/>
      <c r="D473" s="212"/>
      <c r="E473" s="173"/>
      <c r="F473" s="211"/>
      <c r="G473" s="213"/>
      <c r="H473" s="200">
        <f t="shared" si="28"/>
        <v>0</v>
      </c>
      <c r="I473" s="201"/>
      <c r="J473" s="202"/>
      <c r="K473" s="203"/>
      <c r="L473" s="201"/>
      <c r="M473" s="204">
        <f t="shared" si="29"/>
        <v>0</v>
      </c>
      <c r="N473" s="215"/>
      <c r="O473" s="210"/>
    </row>
    <row r="474" spans="1:15" s="69" customFormat="1" ht="23.1" customHeight="1" x14ac:dyDescent="0.2">
      <c r="A474" s="280" t="str">
        <f t="shared" si="30"/>
        <v>-</v>
      </c>
      <c r="B474" s="168"/>
      <c r="C474" s="413"/>
      <c r="D474" s="212"/>
      <c r="E474" s="173"/>
      <c r="F474" s="211"/>
      <c r="G474" s="213"/>
      <c r="H474" s="200">
        <f t="shared" si="28"/>
        <v>0</v>
      </c>
      <c r="I474" s="201"/>
      <c r="J474" s="202"/>
      <c r="K474" s="203"/>
      <c r="L474" s="201"/>
      <c r="M474" s="204">
        <f t="shared" si="29"/>
        <v>0</v>
      </c>
      <c r="N474" s="215"/>
      <c r="O474" s="210"/>
    </row>
    <row r="475" spans="1:15" s="69" customFormat="1" ht="23.1" customHeight="1" x14ac:dyDescent="0.2">
      <c r="A475" s="280" t="str">
        <f t="shared" si="30"/>
        <v>-</v>
      </c>
      <c r="B475" s="168"/>
      <c r="C475" s="413"/>
      <c r="D475" s="212"/>
      <c r="E475" s="173"/>
      <c r="F475" s="211"/>
      <c r="G475" s="213"/>
      <c r="H475" s="200">
        <f t="shared" si="28"/>
        <v>0</v>
      </c>
      <c r="I475" s="201"/>
      <c r="J475" s="202"/>
      <c r="K475" s="203"/>
      <c r="L475" s="201"/>
      <c r="M475" s="204">
        <f t="shared" si="29"/>
        <v>0</v>
      </c>
      <c r="N475" s="215"/>
      <c r="O475" s="210"/>
    </row>
    <row r="476" spans="1:15" s="69" customFormat="1" ht="23.1" customHeight="1" x14ac:dyDescent="0.2">
      <c r="A476" s="280" t="str">
        <f t="shared" si="30"/>
        <v>-</v>
      </c>
      <c r="B476" s="168"/>
      <c r="C476" s="413"/>
      <c r="D476" s="212"/>
      <c r="E476" s="173"/>
      <c r="F476" s="211"/>
      <c r="G476" s="213"/>
      <c r="H476" s="200">
        <f t="shared" si="28"/>
        <v>0</v>
      </c>
      <c r="I476" s="201"/>
      <c r="J476" s="202"/>
      <c r="K476" s="203"/>
      <c r="L476" s="201"/>
      <c r="M476" s="204">
        <f t="shared" si="29"/>
        <v>0</v>
      </c>
      <c r="N476" s="215"/>
      <c r="O476" s="210"/>
    </row>
    <row r="477" spans="1:15" s="69" customFormat="1" ht="23.1" customHeight="1" x14ac:dyDescent="0.2">
      <c r="A477" s="280" t="str">
        <f t="shared" si="30"/>
        <v>-</v>
      </c>
      <c r="B477" s="168"/>
      <c r="C477" s="413"/>
      <c r="D477" s="212"/>
      <c r="E477" s="173"/>
      <c r="F477" s="211"/>
      <c r="G477" s="213"/>
      <c r="H477" s="200">
        <f t="shared" si="28"/>
        <v>0</v>
      </c>
      <c r="I477" s="201"/>
      <c r="J477" s="202"/>
      <c r="K477" s="203"/>
      <c r="L477" s="201"/>
      <c r="M477" s="204">
        <f t="shared" si="29"/>
        <v>0</v>
      </c>
      <c r="N477" s="215"/>
      <c r="O477" s="210"/>
    </row>
    <row r="478" spans="1:15" s="69" customFormat="1" ht="23.1" customHeight="1" x14ac:dyDescent="0.2">
      <c r="A478" s="280" t="str">
        <f t="shared" si="30"/>
        <v>-</v>
      </c>
      <c r="B478" s="168"/>
      <c r="C478" s="413"/>
      <c r="D478" s="212"/>
      <c r="E478" s="173"/>
      <c r="F478" s="211"/>
      <c r="G478" s="213"/>
      <c r="H478" s="200">
        <f t="shared" si="28"/>
        <v>0</v>
      </c>
      <c r="I478" s="201"/>
      <c r="J478" s="202"/>
      <c r="K478" s="203"/>
      <c r="L478" s="201"/>
      <c r="M478" s="204">
        <f t="shared" si="29"/>
        <v>0</v>
      </c>
      <c r="N478" s="215"/>
      <c r="O478" s="210"/>
    </row>
    <row r="479" spans="1:15" s="69" customFormat="1" ht="23.1" customHeight="1" x14ac:dyDescent="0.2">
      <c r="A479" s="280" t="str">
        <f t="shared" si="30"/>
        <v>-</v>
      </c>
      <c r="B479" s="168"/>
      <c r="C479" s="413"/>
      <c r="D479" s="212"/>
      <c r="E479" s="173"/>
      <c r="F479" s="211"/>
      <c r="G479" s="213"/>
      <c r="H479" s="200">
        <f t="shared" si="28"/>
        <v>0</v>
      </c>
      <c r="I479" s="201"/>
      <c r="J479" s="202"/>
      <c r="K479" s="203"/>
      <c r="L479" s="201"/>
      <c r="M479" s="204">
        <f t="shared" si="29"/>
        <v>0</v>
      </c>
      <c r="N479" s="215"/>
      <c r="O479" s="210"/>
    </row>
    <row r="480" spans="1:15" s="69" customFormat="1" ht="23.1" customHeight="1" x14ac:dyDescent="0.2">
      <c r="A480" s="280" t="str">
        <f t="shared" si="30"/>
        <v>-</v>
      </c>
      <c r="B480" s="168"/>
      <c r="C480" s="413"/>
      <c r="D480" s="212"/>
      <c r="E480" s="173"/>
      <c r="F480" s="211"/>
      <c r="G480" s="213"/>
      <c r="H480" s="200">
        <f t="shared" si="28"/>
        <v>0</v>
      </c>
      <c r="I480" s="201"/>
      <c r="J480" s="202"/>
      <c r="K480" s="203"/>
      <c r="L480" s="201"/>
      <c r="M480" s="204">
        <f t="shared" si="29"/>
        <v>0</v>
      </c>
      <c r="N480" s="215"/>
      <c r="O480" s="210"/>
    </row>
    <row r="481" spans="1:15" s="69" customFormat="1" ht="23.1" customHeight="1" x14ac:dyDescent="0.2">
      <c r="A481" s="280" t="str">
        <f t="shared" si="30"/>
        <v>-</v>
      </c>
      <c r="B481" s="168"/>
      <c r="C481" s="413"/>
      <c r="D481" s="212"/>
      <c r="E481" s="173"/>
      <c r="F481" s="211"/>
      <c r="G481" s="213"/>
      <c r="H481" s="200">
        <f t="shared" si="28"/>
        <v>0</v>
      </c>
      <c r="I481" s="201"/>
      <c r="J481" s="202"/>
      <c r="K481" s="203"/>
      <c r="L481" s="201"/>
      <c r="M481" s="204">
        <f t="shared" si="29"/>
        <v>0</v>
      </c>
      <c r="N481" s="215"/>
      <c r="O481" s="210"/>
    </row>
    <row r="482" spans="1:15" s="69" customFormat="1" ht="23.1" customHeight="1" x14ac:dyDescent="0.2">
      <c r="A482" s="280" t="str">
        <f t="shared" si="30"/>
        <v>-</v>
      </c>
      <c r="B482" s="168"/>
      <c r="C482" s="413"/>
      <c r="D482" s="212"/>
      <c r="E482" s="173"/>
      <c r="F482" s="211"/>
      <c r="G482" s="213"/>
      <c r="H482" s="200">
        <f t="shared" si="28"/>
        <v>0</v>
      </c>
      <c r="I482" s="201"/>
      <c r="J482" s="202"/>
      <c r="K482" s="203"/>
      <c r="L482" s="201"/>
      <c r="M482" s="204">
        <f t="shared" si="29"/>
        <v>0</v>
      </c>
      <c r="N482" s="215"/>
      <c r="O482" s="210"/>
    </row>
    <row r="483" spans="1:15" s="69" customFormat="1" ht="23.1" customHeight="1" x14ac:dyDescent="0.2">
      <c r="A483" s="280" t="str">
        <f t="shared" si="30"/>
        <v>-</v>
      </c>
      <c r="B483" s="168"/>
      <c r="C483" s="413"/>
      <c r="D483" s="212"/>
      <c r="E483" s="173"/>
      <c r="F483" s="211"/>
      <c r="G483" s="213"/>
      <c r="H483" s="200">
        <f t="shared" si="28"/>
        <v>0</v>
      </c>
      <c r="I483" s="201"/>
      <c r="J483" s="202"/>
      <c r="K483" s="203"/>
      <c r="L483" s="201"/>
      <c r="M483" s="204">
        <f t="shared" si="29"/>
        <v>0</v>
      </c>
      <c r="N483" s="215"/>
      <c r="O483" s="210"/>
    </row>
    <row r="484" spans="1:15" s="69" customFormat="1" ht="23.1" customHeight="1" x14ac:dyDescent="0.2">
      <c r="A484" s="280" t="str">
        <f t="shared" si="30"/>
        <v>-</v>
      </c>
      <c r="B484" s="168"/>
      <c r="C484" s="413"/>
      <c r="D484" s="212"/>
      <c r="E484" s="173"/>
      <c r="F484" s="211"/>
      <c r="G484" s="213"/>
      <c r="H484" s="200">
        <f t="shared" si="28"/>
        <v>0</v>
      </c>
      <c r="I484" s="201"/>
      <c r="J484" s="202"/>
      <c r="K484" s="203"/>
      <c r="L484" s="201"/>
      <c r="M484" s="204">
        <f t="shared" si="29"/>
        <v>0</v>
      </c>
      <c r="N484" s="215"/>
      <c r="O484" s="210"/>
    </row>
    <row r="485" spans="1:15" s="69" customFormat="1" ht="23.1" customHeight="1" x14ac:dyDescent="0.2">
      <c r="A485" s="280" t="str">
        <f t="shared" si="30"/>
        <v>-</v>
      </c>
      <c r="B485" s="168"/>
      <c r="C485" s="413"/>
      <c r="D485" s="212"/>
      <c r="E485" s="173"/>
      <c r="F485" s="211"/>
      <c r="G485" s="213"/>
      <c r="H485" s="200">
        <f t="shared" si="28"/>
        <v>0</v>
      </c>
      <c r="I485" s="201"/>
      <c r="J485" s="202"/>
      <c r="K485" s="203"/>
      <c r="L485" s="201"/>
      <c r="M485" s="204">
        <f t="shared" si="29"/>
        <v>0</v>
      </c>
      <c r="N485" s="215"/>
      <c r="O485" s="210"/>
    </row>
    <row r="486" spans="1:15" s="69" customFormat="1" ht="23.1" customHeight="1" x14ac:dyDescent="0.2">
      <c r="A486" s="280" t="str">
        <f t="shared" si="30"/>
        <v>-</v>
      </c>
      <c r="B486" s="168"/>
      <c r="C486" s="413"/>
      <c r="D486" s="212"/>
      <c r="E486" s="173"/>
      <c r="F486" s="211"/>
      <c r="G486" s="213"/>
      <c r="H486" s="200">
        <f t="shared" si="28"/>
        <v>0</v>
      </c>
      <c r="I486" s="201"/>
      <c r="J486" s="202"/>
      <c r="K486" s="203"/>
      <c r="L486" s="201"/>
      <c r="M486" s="204">
        <f t="shared" si="29"/>
        <v>0</v>
      </c>
      <c r="N486" s="215"/>
      <c r="O486" s="210"/>
    </row>
    <row r="487" spans="1:15" s="69" customFormat="1" ht="23.1" customHeight="1" x14ac:dyDescent="0.2">
      <c r="A487" s="280" t="str">
        <f t="shared" si="30"/>
        <v>-</v>
      </c>
      <c r="B487" s="168"/>
      <c r="C487" s="413"/>
      <c r="D487" s="212"/>
      <c r="E487" s="173"/>
      <c r="F487" s="211"/>
      <c r="G487" s="213"/>
      <c r="H487" s="200">
        <f t="shared" si="28"/>
        <v>0</v>
      </c>
      <c r="I487" s="201"/>
      <c r="J487" s="202"/>
      <c r="K487" s="203"/>
      <c r="L487" s="201"/>
      <c r="M487" s="204">
        <f t="shared" si="29"/>
        <v>0</v>
      </c>
      <c r="N487" s="215"/>
      <c r="O487" s="210"/>
    </row>
    <row r="488" spans="1:15" s="69" customFormat="1" ht="23.1" customHeight="1" x14ac:dyDescent="0.2">
      <c r="A488" s="280" t="str">
        <f t="shared" si="30"/>
        <v>-</v>
      </c>
      <c r="B488" s="168"/>
      <c r="C488" s="413"/>
      <c r="D488" s="212"/>
      <c r="E488" s="173"/>
      <c r="F488" s="211"/>
      <c r="G488" s="213"/>
      <c r="H488" s="200">
        <f t="shared" si="28"/>
        <v>0</v>
      </c>
      <c r="I488" s="201"/>
      <c r="J488" s="202"/>
      <c r="K488" s="203"/>
      <c r="L488" s="201"/>
      <c r="M488" s="204">
        <f t="shared" si="29"/>
        <v>0</v>
      </c>
      <c r="N488" s="215"/>
      <c r="O488" s="210"/>
    </row>
    <row r="489" spans="1:15" s="69" customFormat="1" ht="23.1" customHeight="1" x14ac:dyDescent="0.2">
      <c r="A489" s="280" t="str">
        <f t="shared" si="30"/>
        <v>-</v>
      </c>
      <c r="B489" s="168"/>
      <c r="C489" s="413"/>
      <c r="D489" s="212"/>
      <c r="E489" s="173"/>
      <c r="F489" s="211"/>
      <c r="G489" s="213"/>
      <c r="H489" s="200">
        <f t="shared" si="28"/>
        <v>0</v>
      </c>
      <c r="I489" s="201"/>
      <c r="J489" s="202"/>
      <c r="K489" s="203"/>
      <c r="L489" s="201"/>
      <c r="M489" s="204">
        <f t="shared" si="29"/>
        <v>0</v>
      </c>
      <c r="N489" s="215"/>
      <c r="O489" s="210"/>
    </row>
    <row r="490" spans="1:15" s="69" customFormat="1" ht="23.1" customHeight="1" x14ac:dyDescent="0.2">
      <c r="A490" s="280" t="str">
        <f t="shared" si="30"/>
        <v>-</v>
      </c>
      <c r="B490" s="168"/>
      <c r="C490" s="413"/>
      <c r="D490" s="212"/>
      <c r="E490" s="173"/>
      <c r="F490" s="211"/>
      <c r="G490" s="213"/>
      <c r="H490" s="200">
        <f t="shared" si="28"/>
        <v>0</v>
      </c>
      <c r="I490" s="201"/>
      <c r="J490" s="202"/>
      <c r="K490" s="203"/>
      <c r="L490" s="201"/>
      <c r="M490" s="204">
        <f t="shared" si="29"/>
        <v>0</v>
      </c>
      <c r="N490" s="215"/>
      <c r="O490" s="210"/>
    </row>
    <row r="491" spans="1:15" s="69" customFormat="1" ht="23.1" customHeight="1" x14ac:dyDescent="0.2">
      <c r="A491" s="280" t="str">
        <f t="shared" si="30"/>
        <v>-</v>
      </c>
      <c r="B491" s="168"/>
      <c r="C491" s="413"/>
      <c r="D491" s="212"/>
      <c r="E491" s="173"/>
      <c r="F491" s="211"/>
      <c r="G491" s="213"/>
      <c r="H491" s="200">
        <f t="shared" si="28"/>
        <v>0</v>
      </c>
      <c r="I491" s="201"/>
      <c r="J491" s="202"/>
      <c r="K491" s="203"/>
      <c r="L491" s="201"/>
      <c r="M491" s="204">
        <f t="shared" si="29"/>
        <v>0</v>
      </c>
      <c r="N491" s="215"/>
      <c r="O491" s="210"/>
    </row>
    <row r="492" spans="1:15" s="69" customFormat="1" ht="23.1" customHeight="1" x14ac:dyDescent="0.2">
      <c r="A492" s="280" t="str">
        <f t="shared" si="30"/>
        <v>-</v>
      </c>
      <c r="B492" s="168"/>
      <c r="C492" s="413"/>
      <c r="D492" s="212"/>
      <c r="E492" s="173"/>
      <c r="F492" s="211"/>
      <c r="G492" s="213"/>
      <c r="H492" s="200">
        <f t="shared" si="28"/>
        <v>0</v>
      </c>
      <c r="I492" s="201"/>
      <c r="J492" s="202"/>
      <c r="K492" s="203"/>
      <c r="L492" s="201"/>
      <c r="M492" s="204">
        <f t="shared" si="29"/>
        <v>0</v>
      </c>
      <c r="N492" s="215"/>
      <c r="O492" s="210"/>
    </row>
    <row r="493" spans="1:15" s="69" customFormat="1" ht="23.1" customHeight="1" x14ac:dyDescent="0.2">
      <c r="A493" s="280" t="str">
        <f t="shared" si="30"/>
        <v>-</v>
      </c>
      <c r="B493" s="168"/>
      <c r="C493" s="413"/>
      <c r="D493" s="212"/>
      <c r="E493" s="173"/>
      <c r="F493" s="211"/>
      <c r="G493" s="213"/>
      <c r="H493" s="200">
        <f t="shared" si="28"/>
        <v>0</v>
      </c>
      <c r="I493" s="201"/>
      <c r="J493" s="202"/>
      <c r="K493" s="203"/>
      <c r="L493" s="201"/>
      <c r="M493" s="204">
        <f t="shared" si="29"/>
        <v>0</v>
      </c>
      <c r="N493" s="215"/>
      <c r="O493" s="210"/>
    </row>
    <row r="494" spans="1:15" s="69" customFormat="1" ht="23.1" customHeight="1" x14ac:dyDescent="0.2">
      <c r="A494" s="280" t="str">
        <f t="shared" si="30"/>
        <v>-</v>
      </c>
      <c r="B494" s="168"/>
      <c r="C494" s="413"/>
      <c r="D494" s="212"/>
      <c r="E494" s="173"/>
      <c r="F494" s="211"/>
      <c r="G494" s="213"/>
      <c r="H494" s="200">
        <f t="shared" si="28"/>
        <v>0</v>
      </c>
      <c r="I494" s="201"/>
      <c r="J494" s="202"/>
      <c r="K494" s="203"/>
      <c r="L494" s="201"/>
      <c r="M494" s="204">
        <f t="shared" si="29"/>
        <v>0</v>
      </c>
      <c r="N494" s="215"/>
      <c r="O494" s="210"/>
    </row>
    <row r="495" spans="1:15" s="69" customFormat="1" ht="23.1" customHeight="1" x14ac:dyDescent="0.2">
      <c r="A495" s="280" t="str">
        <f t="shared" si="30"/>
        <v>-</v>
      </c>
      <c r="B495" s="168"/>
      <c r="C495" s="413"/>
      <c r="D495" s="212"/>
      <c r="E495" s="173"/>
      <c r="F495" s="211"/>
      <c r="G495" s="213"/>
      <c r="H495" s="200">
        <f t="shared" si="28"/>
        <v>0</v>
      </c>
      <c r="I495" s="201"/>
      <c r="J495" s="202"/>
      <c r="K495" s="203"/>
      <c r="L495" s="201"/>
      <c r="M495" s="204">
        <f t="shared" si="29"/>
        <v>0</v>
      </c>
      <c r="N495" s="215"/>
      <c r="O495" s="210"/>
    </row>
    <row r="496" spans="1:15" s="69" customFormat="1" ht="23.1" customHeight="1" x14ac:dyDescent="0.2">
      <c r="A496" s="280" t="str">
        <f t="shared" si="30"/>
        <v>-</v>
      </c>
      <c r="B496" s="168"/>
      <c r="C496" s="413"/>
      <c r="D496" s="212"/>
      <c r="E496" s="173"/>
      <c r="F496" s="211"/>
      <c r="G496" s="213"/>
      <c r="H496" s="200">
        <f t="shared" si="28"/>
        <v>0</v>
      </c>
      <c r="I496" s="201"/>
      <c r="J496" s="202"/>
      <c r="K496" s="203"/>
      <c r="L496" s="201"/>
      <c r="M496" s="204">
        <f t="shared" si="29"/>
        <v>0</v>
      </c>
      <c r="N496" s="215"/>
      <c r="O496" s="210"/>
    </row>
    <row r="497" spans="1:15" s="69" customFormat="1" ht="23.1" customHeight="1" x14ac:dyDescent="0.2">
      <c r="A497" s="280" t="str">
        <f t="shared" si="30"/>
        <v>-</v>
      </c>
      <c r="B497" s="168"/>
      <c r="C497" s="413"/>
      <c r="D497" s="212"/>
      <c r="E497" s="173"/>
      <c r="F497" s="211"/>
      <c r="G497" s="213"/>
      <c r="H497" s="200">
        <f t="shared" si="28"/>
        <v>0</v>
      </c>
      <c r="I497" s="201"/>
      <c r="J497" s="202"/>
      <c r="K497" s="203"/>
      <c r="L497" s="201"/>
      <c r="M497" s="204">
        <f t="shared" si="29"/>
        <v>0</v>
      </c>
      <c r="N497" s="215"/>
      <c r="O497" s="210"/>
    </row>
    <row r="498" spans="1:15" s="69" customFormat="1" ht="23.1" customHeight="1" x14ac:dyDescent="0.2">
      <c r="A498" s="280" t="str">
        <f t="shared" si="30"/>
        <v>-</v>
      </c>
      <c r="B498" s="168"/>
      <c r="C498" s="413"/>
      <c r="D498" s="212"/>
      <c r="E498" s="173"/>
      <c r="F498" s="211"/>
      <c r="G498" s="213"/>
      <c r="H498" s="200">
        <f t="shared" si="28"/>
        <v>0</v>
      </c>
      <c r="I498" s="201"/>
      <c r="J498" s="202"/>
      <c r="K498" s="203"/>
      <c r="L498" s="201"/>
      <c r="M498" s="204">
        <f t="shared" si="29"/>
        <v>0</v>
      </c>
      <c r="N498" s="215"/>
      <c r="O498" s="210"/>
    </row>
    <row r="499" spans="1:15" s="69" customFormat="1" ht="23.1" customHeight="1" x14ac:dyDescent="0.2">
      <c r="A499" s="280" t="str">
        <f t="shared" si="30"/>
        <v>-</v>
      </c>
      <c r="B499" s="168"/>
      <c r="C499" s="413"/>
      <c r="D499" s="212"/>
      <c r="E499" s="173"/>
      <c r="F499" s="211"/>
      <c r="G499" s="213"/>
      <c r="H499" s="200">
        <f t="shared" ref="H499:H500" si="31">F499-G499</f>
        <v>0</v>
      </c>
      <c r="I499" s="201"/>
      <c r="J499" s="202"/>
      <c r="K499" s="203"/>
      <c r="L499" s="201"/>
      <c r="M499" s="204">
        <f t="shared" ref="M499:M500" si="32">SUM(K499*L499)/100</f>
        <v>0</v>
      </c>
      <c r="N499" s="215"/>
      <c r="O499" s="210"/>
    </row>
    <row r="500" spans="1:15" s="69" customFormat="1" ht="23.1" customHeight="1" x14ac:dyDescent="0.2">
      <c r="A500" s="280" t="str">
        <f t="shared" si="30"/>
        <v>-</v>
      </c>
      <c r="B500" s="168"/>
      <c r="C500" s="413"/>
      <c r="D500" s="212"/>
      <c r="E500" s="173"/>
      <c r="F500" s="211"/>
      <c r="G500" s="213"/>
      <c r="H500" s="200">
        <f t="shared" si="31"/>
        <v>0</v>
      </c>
      <c r="I500" s="201"/>
      <c r="J500" s="202"/>
      <c r="K500" s="203"/>
      <c r="L500" s="201"/>
      <c r="M500" s="204">
        <f t="shared" si="32"/>
        <v>0</v>
      </c>
      <c r="N500" s="215"/>
      <c r="O500" s="210"/>
    </row>
    <row r="501" spans="1:15" ht="18" customHeight="1" x14ac:dyDescent="0.2">
      <c r="H501" s="165"/>
      <c r="I501" s="164"/>
      <c r="J501" s="164"/>
      <c r="K501" s="164"/>
      <c r="L501" s="164"/>
      <c r="M501" s="165"/>
    </row>
    <row r="502" spans="1:15" ht="18" customHeight="1" x14ac:dyDescent="0.2">
      <c r="H502" s="165"/>
      <c r="I502" s="164"/>
      <c r="J502" s="164"/>
      <c r="K502" s="164"/>
      <c r="L502" s="164"/>
      <c r="M502" s="165"/>
    </row>
    <row r="503" spans="1:15" ht="18" customHeight="1" x14ac:dyDescent="0.2">
      <c r="H503" s="165"/>
      <c r="I503" s="164"/>
      <c r="J503" s="164"/>
      <c r="K503" s="164"/>
      <c r="L503" s="164"/>
      <c r="M503" s="165"/>
    </row>
    <row r="504" spans="1:15" ht="18" customHeight="1" x14ac:dyDescent="0.2">
      <c r="H504" s="165"/>
      <c r="I504" s="164"/>
      <c r="J504" s="164"/>
      <c r="K504" s="164"/>
      <c r="L504" s="164"/>
      <c r="M504" s="165"/>
    </row>
    <row r="505" spans="1:15" ht="18" customHeight="1" x14ac:dyDescent="0.2">
      <c r="H505" s="165"/>
      <c r="I505" s="164"/>
      <c r="J505" s="164"/>
      <c r="K505" s="164"/>
      <c r="L505" s="164"/>
      <c r="M505" s="165"/>
    </row>
    <row r="506" spans="1:15" ht="18" customHeight="1" x14ac:dyDescent="0.2">
      <c r="H506" s="165"/>
      <c r="I506" s="164"/>
      <c r="J506" s="164"/>
      <c r="K506" s="164"/>
      <c r="L506" s="164"/>
      <c r="M506" s="165"/>
    </row>
    <row r="507" spans="1:15" ht="18" customHeight="1" x14ac:dyDescent="0.2">
      <c r="H507" s="165"/>
      <c r="I507" s="164"/>
      <c r="J507" s="164"/>
      <c r="K507" s="164"/>
      <c r="L507" s="164"/>
      <c r="M507" s="165"/>
    </row>
    <row r="508" spans="1:15" ht="18" customHeight="1" x14ac:dyDescent="0.2">
      <c r="H508" s="165"/>
      <c r="I508" s="164"/>
      <c r="J508" s="164"/>
      <c r="K508" s="164"/>
      <c r="L508" s="164"/>
      <c r="M508" s="165"/>
    </row>
    <row r="509" spans="1:15" ht="18" customHeight="1" x14ac:dyDescent="0.2">
      <c r="H509" s="165"/>
      <c r="I509" s="164"/>
      <c r="J509" s="164"/>
      <c r="K509" s="164"/>
      <c r="L509" s="164"/>
      <c r="M509" s="165"/>
    </row>
    <row r="510" spans="1:15" ht="18" customHeight="1" x14ac:dyDescent="0.2">
      <c r="H510" s="165"/>
      <c r="I510" s="164"/>
      <c r="J510" s="164"/>
      <c r="K510" s="164"/>
      <c r="L510" s="164"/>
      <c r="M510" s="165"/>
    </row>
    <row r="511" spans="1:15" ht="18" customHeight="1" x14ac:dyDescent="0.2">
      <c r="H511" s="165"/>
      <c r="I511" s="164"/>
      <c r="J511" s="164"/>
      <c r="K511" s="164"/>
      <c r="L511" s="164"/>
      <c r="M511" s="165"/>
    </row>
    <row r="512" spans="1:15" ht="18" customHeight="1" x14ac:dyDescent="0.2">
      <c r="H512" s="165"/>
      <c r="I512" s="164"/>
      <c r="J512" s="164"/>
      <c r="K512" s="164"/>
      <c r="L512" s="164"/>
      <c r="M512" s="165"/>
    </row>
    <row r="513" spans="8:13" ht="18" customHeight="1" x14ac:dyDescent="0.2">
      <c r="H513" s="165"/>
      <c r="I513" s="164"/>
      <c r="J513" s="164"/>
      <c r="K513" s="164"/>
      <c r="L513" s="164"/>
      <c r="M513" s="165"/>
    </row>
    <row r="514" spans="8:13" ht="18" customHeight="1" x14ac:dyDescent="0.2">
      <c r="H514" s="165"/>
      <c r="I514" s="164"/>
      <c r="J514" s="164"/>
      <c r="K514" s="164"/>
      <c r="L514" s="164"/>
      <c r="M514" s="165"/>
    </row>
    <row r="515" spans="8:13" ht="18" customHeight="1" x14ac:dyDescent="0.2">
      <c r="H515" s="165"/>
      <c r="I515" s="164"/>
      <c r="J515" s="164"/>
      <c r="K515" s="164"/>
      <c r="L515" s="164"/>
      <c r="M515" s="165"/>
    </row>
    <row r="516" spans="8:13" ht="18" customHeight="1" x14ac:dyDescent="0.2">
      <c r="H516" s="165"/>
      <c r="I516" s="164"/>
      <c r="J516" s="164"/>
      <c r="K516" s="164"/>
      <c r="L516" s="164"/>
      <c r="M516" s="165"/>
    </row>
    <row r="517" spans="8:13" ht="18" customHeight="1" x14ac:dyDescent="0.2">
      <c r="H517" s="165"/>
      <c r="I517" s="164"/>
      <c r="J517" s="164"/>
      <c r="K517" s="164"/>
      <c r="L517" s="164"/>
      <c r="M517" s="165"/>
    </row>
    <row r="518" spans="8:13" ht="18" customHeight="1" x14ac:dyDescent="0.2">
      <c r="H518" s="165"/>
      <c r="I518" s="164"/>
      <c r="J518" s="164"/>
      <c r="K518" s="164"/>
      <c r="L518" s="164"/>
      <c r="M518" s="165"/>
    </row>
    <row r="519" spans="8:13" ht="18" customHeight="1" x14ac:dyDescent="0.2">
      <c r="H519" s="165"/>
      <c r="I519" s="164"/>
      <c r="J519" s="164"/>
      <c r="K519" s="164"/>
      <c r="L519" s="164"/>
      <c r="M519" s="165"/>
    </row>
    <row r="520" spans="8:13" ht="18" customHeight="1" x14ac:dyDescent="0.2">
      <c r="H520" s="165"/>
      <c r="I520" s="164"/>
      <c r="J520" s="164"/>
      <c r="K520" s="164"/>
      <c r="L520" s="164"/>
      <c r="M520" s="165"/>
    </row>
    <row r="521" spans="8:13" ht="18" customHeight="1" x14ac:dyDescent="0.2">
      <c r="H521" s="165"/>
      <c r="I521" s="164"/>
      <c r="J521" s="164"/>
      <c r="K521" s="164"/>
      <c r="L521" s="164"/>
      <c r="M521" s="165"/>
    </row>
    <row r="522" spans="8:13" ht="18" customHeight="1" x14ac:dyDescent="0.2">
      <c r="H522" s="165"/>
      <c r="I522" s="164"/>
      <c r="J522" s="164"/>
      <c r="K522" s="164"/>
      <c r="L522" s="164"/>
      <c r="M522" s="165"/>
    </row>
    <row r="523" spans="8:13" ht="18" customHeight="1" x14ac:dyDescent="0.2">
      <c r="H523" s="165"/>
      <c r="I523" s="164"/>
      <c r="J523" s="164"/>
      <c r="K523" s="164"/>
      <c r="L523" s="164"/>
      <c r="M523" s="165"/>
    </row>
    <row r="524" spans="8:13" ht="18" customHeight="1" x14ac:dyDescent="0.2">
      <c r="H524" s="165"/>
      <c r="I524" s="164"/>
      <c r="J524" s="164"/>
      <c r="K524" s="164"/>
      <c r="L524" s="164"/>
      <c r="M524" s="165"/>
    </row>
    <row r="525" spans="8:13" ht="18" customHeight="1" x14ac:dyDescent="0.2">
      <c r="H525" s="165"/>
      <c r="I525" s="164"/>
      <c r="J525" s="164"/>
      <c r="K525" s="164"/>
      <c r="L525" s="164"/>
      <c r="M525" s="165"/>
    </row>
    <row r="526" spans="8:13" ht="18" customHeight="1" x14ac:dyDescent="0.2">
      <c r="H526" s="165"/>
      <c r="I526" s="164"/>
      <c r="J526" s="164"/>
      <c r="K526" s="164"/>
      <c r="L526" s="164"/>
      <c r="M526" s="165"/>
    </row>
    <row r="527" spans="8:13" ht="18" customHeight="1" x14ac:dyDescent="0.2">
      <c r="H527" s="165"/>
      <c r="I527" s="164"/>
      <c r="J527" s="164"/>
      <c r="K527" s="164"/>
      <c r="L527" s="164"/>
      <c r="M527" s="165"/>
    </row>
    <row r="528" spans="8:13" ht="18" customHeight="1" x14ac:dyDescent="0.2">
      <c r="H528" s="165"/>
      <c r="I528" s="164"/>
      <c r="J528" s="164"/>
      <c r="K528" s="164"/>
      <c r="L528" s="164"/>
      <c r="M528" s="165"/>
    </row>
    <row r="529" spans="8:13" ht="18" customHeight="1" x14ac:dyDescent="0.2">
      <c r="H529" s="165"/>
      <c r="I529" s="164"/>
      <c r="J529" s="164"/>
      <c r="K529" s="164"/>
      <c r="L529" s="164"/>
      <c r="M529" s="165"/>
    </row>
    <row r="530" spans="8:13" ht="18" customHeight="1" x14ac:dyDescent="0.2">
      <c r="H530" s="165"/>
      <c r="I530" s="164"/>
      <c r="J530" s="164"/>
      <c r="K530" s="164"/>
      <c r="L530" s="164"/>
      <c r="M530" s="165"/>
    </row>
    <row r="531" spans="8:13" ht="18" customHeight="1" x14ac:dyDescent="0.2">
      <c r="H531" s="165"/>
      <c r="I531" s="164"/>
      <c r="J531" s="164"/>
      <c r="K531" s="164"/>
      <c r="L531" s="164"/>
      <c r="M531" s="165"/>
    </row>
    <row r="532" spans="8:13" ht="18" customHeight="1" x14ac:dyDescent="0.2">
      <c r="H532" s="165"/>
      <c r="I532" s="164"/>
      <c r="J532" s="164"/>
      <c r="K532" s="164"/>
      <c r="L532" s="164"/>
      <c r="M532" s="165"/>
    </row>
    <row r="533" spans="8:13" ht="18" customHeight="1" x14ac:dyDescent="0.2">
      <c r="H533" s="165"/>
      <c r="I533" s="164"/>
      <c r="J533" s="164"/>
      <c r="K533" s="164"/>
      <c r="L533" s="164"/>
      <c r="M533" s="165"/>
    </row>
    <row r="534" spans="8:13" ht="18" customHeight="1" x14ac:dyDescent="0.2">
      <c r="H534" s="165"/>
      <c r="I534" s="164"/>
      <c r="J534" s="164"/>
      <c r="K534" s="164"/>
      <c r="L534" s="164"/>
      <c r="M534" s="165"/>
    </row>
    <row r="535" spans="8:13" ht="18" customHeight="1" x14ac:dyDescent="0.2">
      <c r="H535" s="165"/>
      <c r="I535" s="164"/>
      <c r="J535" s="164"/>
      <c r="K535" s="164"/>
      <c r="L535" s="164"/>
      <c r="M535" s="165"/>
    </row>
    <row r="536" spans="8:13" ht="18" customHeight="1" x14ac:dyDescent="0.2">
      <c r="H536" s="165"/>
      <c r="I536" s="164"/>
      <c r="J536" s="164"/>
      <c r="K536" s="164"/>
      <c r="L536" s="164"/>
      <c r="M536" s="165"/>
    </row>
    <row r="537" spans="8:13" ht="18" customHeight="1" x14ac:dyDescent="0.2">
      <c r="H537" s="165"/>
      <c r="I537" s="164"/>
      <c r="J537" s="164"/>
      <c r="K537" s="164"/>
      <c r="L537" s="164"/>
      <c r="M537" s="165"/>
    </row>
    <row r="538" spans="8:13" ht="18" customHeight="1" x14ac:dyDescent="0.2">
      <c r="H538" s="165"/>
      <c r="I538" s="164"/>
      <c r="J538" s="164"/>
      <c r="K538" s="164"/>
      <c r="L538" s="164"/>
      <c r="M538" s="165"/>
    </row>
    <row r="539" spans="8:13" ht="18" customHeight="1" x14ac:dyDescent="0.2">
      <c r="H539" s="165"/>
      <c r="I539" s="164"/>
      <c r="J539" s="164"/>
      <c r="K539" s="164"/>
      <c r="L539" s="164"/>
      <c r="M539" s="165"/>
    </row>
    <row r="540" spans="8:13" ht="18" customHeight="1" x14ac:dyDescent="0.2">
      <c r="H540" s="165"/>
      <c r="I540" s="164"/>
      <c r="J540" s="164"/>
      <c r="K540" s="164"/>
      <c r="L540" s="164"/>
      <c r="M540" s="165"/>
    </row>
    <row r="541" spans="8:13" ht="18" customHeight="1" x14ac:dyDescent="0.2">
      <c r="H541" s="165"/>
      <c r="I541" s="164"/>
      <c r="J541" s="164"/>
      <c r="K541" s="164"/>
      <c r="L541" s="164"/>
      <c r="M541" s="165"/>
    </row>
    <row r="542" spans="8:13" ht="18" customHeight="1" x14ac:dyDescent="0.2">
      <c r="H542" s="165"/>
      <c r="I542" s="164"/>
      <c r="J542" s="164"/>
      <c r="K542" s="164"/>
      <c r="L542" s="164"/>
      <c r="M542" s="165"/>
    </row>
    <row r="543" spans="8:13" ht="18" customHeight="1" x14ac:dyDescent="0.2">
      <c r="H543" s="165"/>
      <c r="I543" s="164"/>
      <c r="J543" s="164"/>
      <c r="K543" s="164"/>
      <c r="L543" s="164"/>
      <c r="M543" s="165"/>
    </row>
    <row r="544" spans="8:13" ht="18" customHeight="1" x14ac:dyDescent="0.2">
      <c r="H544" s="165"/>
      <c r="I544" s="164"/>
      <c r="J544" s="164"/>
      <c r="K544" s="164"/>
      <c r="L544" s="164"/>
      <c r="M544" s="165"/>
    </row>
    <row r="545" spans="8:13" ht="18" customHeight="1" x14ac:dyDescent="0.2">
      <c r="H545" s="165"/>
      <c r="I545" s="164"/>
      <c r="J545" s="164"/>
      <c r="K545" s="164"/>
      <c r="L545" s="164"/>
      <c r="M545" s="165"/>
    </row>
    <row r="546" spans="8:13" ht="18" customHeight="1" x14ac:dyDescent="0.2">
      <c r="H546" s="165"/>
      <c r="I546" s="164"/>
      <c r="J546" s="164"/>
      <c r="K546" s="164"/>
      <c r="L546" s="164"/>
      <c r="M546" s="165"/>
    </row>
    <row r="547" spans="8:13" ht="18" customHeight="1" x14ac:dyDescent="0.2">
      <c r="H547" s="165"/>
      <c r="I547" s="164"/>
      <c r="J547" s="164"/>
      <c r="K547" s="164"/>
      <c r="L547" s="164"/>
      <c r="M547" s="165"/>
    </row>
    <row r="548" spans="8:13" ht="18" customHeight="1" x14ac:dyDescent="0.2">
      <c r="H548" s="165"/>
      <c r="I548" s="164"/>
      <c r="J548" s="164"/>
      <c r="K548" s="164"/>
      <c r="L548" s="164"/>
      <c r="M548" s="165"/>
    </row>
    <row r="549" spans="8:13" ht="18" customHeight="1" x14ac:dyDescent="0.2">
      <c r="H549" s="165"/>
      <c r="I549" s="164"/>
      <c r="J549" s="164"/>
      <c r="K549" s="164"/>
      <c r="L549" s="164"/>
      <c r="M549" s="165"/>
    </row>
    <row r="550" spans="8:13" ht="18" customHeight="1" x14ac:dyDescent="0.2">
      <c r="H550" s="165"/>
      <c r="I550" s="164"/>
      <c r="J550" s="164"/>
      <c r="K550" s="164"/>
      <c r="L550" s="164"/>
      <c r="M550" s="165"/>
    </row>
    <row r="551" spans="8:13" ht="18" customHeight="1" x14ac:dyDescent="0.2">
      <c r="H551" s="165"/>
      <c r="I551" s="164"/>
      <c r="J551" s="164"/>
      <c r="K551" s="164"/>
      <c r="L551" s="164"/>
      <c r="M551" s="165"/>
    </row>
    <row r="552" spans="8:13" ht="18" customHeight="1" x14ac:dyDescent="0.2">
      <c r="H552" s="165"/>
      <c r="I552" s="164"/>
      <c r="J552" s="164"/>
      <c r="K552" s="164"/>
      <c r="L552" s="164"/>
      <c r="M552" s="165"/>
    </row>
    <row r="553" spans="8:13" ht="18" customHeight="1" x14ac:dyDescent="0.2">
      <c r="H553" s="165"/>
      <c r="I553" s="164"/>
      <c r="J553" s="164"/>
      <c r="K553" s="164"/>
      <c r="L553" s="164"/>
      <c r="M553" s="165"/>
    </row>
    <row r="554" spans="8:13" ht="18" customHeight="1" x14ac:dyDescent="0.2">
      <c r="H554" s="165"/>
      <c r="I554" s="164"/>
      <c r="J554" s="164"/>
      <c r="K554" s="164"/>
      <c r="L554" s="164"/>
      <c r="M554" s="165"/>
    </row>
    <row r="555" spans="8:13" ht="18" customHeight="1" x14ac:dyDescent="0.2">
      <c r="H555" s="165"/>
      <c r="I555" s="164"/>
      <c r="J555" s="164"/>
      <c r="K555" s="164"/>
      <c r="L555" s="164"/>
      <c r="M555" s="165"/>
    </row>
    <row r="556" spans="8:13" ht="18" customHeight="1" x14ac:dyDescent="0.2">
      <c r="H556" s="165"/>
      <c r="I556" s="164"/>
      <c r="J556" s="164"/>
      <c r="K556" s="164"/>
      <c r="L556" s="164"/>
      <c r="M556" s="165"/>
    </row>
    <row r="557" spans="8:13" ht="18" customHeight="1" x14ac:dyDescent="0.2">
      <c r="H557" s="165"/>
      <c r="I557" s="164"/>
      <c r="J557" s="164"/>
      <c r="K557" s="164"/>
      <c r="L557" s="164"/>
      <c r="M557" s="165"/>
    </row>
    <row r="558" spans="8:13" ht="18" customHeight="1" x14ac:dyDescent="0.2">
      <c r="H558" s="165"/>
      <c r="I558" s="164"/>
      <c r="J558" s="164"/>
      <c r="K558" s="164"/>
      <c r="L558" s="164"/>
      <c r="M558" s="165"/>
    </row>
    <row r="559" spans="8:13" ht="18" customHeight="1" x14ac:dyDescent="0.2">
      <c r="H559" s="165"/>
      <c r="I559" s="164"/>
      <c r="J559" s="164"/>
      <c r="K559" s="164"/>
      <c r="L559" s="164"/>
      <c r="M559" s="165"/>
    </row>
    <row r="560" spans="8:13" ht="18" customHeight="1" x14ac:dyDescent="0.2">
      <c r="H560" s="165"/>
      <c r="I560" s="164"/>
      <c r="J560" s="164"/>
      <c r="K560" s="164"/>
      <c r="L560" s="164"/>
      <c r="M560" s="165"/>
    </row>
    <row r="561" spans="8:13" ht="18" customHeight="1" x14ac:dyDescent="0.2">
      <c r="H561" s="165"/>
      <c r="I561" s="164"/>
      <c r="J561" s="164"/>
      <c r="K561" s="164"/>
      <c r="L561" s="164"/>
      <c r="M561" s="165"/>
    </row>
    <row r="562" spans="8:13" ht="18" customHeight="1" x14ac:dyDescent="0.2">
      <c r="H562" s="165"/>
      <c r="I562" s="164"/>
      <c r="J562" s="164"/>
      <c r="K562" s="164"/>
      <c r="L562" s="164"/>
      <c r="M562" s="165"/>
    </row>
    <row r="563" spans="8:13" ht="18" customHeight="1" x14ac:dyDescent="0.2">
      <c r="H563" s="165"/>
      <c r="I563" s="164"/>
      <c r="J563" s="164"/>
      <c r="K563" s="164"/>
      <c r="L563" s="164"/>
      <c r="M563" s="165"/>
    </row>
    <row r="564" spans="8:13" ht="18" customHeight="1" x14ac:dyDescent="0.2">
      <c r="H564" s="165"/>
      <c r="I564" s="164"/>
      <c r="J564" s="164"/>
      <c r="K564" s="164"/>
      <c r="L564" s="164"/>
      <c r="M564" s="165"/>
    </row>
    <row r="565" spans="8:13" ht="18" customHeight="1" x14ac:dyDescent="0.2">
      <c r="H565" s="165"/>
      <c r="I565" s="164"/>
      <c r="J565" s="164"/>
      <c r="K565" s="164"/>
      <c r="L565" s="164"/>
      <c r="M565" s="165"/>
    </row>
    <row r="566" spans="8:13" ht="18" customHeight="1" x14ac:dyDescent="0.2">
      <c r="H566" s="165"/>
      <c r="I566" s="164"/>
      <c r="J566" s="164"/>
      <c r="K566" s="164"/>
      <c r="L566" s="164"/>
      <c r="M566" s="165"/>
    </row>
    <row r="567" spans="8:13" ht="18" customHeight="1" x14ac:dyDescent="0.2">
      <c r="H567" s="165"/>
      <c r="I567" s="164"/>
      <c r="J567" s="164"/>
      <c r="K567" s="164"/>
      <c r="L567" s="164"/>
      <c r="M567" s="165"/>
    </row>
    <row r="568" spans="8:13" ht="18" customHeight="1" x14ac:dyDescent="0.2">
      <c r="H568" s="165"/>
      <c r="I568" s="164"/>
      <c r="J568" s="164"/>
      <c r="K568" s="164"/>
      <c r="L568" s="164"/>
      <c r="M568" s="165"/>
    </row>
    <row r="569" spans="8:13" ht="18" customHeight="1" x14ac:dyDescent="0.2">
      <c r="H569" s="165"/>
      <c r="I569" s="164"/>
      <c r="J569" s="164"/>
      <c r="K569" s="164"/>
      <c r="L569" s="164"/>
      <c r="M569" s="165"/>
    </row>
    <row r="570" spans="8:13" ht="18" customHeight="1" x14ac:dyDescent="0.2">
      <c r="H570" s="165"/>
      <c r="I570" s="164"/>
      <c r="J570" s="164"/>
      <c r="K570" s="164"/>
      <c r="L570" s="164"/>
      <c r="M570" s="165"/>
    </row>
    <row r="571" spans="8:13" ht="18" customHeight="1" x14ac:dyDescent="0.2">
      <c r="H571" s="165"/>
      <c r="I571" s="164"/>
      <c r="J571" s="164"/>
      <c r="K571" s="164"/>
      <c r="L571" s="164"/>
      <c r="M571" s="165"/>
    </row>
    <row r="572" spans="8:13" ht="18" customHeight="1" x14ac:dyDescent="0.2">
      <c r="H572" s="165"/>
      <c r="I572" s="164"/>
      <c r="J572" s="164"/>
      <c r="K572" s="164"/>
      <c r="L572" s="164"/>
      <c r="M572" s="165"/>
    </row>
    <row r="573" spans="8:13" ht="18" customHeight="1" x14ac:dyDescent="0.2">
      <c r="H573" s="165"/>
      <c r="I573" s="164"/>
      <c r="J573" s="164"/>
      <c r="K573" s="164"/>
      <c r="L573" s="164"/>
      <c r="M573" s="165"/>
    </row>
    <row r="574" spans="8:13" ht="18" customHeight="1" x14ac:dyDescent="0.2">
      <c r="H574" s="165"/>
      <c r="I574" s="164"/>
      <c r="J574" s="164"/>
      <c r="K574" s="164"/>
      <c r="L574" s="164"/>
      <c r="M574" s="165"/>
    </row>
    <row r="575" spans="8:13" ht="18" customHeight="1" x14ac:dyDescent="0.2">
      <c r="H575" s="165"/>
      <c r="I575" s="164"/>
      <c r="J575" s="164"/>
      <c r="K575" s="164"/>
      <c r="L575" s="164"/>
      <c r="M575" s="165"/>
    </row>
    <row r="576" spans="8:13" ht="18" customHeight="1" x14ac:dyDescent="0.2">
      <c r="H576" s="165"/>
      <c r="I576" s="164"/>
      <c r="J576" s="164"/>
      <c r="K576" s="164"/>
      <c r="L576" s="164"/>
      <c r="M576" s="165"/>
    </row>
    <row r="577" spans="8:13" ht="18" customHeight="1" x14ac:dyDescent="0.2">
      <c r="H577" s="165"/>
      <c r="I577" s="164"/>
      <c r="J577" s="164"/>
      <c r="K577" s="164"/>
      <c r="L577" s="164"/>
      <c r="M577" s="165"/>
    </row>
    <row r="578" spans="8:13" ht="18" customHeight="1" x14ac:dyDescent="0.2">
      <c r="H578" s="165"/>
      <c r="I578" s="164"/>
      <c r="J578" s="164"/>
      <c r="K578" s="164"/>
      <c r="L578" s="164"/>
      <c r="M578" s="165"/>
    </row>
    <row r="579" spans="8:13" ht="18" customHeight="1" x14ac:dyDescent="0.2">
      <c r="H579" s="165"/>
      <c r="I579" s="164"/>
      <c r="J579" s="164"/>
      <c r="K579" s="164"/>
      <c r="L579" s="164"/>
      <c r="M579" s="165"/>
    </row>
    <row r="580" spans="8:13" ht="18" customHeight="1" x14ac:dyDescent="0.2">
      <c r="H580" s="165"/>
      <c r="I580" s="164"/>
      <c r="J580" s="164"/>
      <c r="K580" s="164"/>
      <c r="L580" s="164"/>
      <c r="M580" s="165"/>
    </row>
    <row r="581" spans="8:13" ht="18" customHeight="1" x14ac:dyDescent="0.2">
      <c r="H581" s="165"/>
      <c r="I581" s="164"/>
      <c r="J581" s="164"/>
      <c r="K581" s="164"/>
      <c r="L581" s="164"/>
      <c r="M581" s="165"/>
    </row>
    <row r="582" spans="8:13" ht="18" customHeight="1" x14ac:dyDescent="0.2">
      <c r="H582" s="165"/>
      <c r="I582" s="164"/>
      <c r="J582" s="164"/>
      <c r="K582" s="164"/>
      <c r="L582" s="164"/>
      <c r="M582" s="165"/>
    </row>
    <row r="583" spans="8:13" ht="18" customHeight="1" x14ac:dyDescent="0.2">
      <c r="H583" s="165"/>
      <c r="I583" s="164"/>
      <c r="J583" s="164"/>
      <c r="K583" s="164"/>
      <c r="L583" s="164"/>
      <c r="M583" s="165"/>
    </row>
    <row r="584" spans="8:13" ht="18" customHeight="1" x14ac:dyDescent="0.2">
      <c r="H584" s="165"/>
      <c r="I584" s="164"/>
      <c r="J584" s="164"/>
      <c r="K584" s="164"/>
      <c r="L584" s="164"/>
      <c r="M584" s="165"/>
    </row>
    <row r="585" spans="8:13" ht="18" customHeight="1" x14ac:dyDescent="0.2">
      <c r="H585" s="165"/>
      <c r="I585" s="164"/>
      <c r="J585" s="164"/>
      <c r="K585" s="164"/>
      <c r="L585" s="164"/>
      <c r="M585" s="165"/>
    </row>
    <row r="586" spans="8:13" ht="18" customHeight="1" x14ac:dyDescent="0.2">
      <c r="H586" s="165"/>
      <c r="I586" s="164"/>
      <c r="J586" s="164"/>
      <c r="K586" s="164"/>
      <c r="L586" s="164"/>
      <c r="M586" s="165"/>
    </row>
    <row r="587" spans="8:13" ht="18" customHeight="1" x14ac:dyDescent="0.2">
      <c r="H587" s="165"/>
      <c r="I587" s="164"/>
      <c r="J587" s="164"/>
      <c r="K587" s="164"/>
      <c r="L587" s="164"/>
      <c r="M587" s="165"/>
    </row>
    <row r="588" spans="8:13" ht="18" customHeight="1" x14ac:dyDescent="0.2">
      <c r="H588" s="165"/>
      <c r="I588" s="164"/>
      <c r="J588" s="164"/>
      <c r="K588" s="164"/>
      <c r="L588" s="164"/>
      <c r="M588" s="165"/>
    </row>
    <row r="589" spans="8:13" ht="18" customHeight="1" x14ac:dyDescent="0.2">
      <c r="H589" s="165"/>
      <c r="I589" s="164"/>
      <c r="J589" s="164"/>
      <c r="K589" s="164"/>
      <c r="L589" s="164"/>
      <c r="M589" s="165"/>
    </row>
    <row r="590" spans="8:13" ht="18" customHeight="1" x14ac:dyDescent="0.2">
      <c r="H590" s="165"/>
      <c r="I590" s="164"/>
      <c r="J590" s="164"/>
      <c r="K590" s="164"/>
      <c r="L590" s="164"/>
      <c r="M590" s="165"/>
    </row>
    <row r="591" spans="8:13" ht="18" customHeight="1" x14ac:dyDescent="0.2">
      <c r="H591" s="165"/>
      <c r="I591" s="164"/>
      <c r="J591" s="164"/>
      <c r="K591" s="164"/>
      <c r="L591" s="164"/>
      <c r="M591" s="165"/>
    </row>
    <row r="592" spans="8:13" ht="18" customHeight="1" x14ac:dyDescent="0.2">
      <c r="H592" s="165"/>
      <c r="I592" s="164"/>
      <c r="J592" s="164"/>
      <c r="K592" s="164"/>
      <c r="L592" s="164"/>
      <c r="M592" s="165"/>
    </row>
    <row r="593" spans="8:13" ht="18" customHeight="1" x14ac:dyDescent="0.2">
      <c r="H593" s="165"/>
      <c r="I593" s="164"/>
      <c r="J593" s="164"/>
      <c r="K593" s="164"/>
      <c r="L593" s="164"/>
      <c r="M593" s="165"/>
    </row>
    <row r="594" spans="8:13" ht="18" customHeight="1" x14ac:dyDescent="0.2">
      <c r="H594" s="165"/>
      <c r="I594" s="164"/>
      <c r="J594" s="164"/>
      <c r="K594" s="164"/>
      <c r="L594" s="164"/>
      <c r="M594" s="165"/>
    </row>
    <row r="595" spans="8:13" ht="18" customHeight="1" x14ac:dyDescent="0.2">
      <c r="H595" s="165"/>
      <c r="I595" s="164"/>
      <c r="J595" s="164"/>
      <c r="K595" s="164"/>
      <c r="L595" s="164"/>
      <c r="M595" s="165"/>
    </row>
    <row r="596" spans="8:13" ht="18" customHeight="1" x14ac:dyDescent="0.2">
      <c r="H596" s="165"/>
      <c r="I596" s="164"/>
      <c r="J596" s="164"/>
      <c r="K596" s="164"/>
      <c r="L596" s="164"/>
      <c r="M596" s="165"/>
    </row>
    <row r="597" spans="8:13" ht="18" customHeight="1" x14ac:dyDescent="0.2">
      <c r="H597" s="165"/>
      <c r="I597" s="164"/>
      <c r="J597" s="164"/>
      <c r="K597" s="164"/>
      <c r="L597" s="164"/>
      <c r="M597" s="165"/>
    </row>
    <row r="598" spans="8:13" ht="18" customHeight="1" x14ac:dyDescent="0.2">
      <c r="H598" s="165"/>
      <c r="I598" s="164"/>
      <c r="J598" s="164"/>
      <c r="K598" s="164"/>
      <c r="L598" s="164"/>
      <c r="M598" s="165"/>
    </row>
    <row r="599" spans="8:13" ht="18" customHeight="1" x14ac:dyDescent="0.2">
      <c r="H599" s="165"/>
      <c r="I599" s="164"/>
      <c r="J599" s="164"/>
      <c r="K599" s="164"/>
      <c r="L599" s="164"/>
      <c r="M599" s="165"/>
    </row>
    <row r="600" spans="8:13" ht="18" customHeight="1" x14ac:dyDescent="0.2">
      <c r="H600" s="165"/>
      <c r="I600" s="164"/>
      <c r="J600" s="164"/>
      <c r="K600" s="164"/>
      <c r="L600" s="164"/>
      <c r="M600" s="165"/>
    </row>
    <row r="601" spans="8:13" ht="18" customHeight="1" x14ac:dyDescent="0.2">
      <c r="H601" s="165"/>
      <c r="I601" s="164"/>
      <c r="J601" s="164"/>
      <c r="K601" s="164"/>
      <c r="L601" s="164"/>
      <c r="M601" s="165"/>
    </row>
    <row r="602" spans="8:13" ht="18" customHeight="1" x14ac:dyDescent="0.2">
      <c r="H602" s="165"/>
      <c r="I602" s="164"/>
      <c r="J602" s="164"/>
      <c r="K602" s="164"/>
      <c r="L602" s="164"/>
      <c r="M602" s="165"/>
    </row>
    <row r="603" spans="8:13" ht="18" customHeight="1" x14ac:dyDescent="0.2">
      <c r="H603" s="165"/>
      <c r="I603" s="164"/>
      <c r="J603" s="164"/>
      <c r="K603" s="164"/>
      <c r="L603" s="164"/>
      <c r="M603" s="165"/>
    </row>
    <row r="604" spans="8:13" ht="18" customHeight="1" x14ac:dyDescent="0.2">
      <c r="H604" s="165"/>
      <c r="I604" s="164"/>
      <c r="J604" s="164"/>
      <c r="K604" s="164"/>
      <c r="L604" s="164"/>
      <c r="M604" s="165"/>
    </row>
    <row r="605" spans="8:13" ht="18" customHeight="1" x14ac:dyDescent="0.2">
      <c r="H605" s="165"/>
      <c r="I605" s="164"/>
      <c r="J605" s="164"/>
      <c r="K605" s="164"/>
      <c r="L605" s="164"/>
      <c r="M605" s="165"/>
    </row>
    <row r="606" spans="8:13" ht="18" customHeight="1" x14ac:dyDescent="0.2">
      <c r="H606" s="165"/>
      <c r="I606" s="164"/>
      <c r="J606" s="164"/>
      <c r="K606" s="164"/>
      <c r="L606" s="164"/>
      <c r="M606" s="165"/>
    </row>
    <row r="607" spans="8:13" ht="18" customHeight="1" x14ac:dyDescent="0.2">
      <c r="H607" s="165"/>
      <c r="I607" s="164"/>
      <c r="J607" s="164"/>
      <c r="K607" s="164"/>
      <c r="L607" s="164"/>
      <c r="M607" s="165"/>
    </row>
    <row r="608" spans="8:13" ht="18" customHeight="1" x14ac:dyDescent="0.2">
      <c r="H608" s="165"/>
      <c r="I608" s="164"/>
      <c r="J608" s="164"/>
      <c r="K608" s="164"/>
      <c r="L608" s="164"/>
      <c r="M608" s="165"/>
    </row>
    <row r="609" spans="8:13" ht="18" customHeight="1" x14ac:dyDescent="0.2">
      <c r="H609" s="165"/>
      <c r="I609" s="164"/>
      <c r="J609" s="164"/>
      <c r="K609" s="164"/>
      <c r="L609" s="164"/>
      <c r="M609" s="165"/>
    </row>
    <row r="610" spans="8:13" ht="18" customHeight="1" x14ac:dyDescent="0.2">
      <c r="H610" s="165"/>
      <c r="I610" s="164"/>
      <c r="J610" s="164"/>
      <c r="K610" s="164"/>
      <c r="L610" s="164"/>
      <c r="M610" s="165"/>
    </row>
    <row r="611" spans="8:13" ht="18" customHeight="1" x14ac:dyDescent="0.2">
      <c r="H611" s="165"/>
      <c r="I611" s="164"/>
      <c r="J611" s="164"/>
      <c r="K611" s="164"/>
      <c r="L611" s="164"/>
      <c r="M611" s="165"/>
    </row>
    <row r="612" spans="8:13" ht="18" customHeight="1" x14ac:dyDescent="0.2">
      <c r="H612" s="165"/>
      <c r="I612" s="164"/>
      <c r="J612" s="164"/>
      <c r="K612" s="164"/>
      <c r="L612" s="164"/>
      <c r="M612" s="165"/>
    </row>
    <row r="613" spans="8:13" ht="18" customHeight="1" x14ac:dyDescent="0.2">
      <c r="H613" s="165"/>
      <c r="I613" s="164"/>
      <c r="J613" s="164"/>
      <c r="K613" s="164"/>
      <c r="L613" s="164"/>
      <c r="M613" s="165"/>
    </row>
    <row r="614" spans="8:13" ht="18" customHeight="1" x14ac:dyDescent="0.2">
      <c r="H614" s="165"/>
      <c r="I614" s="164"/>
      <c r="J614" s="164"/>
      <c r="K614" s="164"/>
      <c r="L614" s="164"/>
      <c r="M614" s="165"/>
    </row>
    <row r="615" spans="8:13" ht="18" customHeight="1" x14ac:dyDescent="0.2">
      <c r="H615" s="165"/>
      <c r="I615" s="164"/>
      <c r="J615" s="164"/>
      <c r="K615" s="164"/>
      <c r="L615" s="164"/>
      <c r="M615" s="165"/>
    </row>
    <row r="616" spans="8:13" ht="18" customHeight="1" x14ac:dyDescent="0.2">
      <c r="H616" s="165"/>
      <c r="I616" s="164"/>
      <c r="J616" s="164"/>
      <c r="K616" s="164"/>
      <c r="L616" s="164"/>
      <c r="M616" s="165"/>
    </row>
    <row r="617" spans="8:13" ht="18" customHeight="1" x14ac:dyDescent="0.2">
      <c r="H617" s="165"/>
      <c r="I617" s="164"/>
      <c r="J617" s="164"/>
      <c r="K617" s="164"/>
      <c r="L617" s="164"/>
      <c r="M617" s="165"/>
    </row>
    <row r="618" spans="8:13" ht="18" customHeight="1" x14ac:dyDescent="0.2">
      <c r="H618" s="165"/>
      <c r="I618" s="164"/>
      <c r="J618" s="164"/>
      <c r="K618" s="164"/>
      <c r="L618" s="164"/>
      <c r="M618" s="165"/>
    </row>
    <row r="619" spans="8:13" ht="18" customHeight="1" x14ac:dyDescent="0.2">
      <c r="H619" s="165"/>
      <c r="I619" s="164"/>
      <c r="J619" s="164"/>
      <c r="K619" s="164"/>
      <c r="L619" s="164"/>
      <c r="M619" s="165"/>
    </row>
    <row r="620" spans="8:13" ht="18" customHeight="1" x14ac:dyDescent="0.2">
      <c r="H620" s="165"/>
      <c r="I620" s="164"/>
      <c r="J620" s="164"/>
      <c r="K620" s="164"/>
      <c r="L620" s="164"/>
      <c r="M620" s="165"/>
    </row>
    <row r="621" spans="8:13" ht="18" customHeight="1" x14ac:dyDescent="0.2">
      <c r="H621" s="165"/>
      <c r="I621" s="164"/>
      <c r="J621" s="164"/>
      <c r="K621" s="164"/>
      <c r="L621" s="164"/>
      <c r="M621" s="165"/>
    </row>
    <row r="622" spans="8:13" ht="18" customHeight="1" x14ac:dyDescent="0.2">
      <c r="H622" s="165"/>
      <c r="I622" s="164"/>
      <c r="J622" s="164"/>
      <c r="K622" s="164"/>
      <c r="L622" s="164"/>
      <c r="M622" s="165"/>
    </row>
    <row r="623" spans="8:13" ht="18" customHeight="1" x14ac:dyDescent="0.2">
      <c r="H623" s="165"/>
      <c r="I623" s="164"/>
      <c r="J623" s="164"/>
      <c r="K623" s="164"/>
      <c r="L623" s="164"/>
      <c r="M623" s="165"/>
    </row>
    <row r="624" spans="8:13" ht="18" customHeight="1" x14ac:dyDescent="0.2">
      <c r="H624" s="165"/>
      <c r="I624" s="164"/>
      <c r="J624" s="164"/>
      <c r="K624" s="164"/>
      <c r="L624" s="164"/>
      <c r="M624" s="165"/>
    </row>
    <row r="625" spans="8:13" ht="18" customHeight="1" x14ac:dyDescent="0.2">
      <c r="H625" s="165"/>
      <c r="I625" s="164"/>
      <c r="J625" s="164"/>
      <c r="K625" s="164"/>
      <c r="L625" s="164"/>
      <c r="M625" s="165"/>
    </row>
    <row r="626" spans="8:13" ht="18" customHeight="1" x14ac:dyDescent="0.2">
      <c r="H626" s="165"/>
      <c r="I626" s="164"/>
      <c r="J626" s="164"/>
      <c r="K626" s="164"/>
      <c r="L626" s="164"/>
      <c r="M626" s="165"/>
    </row>
    <row r="627" spans="8:13" ht="18" customHeight="1" x14ac:dyDescent="0.2">
      <c r="H627" s="165"/>
      <c r="I627" s="164"/>
      <c r="J627" s="164"/>
      <c r="K627" s="164"/>
      <c r="L627" s="164"/>
      <c r="M627" s="165"/>
    </row>
    <row r="628" spans="8:13" ht="18" customHeight="1" x14ac:dyDescent="0.2">
      <c r="H628" s="165"/>
      <c r="I628" s="164"/>
      <c r="J628" s="164"/>
      <c r="K628" s="164"/>
      <c r="L628" s="164"/>
      <c r="M628" s="165"/>
    </row>
    <row r="629" spans="8:13" ht="18" customHeight="1" x14ac:dyDescent="0.2">
      <c r="H629" s="165"/>
      <c r="I629" s="164"/>
      <c r="J629" s="164"/>
      <c r="K629" s="164"/>
      <c r="L629" s="164"/>
      <c r="M629" s="165"/>
    </row>
    <row r="630" spans="8:13" ht="18" customHeight="1" x14ac:dyDescent="0.2">
      <c r="H630" s="165"/>
      <c r="I630" s="164"/>
      <c r="J630" s="164"/>
      <c r="K630" s="164"/>
      <c r="L630" s="164"/>
      <c r="M630" s="165"/>
    </row>
    <row r="631" spans="8:13" ht="18" customHeight="1" x14ac:dyDescent="0.2">
      <c r="H631" s="165"/>
      <c r="I631" s="164"/>
      <c r="J631" s="164"/>
      <c r="K631" s="164"/>
      <c r="L631" s="164"/>
      <c r="M631" s="165"/>
    </row>
    <row r="632" spans="8:13" ht="18" customHeight="1" x14ac:dyDescent="0.2">
      <c r="H632" s="165"/>
      <c r="I632" s="164"/>
      <c r="J632" s="164"/>
      <c r="K632" s="164"/>
      <c r="L632" s="164"/>
      <c r="M632" s="165"/>
    </row>
    <row r="633" spans="8:13" ht="18" customHeight="1" x14ac:dyDescent="0.2">
      <c r="H633" s="165"/>
      <c r="I633" s="164"/>
      <c r="J633" s="164"/>
      <c r="K633" s="164"/>
      <c r="L633" s="164"/>
      <c r="M633" s="165"/>
    </row>
    <row r="634" spans="8:13" ht="18" customHeight="1" x14ac:dyDescent="0.2">
      <c r="H634" s="165"/>
      <c r="I634" s="164"/>
      <c r="J634" s="164"/>
      <c r="K634" s="164"/>
      <c r="L634" s="164"/>
      <c r="M634" s="165"/>
    </row>
    <row r="635" spans="8:13" ht="18" customHeight="1" x14ac:dyDescent="0.2">
      <c r="H635" s="165"/>
      <c r="I635" s="164"/>
      <c r="J635" s="164"/>
      <c r="K635" s="164"/>
      <c r="L635" s="164"/>
      <c r="M635" s="165"/>
    </row>
    <row r="636" spans="8:13" ht="18" customHeight="1" x14ac:dyDescent="0.2">
      <c r="H636" s="165"/>
      <c r="I636" s="164"/>
      <c r="J636" s="164"/>
      <c r="K636" s="164"/>
      <c r="L636" s="164"/>
      <c r="M636" s="165"/>
    </row>
    <row r="637" spans="8:13" ht="18" customHeight="1" x14ac:dyDescent="0.2">
      <c r="H637" s="165"/>
      <c r="I637" s="164"/>
      <c r="J637" s="164"/>
      <c r="K637" s="164"/>
      <c r="L637" s="164"/>
      <c r="M637" s="165"/>
    </row>
    <row r="638" spans="8:13" ht="18" customHeight="1" x14ac:dyDescent="0.2">
      <c r="H638" s="165"/>
      <c r="I638" s="164"/>
      <c r="J638" s="164"/>
      <c r="K638" s="164"/>
      <c r="L638" s="164"/>
      <c r="M638" s="165"/>
    </row>
    <row r="639" spans="8:13" ht="18" customHeight="1" x14ac:dyDescent="0.2">
      <c r="H639" s="165"/>
      <c r="I639" s="164"/>
      <c r="J639" s="164"/>
      <c r="K639" s="164"/>
      <c r="L639" s="164"/>
      <c r="M639" s="165"/>
    </row>
    <row r="640" spans="8:13" ht="18" customHeight="1" x14ac:dyDescent="0.2">
      <c r="H640" s="165"/>
      <c r="I640" s="164"/>
      <c r="J640" s="164"/>
      <c r="K640" s="164"/>
      <c r="L640" s="164"/>
      <c r="M640" s="165"/>
    </row>
    <row r="641" spans="8:13" ht="18" customHeight="1" x14ac:dyDescent="0.2">
      <c r="H641" s="165"/>
      <c r="I641" s="164"/>
      <c r="J641" s="164"/>
      <c r="K641" s="164"/>
      <c r="L641" s="164"/>
      <c r="M641" s="165"/>
    </row>
    <row r="642" spans="8:13" ht="18" customHeight="1" x14ac:dyDescent="0.2">
      <c r="H642" s="165"/>
      <c r="I642" s="164"/>
      <c r="J642" s="164"/>
      <c r="K642" s="164"/>
      <c r="L642" s="164"/>
      <c r="M642" s="165"/>
    </row>
    <row r="643" spans="8:13" ht="18" customHeight="1" x14ac:dyDescent="0.2">
      <c r="H643" s="165"/>
      <c r="I643" s="164"/>
      <c r="J643" s="164"/>
      <c r="K643" s="164"/>
      <c r="L643" s="164"/>
      <c r="M643" s="165"/>
    </row>
    <row r="644" spans="8:13" ht="18" customHeight="1" x14ac:dyDescent="0.2">
      <c r="H644" s="165"/>
      <c r="I644" s="164"/>
      <c r="J644" s="164"/>
      <c r="K644" s="164"/>
      <c r="L644" s="164"/>
      <c r="M644" s="165"/>
    </row>
    <row r="645" spans="8:13" ht="18" customHeight="1" x14ac:dyDescent="0.2">
      <c r="H645" s="165"/>
      <c r="I645" s="164"/>
      <c r="J645" s="164"/>
      <c r="K645" s="164"/>
      <c r="L645" s="164"/>
      <c r="M645" s="165"/>
    </row>
    <row r="646" spans="8:13" ht="18" customHeight="1" x14ac:dyDescent="0.2">
      <c r="H646" s="165"/>
      <c r="I646" s="164"/>
      <c r="J646" s="164"/>
      <c r="K646" s="164"/>
      <c r="L646" s="164"/>
      <c r="M646" s="165"/>
    </row>
    <row r="647" spans="8:13" ht="18" customHeight="1" x14ac:dyDescent="0.2">
      <c r="H647" s="165"/>
      <c r="I647" s="164"/>
      <c r="J647" s="164"/>
      <c r="K647" s="164"/>
      <c r="L647" s="164"/>
      <c r="M647" s="165"/>
    </row>
    <row r="648" spans="8:13" ht="18" customHeight="1" x14ac:dyDescent="0.2">
      <c r="H648" s="165"/>
      <c r="I648" s="164"/>
      <c r="J648" s="164"/>
      <c r="K648" s="164"/>
      <c r="L648" s="164"/>
      <c r="M648" s="165"/>
    </row>
    <row r="649" spans="8:13" ht="18" customHeight="1" x14ac:dyDescent="0.2">
      <c r="H649" s="165"/>
      <c r="I649" s="164"/>
      <c r="J649" s="164"/>
      <c r="K649" s="164"/>
      <c r="L649" s="164"/>
      <c r="M649" s="165"/>
    </row>
    <row r="650" spans="8:13" ht="18" customHeight="1" x14ac:dyDescent="0.2">
      <c r="H650" s="165"/>
      <c r="I650" s="164"/>
      <c r="J650" s="164"/>
      <c r="K650" s="164"/>
      <c r="L650" s="164"/>
      <c r="M650" s="165"/>
    </row>
    <row r="651" spans="8:13" ht="18" customHeight="1" x14ac:dyDescent="0.2">
      <c r="H651" s="165"/>
      <c r="I651" s="164"/>
      <c r="J651" s="164"/>
      <c r="K651" s="164"/>
      <c r="L651" s="164"/>
      <c r="M651" s="165"/>
    </row>
    <row r="652" spans="8:13" ht="18" customHeight="1" x14ac:dyDescent="0.2">
      <c r="H652" s="165"/>
      <c r="I652" s="164"/>
      <c r="J652" s="164"/>
      <c r="K652" s="164"/>
      <c r="L652" s="164"/>
      <c r="M652" s="165"/>
    </row>
    <row r="653" spans="8:13" ht="18" customHeight="1" x14ac:dyDescent="0.2">
      <c r="H653" s="165"/>
      <c r="I653" s="164"/>
      <c r="J653" s="164"/>
      <c r="K653" s="164"/>
      <c r="L653" s="164"/>
      <c r="M653" s="165"/>
    </row>
    <row r="654" spans="8:13" ht="18" customHeight="1" x14ac:dyDescent="0.2">
      <c r="H654" s="165"/>
      <c r="I654" s="164"/>
      <c r="J654" s="164"/>
      <c r="K654" s="164"/>
      <c r="L654" s="164"/>
      <c r="M654" s="165"/>
    </row>
    <row r="655" spans="8:13" ht="18" customHeight="1" x14ac:dyDescent="0.2">
      <c r="H655" s="165"/>
      <c r="I655" s="164"/>
      <c r="J655" s="164"/>
      <c r="K655" s="164"/>
      <c r="L655" s="164"/>
      <c r="M655" s="165"/>
    </row>
    <row r="656" spans="8:13" ht="18" customHeight="1" x14ac:dyDescent="0.2">
      <c r="H656" s="165"/>
      <c r="I656" s="164"/>
      <c r="J656" s="164"/>
      <c r="K656" s="164"/>
      <c r="L656" s="164"/>
      <c r="M656" s="165"/>
    </row>
    <row r="657" spans="8:13" ht="18" customHeight="1" x14ac:dyDescent="0.2">
      <c r="H657" s="165"/>
      <c r="I657" s="164"/>
      <c r="J657" s="164"/>
      <c r="K657" s="164"/>
      <c r="L657" s="164"/>
      <c r="M657" s="165"/>
    </row>
    <row r="658" spans="8:13" ht="18" customHeight="1" x14ac:dyDescent="0.2">
      <c r="H658" s="165"/>
      <c r="I658" s="164"/>
      <c r="J658" s="164"/>
      <c r="K658" s="164"/>
      <c r="L658" s="164"/>
      <c r="M658" s="165"/>
    </row>
    <row r="659" spans="8:13" ht="18" customHeight="1" x14ac:dyDescent="0.2">
      <c r="H659" s="165"/>
      <c r="I659" s="164"/>
      <c r="J659" s="164"/>
      <c r="K659" s="164"/>
      <c r="L659" s="164"/>
      <c r="M659" s="165"/>
    </row>
    <row r="660" spans="8:13" ht="18" customHeight="1" x14ac:dyDescent="0.2">
      <c r="H660" s="165"/>
      <c r="I660" s="164"/>
      <c r="J660" s="164"/>
      <c r="K660" s="164"/>
      <c r="L660" s="164"/>
      <c r="M660" s="165"/>
    </row>
    <row r="661" spans="8:13" ht="18" customHeight="1" x14ac:dyDescent="0.2">
      <c r="H661" s="165"/>
      <c r="I661" s="164"/>
      <c r="J661" s="164"/>
      <c r="K661" s="164"/>
      <c r="L661" s="164"/>
      <c r="M661" s="165"/>
    </row>
    <row r="662" spans="8:13" ht="18" customHeight="1" x14ac:dyDescent="0.2">
      <c r="H662" s="165"/>
      <c r="I662" s="164"/>
      <c r="J662" s="164"/>
      <c r="K662" s="164"/>
      <c r="L662" s="164"/>
      <c r="M662" s="165"/>
    </row>
    <row r="663" spans="8:13" ht="18" customHeight="1" x14ac:dyDescent="0.2">
      <c r="H663" s="165"/>
      <c r="I663" s="164"/>
      <c r="J663" s="164"/>
      <c r="K663" s="164"/>
      <c r="L663" s="164"/>
      <c r="M663" s="165"/>
    </row>
    <row r="664" spans="8:13" ht="18" customHeight="1" x14ac:dyDescent="0.2">
      <c r="H664" s="165"/>
      <c r="I664" s="164"/>
      <c r="J664" s="164"/>
      <c r="K664" s="164"/>
      <c r="L664" s="164"/>
      <c r="M664" s="165"/>
    </row>
    <row r="665" spans="8:13" ht="18" customHeight="1" x14ac:dyDescent="0.2">
      <c r="H665" s="165"/>
      <c r="I665" s="164"/>
      <c r="J665" s="164"/>
      <c r="K665" s="164"/>
      <c r="L665" s="164"/>
      <c r="M665" s="165"/>
    </row>
    <row r="666" spans="8:13" ht="18" customHeight="1" x14ac:dyDescent="0.2">
      <c r="H666" s="165"/>
      <c r="I666" s="164"/>
      <c r="J666" s="164"/>
      <c r="K666" s="164"/>
      <c r="L666" s="164"/>
      <c r="M666" s="165"/>
    </row>
    <row r="667" spans="8:13" ht="18" customHeight="1" x14ac:dyDescent="0.2">
      <c r="H667" s="165"/>
      <c r="I667" s="164"/>
      <c r="J667" s="164"/>
      <c r="K667" s="164"/>
      <c r="L667" s="164"/>
      <c r="M667" s="165"/>
    </row>
    <row r="668" spans="8:13" ht="18" customHeight="1" x14ac:dyDescent="0.2">
      <c r="H668" s="165"/>
      <c r="I668" s="164"/>
      <c r="J668" s="164"/>
      <c r="K668" s="164"/>
      <c r="L668" s="164"/>
      <c r="M668" s="165"/>
    </row>
    <row r="669" spans="8:13" ht="18" customHeight="1" x14ac:dyDescent="0.2">
      <c r="H669" s="165"/>
      <c r="I669" s="164"/>
      <c r="J669" s="164"/>
      <c r="K669" s="164"/>
      <c r="L669" s="164"/>
      <c r="M669" s="165"/>
    </row>
    <row r="670" spans="8:13" ht="18" customHeight="1" x14ac:dyDescent="0.2">
      <c r="H670" s="165"/>
      <c r="I670" s="164"/>
      <c r="J670" s="164"/>
      <c r="K670" s="164"/>
      <c r="L670" s="164"/>
      <c r="M670" s="165"/>
    </row>
    <row r="671" spans="8:13" ht="18" customHeight="1" x14ac:dyDescent="0.2">
      <c r="H671" s="165"/>
      <c r="I671" s="164"/>
      <c r="J671" s="164"/>
      <c r="K671" s="164"/>
      <c r="L671" s="164"/>
      <c r="M671" s="165"/>
    </row>
    <row r="672" spans="8:13" ht="18" customHeight="1" x14ac:dyDescent="0.2">
      <c r="H672" s="165"/>
      <c r="I672" s="164"/>
      <c r="J672" s="164"/>
      <c r="K672" s="164"/>
      <c r="L672" s="164"/>
      <c r="M672" s="165"/>
    </row>
    <row r="673" spans="8:13" ht="18" customHeight="1" x14ac:dyDescent="0.2">
      <c r="H673" s="165"/>
      <c r="I673" s="164"/>
      <c r="J673" s="164"/>
      <c r="K673" s="164"/>
      <c r="L673" s="164"/>
      <c r="M673" s="165"/>
    </row>
    <row r="674" spans="8:13" ht="18" customHeight="1" x14ac:dyDescent="0.2">
      <c r="H674" s="165"/>
      <c r="I674" s="164"/>
      <c r="J674" s="164"/>
      <c r="K674" s="164"/>
      <c r="L674" s="164"/>
      <c r="M674" s="165"/>
    </row>
    <row r="675" spans="8:13" ht="18" customHeight="1" x14ac:dyDescent="0.2">
      <c r="H675" s="165"/>
      <c r="I675" s="164"/>
      <c r="J675" s="164"/>
      <c r="K675" s="164"/>
      <c r="L675" s="164"/>
      <c r="M675" s="165"/>
    </row>
    <row r="676" spans="8:13" ht="18" customHeight="1" x14ac:dyDescent="0.2">
      <c r="H676" s="165"/>
      <c r="I676" s="164"/>
      <c r="J676" s="164"/>
      <c r="K676" s="164"/>
      <c r="L676" s="164"/>
      <c r="M676" s="165"/>
    </row>
    <row r="677" spans="8:13" ht="18" customHeight="1" x14ac:dyDescent="0.2">
      <c r="H677" s="165"/>
      <c r="I677" s="164"/>
      <c r="J677" s="164"/>
      <c r="K677" s="164"/>
      <c r="L677" s="164"/>
      <c r="M677" s="165"/>
    </row>
    <row r="678" spans="8:13" ht="18" customHeight="1" x14ac:dyDescent="0.2">
      <c r="H678" s="165"/>
      <c r="I678" s="164"/>
      <c r="J678" s="164"/>
      <c r="K678" s="164"/>
      <c r="L678" s="164"/>
      <c r="M678" s="165"/>
    </row>
    <row r="679" spans="8:13" ht="18" customHeight="1" x14ac:dyDescent="0.2">
      <c r="H679" s="165"/>
      <c r="I679" s="164"/>
      <c r="J679" s="164"/>
      <c r="K679" s="164"/>
      <c r="L679" s="164"/>
      <c r="M679" s="165"/>
    </row>
    <row r="680" spans="8:13" ht="18" customHeight="1" x14ac:dyDescent="0.2">
      <c r="H680" s="165"/>
      <c r="I680" s="164"/>
      <c r="J680" s="164"/>
      <c r="K680" s="164"/>
      <c r="L680" s="164"/>
      <c r="M680" s="165"/>
    </row>
    <row r="681" spans="8:13" ht="18" customHeight="1" x14ac:dyDescent="0.2">
      <c r="H681" s="165"/>
      <c r="I681" s="164"/>
      <c r="J681" s="164"/>
      <c r="K681" s="164"/>
      <c r="L681" s="164"/>
      <c r="M681" s="165"/>
    </row>
    <row r="682" spans="8:13" ht="18" customHeight="1" x14ac:dyDescent="0.2">
      <c r="H682" s="165"/>
      <c r="I682" s="164"/>
      <c r="J682" s="164"/>
      <c r="K682" s="164"/>
      <c r="L682" s="164"/>
      <c r="M682" s="165"/>
    </row>
    <row r="683" spans="8:13" ht="18" customHeight="1" x14ac:dyDescent="0.2">
      <c r="H683" s="165"/>
      <c r="I683" s="164"/>
      <c r="J683" s="164"/>
      <c r="K683" s="164"/>
      <c r="L683" s="164"/>
      <c r="M683" s="165"/>
    </row>
    <row r="684" spans="8:13" ht="18" customHeight="1" x14ac:dyDescent="0.2">
      <c r="H684" s="165"/>
      <c r="I684" s="164"/>
      <c r="J684" s="164"/>
      <c r="K684" s="164"/>
      <c r="L684" s="164"/>
      <c r="M684" s="165"/>
    </row>
    <row r="685" spans="8:13" ht="18" customHeight="1" x14ac:dyDescent="0.2">
      <c r="H685" s="165"/>
      <c r="I685" s="164"/>
      <c r="J685" s="164"/>
      <c r="K685" s="164"/>
      <c r="L685" s="164"/>
      <c r="M685" s="165"/>
    </row>
    <row r="686" spans="8:13" ht="18" customHeight="1" x14ac:dyDescent="0.2">
      <c r="H686" s="165"/>
      <c r="I686" s="164"/>
      <c r="J686" s="164"/>
      <c r="K686" s="164"/>
      <c r="L686" s="164"/>
      <c r="M686" s="165"/>
    </row>
    <row r="687" spans="8:13" ht="18" customHeight="1" x14ac:dyDescent="0.2">
      <c r="H687" s="165"/>
      <c r="I687" s="164"/>
      <c r="J687" s="164"/>
      <c r="K687" s="164"/>
      <c r="L687" s="164"/>
      <c r="M687" s="165"/>
    </row>
    <row r="688" spans="8:13" ht="18" customHeight="1" x14ac:dyDescent="0.2">
      <c r="H688" s="165"/>
      <c r="I688" s="164"/>
      <c r="J688" s="164"/>
      <c r="K688" s="164"/>
      <c r="L688" s="164"/>
      <c r="M688" s="165"/>
    </row>
    <row r="689" spans="8:13" ht="18" customHeight="1" x14ac:dyDescent="0.2">
      <c r="H689" s="165"/>
      <c r="I689" s="164"/>
      <c r="J689" s="164"/>
      <c r="K689" s="164"/>
      <c r="L689" s="164"/>
      <c r="M689" s="165"/>
    </row>
    <row r="690" spans="8:13" ht="18" customHeight="1" x14ac:dyDescent="0.2">
      <c r="H690" s="165"/>
      <c r="I690" s="164"/>
      <c r="J690" s="164"/>
      <c r="K690" s="164"/>
      <c r="L690" s="164"/>
      <c r="M690" s="165"/>
    </row>
    <row r="691" spans="8:13" ht="18" customHeight="1" x14ac:dyDescent="0.2">
      <c r="H691" s="165"/>
      <c r="I691" s="164"/>
      <c r="J691" s="164"/>
      <c r="K691" s="164"/>
      <c r="L691" s="164"/>
      <c r="M691" s="165"/>
    </row>
    <row r="692" spans="8:13" ht="18" customHeight="1" x14ac:dyDescent="0.2">
      <c r="H692" s="165"/>
      <c r="I692" s="164"/>
      <c r="J692" s="164"/>
      <c r="K692" s="164"/>
      <c r="L692" s="164"/>
      <c r="M692" s="165"/>
    </row>
    <row r="693" spans="8:13" ht="18" customHeight="1" x14ac:dyDescent="0.2">
      <c r="H693" s="165"/>
      <c r="I693" s="164"/>
      <c r="J693" s="164"/>
      <c r="K693" s="164"/>
      <c r="L693" s="164"/>
      <c r="M693" s="165"/>
    </row>
    <row r="694" spans="8:13" ht="18" customHeight="1" x14ac:dyDescent="0.2">
      <c r="H694" s="165"/>
      <c r="I694" s="164"/>
      <c r="J694" s="164"/>
      <c r="K694" s="164"/>
      <c r="L694" s="164"/>
      <c r="M694" s="165"/>
    </row>
    <row r="695" spans="8:13" ht="18" customHeight="1" x14ac:dyDescent="0.2">
      <c r="H695" s="165"/>
      <c r="I695" s="164"/>
      <c r="J695" s="164"/>
      <c r="K695" s="164"/>
      <c r="L695" s="164"/>
      <c r="M695" s="165"/>
    </row>
    <row r="696" spans="8:13" ht="18" customHeight="1" x14ac:dyDescent="0.2">
      <c r="H696" s="165"/>
      <c r="I696" s="164"/>
      <c r="J696" s="164"/>
      <c r="K696" s="164"/>
      <c r="L696" s="164"/>
      <c r="M696" s="165"/>
    </row>
    <row r="697" spans="8:13" ht="18" customHeight="1" x14ac:dyDescent="0.2">
      <c r="H697" s="165"/>
      <c r="I697" s="164"/>
      <c r="J697" s="164"/>
      <c r="K697" s="164"/>
      <c r="L697" s="164"/>
      <c r="M697" s="165"/>
    </row>
    <row r="698" spans="8:13" ht="18" customHeight="1" x14ac:dyDescent="0.2">
      <c r="H698" s="165"/>
      <c r="I698" s="164"/>
      <c r="J698" s="164"/>
      <c r="K698" s="164"/>
      <c r="L698" s="164"/>
      <c r="M698" s="165"/>
    </row>
    <row r="699" spans="8:13" ht="18" customHeight="1" x14ac:dyDescent="0.2">
      <c r="H699" s="165"/>
      <c r="I699" s="164"/>
      <c r="J699" s="164"/>
      <c r="K699" s="164"/>
      <c r="L699" s="164"/>
      <c r="M699" s="165"/>
    </row>
    <row r="700" spans="8:13" ht="18" customHeight="1" x14ac:dyDescent="0.2">
      <c r="H700" s="165"/>
      <c r="I700" s="164"/>
      <c r="J700" s="164"/>
      <c r="K700" s="164"/>
      <c r="L700" s="164"/>
      <c r="M700" s="165"/>
    </row>
    <row r="701" spans="8:13" ht="18" customHeight="1" x14ac:dyDescent="0.2">
      <c r="H701" s="165"/>
      <c r="I701" s="164"/>
      <c r="J701" s="164"/>
      <c r="K701" s="164"/>
      <c r="L701" s="164"/>
      <c r="M701" s="165"/>
    </row>
    <row r="702" spans="8:13" ht="18" customHeight="1" x14ac:dyDescent="0.2">
      <c r="H702" s="165"/>
      <c r="I702" s="164"/>
      <c r="J702" s="164"/>
      <c r="K702" s="164"/>
      <c r="L702" s="164"/>
      <c r="M702" s="165"/>
    </row>
    <row r="703" spans="8:13" ht="18" customHeight="1" x14ac:dyDescent="0.2">
      <c r="H703" s="165"/>
      <c r="I703" s="164"/>
      <c r="J703" s="164"/>
      <c r="K703" s="164"/>
      <c r="L703" s="164"/>
      <c r="M703" s="165"/>
    </row>
    <row r="704" spans="8:13" ht="18" customHeight="1" x14ac:dyDescent="0.2">
      <c r="H704" s="165"/>
      <c r="I704" s="164"/>
      <c r="J704" s="164"/>
      <c r="K704" s="164"/>
      <c r="L704" s="164"/>
      <c r="M704" s="165"/>
    </row>
    <row r="705" spans="8:13" ht="18" customHeight="1" x14ac:dyDescent="0.2">
      <c r="H705" s="165"/>
      <c r="I705" s="164"/>
      <c r="J705" s="164"/>
      <c r="K705" s="164"/>
      <c r="L705" s="164"/>
      <c r="M705" s="165"/>
    </row>
    <row r="706" spans="8:13" ht="18" customHeight="1" x14ac:dyDescent="0.2">
      <c r="H706" s="165"/>
      <c r="I706" s="164"/>
      <c r="J706" s="164"/>
      <c r="K706" s="164"/>
      <c r="L706" s="164"/>
      <c r="M706" s="165"/>
    </row>
    <row r="707" spans="8:13" ht="18" customHeight="1" x14ac:dyDescent="0.2">
      <c r="H707" s="165"/>
      <c r="I707" s="164"/>
      <c r="J707" s="164"/>
      <c r="K707" s="164"/>
      <c r="L707" s="164"/>
      <c r="M707" s="165"/>
    </row>
    <row r="708" spans="8:13" ht="18" customHeight="1" x14ac:dyDescent="0.2">
      <c r="H708" s="165"/>
      <c r="I708" s="164"/>
      <c r="J708" s="164"/>
      <c r="K708" s="164"/>
      <c r="L708" s="164"/>
      <c r="M708" s="165"/>
    </row>
    <row r="709" spans="8:13" ht="18" customHeight="1" x14ac:dyDescent="0.2">
      <c r="H709" s="165"/>
      <c r="I709" s="164"/>
      <c r="J709" s="164"/>
      <c r="K709" s="164"/>
      <c r="L709" s="164"/>
      <c r="M709" s="165"/>
    </row>
    <row r="710" spans="8:13" ht="18" customHeight="1" x14ac:dyDescent="0.2">
      <c r="H710" s="165"/>
      <c r="I710" s="164"/>
      <c r="J710" s="164"/>
      <c r="K710" s="164"/>
      <c r="L710" s="164"/>
      <c r="M710" s="165"/>
    </row>
    <row r="711" spans="8:13" ht="18" customHeight="1" x14ac:dyDescent="0.2">
      <c r="H711" s="165"/>
      <c r="I711" s="164"/>
      <c r="J711" s="164"/>
      <c r="K711" s="164"/>
      <c r="L711" s="164"/>
      <c r="M711" s="165"/>
    </row>
    <row r="712" spans="8:13" ht="18" customHeight="1" x14ac:dyDescent="0.2">
      <c r="H712" s="165"/>
      <c r="I712" s="164"/>
      <c r="J712" s="164"/>
      <c r="K712" s="164"/>
      <c r="L712" s="164"/>
      <c r="M712" s="165"/>
    </row>
    <row r="713" spans="8:13" ht="18" customHeight="1" x14ac:dyDescent="0.2">
      <c r="H713" s="165"/>
      <c r="I713" s="164"/>
      <c r="J713" s="164"/>
      <c r="K713" s="164"/>
      <c r="L713" s="164"/>
      <c r="M713" s="165"/>
    </row>
    <row r="714" spans="8:13" ht="18" customHeight="1" x14ac:dyDescent="0.2">
      <c r="H714" s="165"/>
      <c r="I714" s="164"/>
      <c r="J714" s="164"/>
      <c r="K714" s="164"/>
      <c r="L714" s="164"/>
      <c r="M714" s="165"/>
    </row>
    <row r="715" spans="8:13" ht="18" customHeight="1" x14ac:dyDescent="0.2">
      <c r="H715" s="165"/>
      <c r="I715" s="164"/>
      <c r="J715" s="164"/>
      <c r="K715" s="164"/>
      <c r="L715" s="164"/>
      <c r="M715" s="165"/>
    </row>
    <row r="716" spans="8:13" ht="18" customHeight="1" x14ac:dyDescent="0.2">
      <c r="H716" s="165"/>
      <c r="I716" s="164"/>
      <c r="J716" s="164"/>
      <c r="K716" s="164"/>
      <c r="L716" s="164"/>
      <c r="M716" s="165"/>
    </row>
    <row r="717" spans="8:13" ht="18" customHeight="1" x14ac:dyDescent="0.2">
      <c r="H717" s="165"/>
      <c r="I717" s="164"/>
      <c r="J717" s="164"/>
      <c r="K717" s="164"/>
      <c r="L717" s="164"/>
      <c r="M717" s="165"/>
    </row>
    <row r="718" spans="8:13" ht="18" customHeight="1" x14ac:dyDescent="0.2">
      <c r="H718" s="165"/>
      <c r="I718" s="164"/>
      <c r="J718" s="164"/>
      <c r="K718" s="164"/>
      <c r="L718" s="164"/>
      <c r="M718" s="165"/>
    </row>
    <row r="719" spans="8:13" ht="18" customHeight="1" x14ac:dyDescent="0.2">
      <c r="H719" s="165"/>
      <c r="I719" s="164"/>
      <c r="J719" s="164"/>
      <c r="K719" s="164"/>
      <c r="L719" s="164"/>
      <c r="M719" s="165"/>
    </row>
    <row r="720" spans="8:13" ht="18" customHeight="1" x14ac:dyDescent="0.2">
      <c r="H720" s="165"/>
      <c r="I720" s="164"/>
      <c r="J720" s="164"/>
      <c r="K720" s="164"/>
      <c r="L720" s="164"/>
      <c r="M720" s="165"/>
    </row>
    <row r="721" spans="8:13" ht="18" customHeight="1" x14ac:dyDescent="0.2">
      <c r="H721" s="165"/>
      <c r="I721" s="164"/>
      <c r="J721" s="164"/>
      <c r="K721" s="164"/>
      <c r="L721" s="164"/>
      <c r="M721" s="165"/>
    </row>
    <row r="722" spans="8:13" ht="18" customHeight="1" x14ac:dyDescent="0.2">
      <c r="H722" s="165"/>
      <c r="I722" s="164"/>
      <c r="J722" s="164"/>
      <c r="K722" s="164"/>
      <c r="L722" s="164"/>
      <c r="M722" s="165"/>
    </row>
    <row r="723" spans="8:13" ht="18" customHeight="1" x14ac:dyDescent="0.2">
      <c r="H723" s="165"/>
      <c r="I723" s="164"/>
      <c r="J723" s="164"/>
      <c r="K723" s="164"/>
      <c r="L723" s="164"/>
      <c r="M723" s="165"/>
    </row>
    <row r="724" spans="8:13" ht="18" customHeight="1" x14ac:dyDescent="0.2">
      <c r="H724" s="165"/>
      <c r="I724" s="164"/>
      <c r="J724" s="164"/>
      <c r="K724" s="164"/>
      <c r="L724" s="164"/>
      <c r="M724" s="165"/>
    </row>
    <row r="725" spans="8:13" ht="18" customHeight="1" x14ac:dyDescent="0.2">
      <c r="H725" s="165"/>
      <c r="I725" s="164"/>
      <c r="J725" s="164"/>
      <c r="K725" s="164"/>
      <c r="L725" s="164"/>
      <c r="M725" s="165"/>
    </row>
    <row r="726" spans="8:13" ht="18" customHeight="1" x14ac:dyDescent="0.2">
      <c r="H726" s="165"/>
      <c r="I726" s="164"/>
      <c r="J726" s="164"/>
      <c r="K726" s="164"/>
      <c r="L726" s="164"/>
      <c r="M726" s="165"/>
    </row>
    <row r="727" spans="8:13" ht="18" customHeight="1" x14ac:dyDescent="0.2">
      <c r="H727" s="165"/>
      <c r="I727" s="164"/>
      <c r="J727" s="164"/>
      <c r="K727" s="164"/>
      <c r="L727" s="164"/>
      <c r="M727" s="165"/>
    </row>
    <row r="728" spans="8:13" ht="18" customHeight="1" x14ac:dyDescent="0.2">
      <c r="H728" s="165"/>
      <c r="I728" s="164"/>
      <c r="J728" s="164"/>
      <c r="K728" s="164"/>
      <c r="L728" s="164"/>
      <c r="M728" s="165"/>
    </row>
    <row r="729" spans="8:13" ht="18" customHeight="1" x14ac:dyDescent="0.2">
      <c r="H729" s="165"/>
      <c r="I729" s="164"/>
      <c r="J729" s="164"/>
      <c r="K729" s="164"/>
      <c r="L729" s="164"/>
      <c r="M729" s="165"/>
    </row>
    <row r="730" spans="8:13" ht="18" customHeight="1" x14ac:dyDescent="0.2">
      <c r="H730" s="165"/>
      <c r="I730" s="164"/>
      <c r="J730" s="164"/>
      <c r="K730" s="164"/>
      <c r="L730" s="164"/>
      <c r="M730" s="165"/>
    </row>
    <row r="731" spans="8:13" ht="18" customHeight="1" x14ac:dyDescent="0.2">
      <c r="H731" s="165"/>
      <c r="I731" s="164"/>
      <c r="J731" s="164"/>
      <c r="K731" s="164"/>
      <c r="L731" s="164"/>
      <c r="M731" s="165"/>
    </row>
    <row r="732" spans="8:13" ht="18" customHeight="1" x14ac:dyDescent="0.2">
      <c r="H732" s="165"/>
      <c r="I732" s="164"/>
      <c r="J732" s="164"/>
      <c r="K732" s="164"/>
      <c r="L732" s="164"/>
      <c r="M732" s="165"/>
    </row>
    <row r="733" spans="8:13" ht="18" customHeight="1" x14ac:dyDescent="0.2">
      <c r="H733" s="165"/>
      <c r="I733" s="164"/>
      <c r="J733" s="164"/>
      <c r="K733" s="164"/>
      <c r="L733" s="164"/>
      <c r="M733" s="165"/>
    </row>
    <row r="734" spans="8:13" ht="18" customHeight="1" x14ac:dyDescent="0.2">
      <c r="H734" s="165"/>
      <c r="I734" s="164"/>
      <c r="J734" s="164"/>
      <c r="K734" s="164"/>
      <c r="L734" s="164"/>
      <c r="M734" s="165"/>
    </row>
    <row r="735" spans="8:13" ht="18" customHeight="1" x14ac:dyDescent="0.2">
      <c r="H735" s="165"/>
      <c r="I735" s="164"/>
      <c r="J735" s="164"/>
      <c r="K735" s="164"/>
      <c r="L735" s="164"/>
      <c r="M735" s="165"/>
    </row>
    <row r="736" spans="8:13" ht="18" customHeight="1" x14ac:dyDescent="0.2">
      <c r="H736" s="165"/>
      <c r="I736" s="164"/>
      <c r="J736" s="164"/>
      <c r="K736" s="164"/>
      <c r="L736" s="164"/>
      <c r="M736" s="165"/>
    </row>
    <row r="737" spans="8:13" ht="18" customHeight="1" x14ac:dyDescent="0.2">
      <c r="H737" s="165"/>
      <c r="I737" s="164"/>
      <c r="J737" s="164"/>
      <c r="K737" s="164"/>
      <c r="L737" s="164"/>
      <c r="M737" s="165"/>
    </row>
    <row r="738" spans="8:13" ht="18" customHeight="1" x14ac:dyDescent="0.2">
      <c r="H738" s="165"/>
      <c r="I738" s="164"/>
      <c r="J738" s="164"/>
      <c r="K738" s="164"/>
      <c r="L738" s="164"/>
      <c r="M738" s="165"/>
    </row>
    <row r="739" spans="8:13" ht="18" customHeight="1" x14ac:dyDescent="0.2">
      <c r="H739" s="165"/>
      <c r="I739" s="164"/>
      <c r="J739" s="164"/>
      <c r="K739" s="164"/>
      <c r="L739" s="164"/>
      <c r="M739" s="165"/>
    </row>
    <row r="740" spans="8:13" ht="18" customHeight="1" x14ac:dyDescent="0.2">
      <c r="H740" s="165"/>
      <c r="I740" s="164"/>
      <c r="J740" s="164"/>
      <c r="K740" s="164"/>
      <c r="L740" s="164"/>
      <c r="M740" s="165"/>
    </row>
    <row r="741" spans="8:13" ht="18" customHeight="1" x14ac:dyDescent="0.2">
      <c r="H741" s="165"/>
      <c r="I741" s="164"/>
      <c r="J741" s="164"/>
      <c r="K741" s="164"/>
      <c r="L741" s="164"/>
      <c r="M741" s="165"/>
    </row>
    <row r="742" spans="8:13" ht="18" customHeight="1" x14ac:dyDescent="0.2">
      <c r="H742" s="165"/>
      <c r="I742" s="164"/>
      <c r="J742" s="164"/>
      <c r="K742" s="164"/>
      <c r="L742" s="164"/>
      <c r="M742" s="165"/>
    </row>
    <row r="743" spans="8:13" ht="18" customHeight="1" x14ac:dyDescent="0.2">
      <c r="H743" s="165"/>
      <c r="I743" s="164"/>
      <c r="J743" s="164"/>
      <c r="K743" s="164"/>
      <c r="L743" s="164"/>
      <c r="M743" s="165"/>
    </row>
    <row r="744" spans="8:13" ht="18" customHeight="1" x14ac:dyDescent="0.2">
      <c r="H744" s="165"/>
      <c r="I744" s="164"/>
      <c r="J744" s="164"/>
      <c r="K744" s="164"/>
      <c r="L744" s="164"/>
      <c r="M744" s="165"/>
    </row>
    <row r="745" spans="8:13" ht="18" customHeight="1" x14ac:dyDescent="0.2">
      <c r="H745" s="165"/>
      <c r="I745" s="164"/>
      <c r="J745" s="164"/>
      <c r="K745" s="164"/>
      <c r="L745" s="164"/>
      <c r="M745" s="165"/>
    </row>
    <row r="746" spans="8:13" ht="18" customHeight="1" x14ac:dyDescent="0.2">
      <c r="H746" s="165"/>
      <c r="I746" s="164"/>
      <c r="J746" s="164"/>
      <c r="K746" s="164"/>
      <c r="L746" s="164"/>
      <c r="M746" s="165"/>
    </row>
    <row r="747" spans="8:13" ht="18" customHeight="1" x14ac:dyDescent="0.2">
      <c r="H747" s="165"/>
      <c r="I747" s="164"/>
      <c r="J747" s="164"/>
      <c r="K747" s="164"/>
      <c r="L747" s="164"/>
      <c r="M747" s="165"/>
    </row>
    <row r="748" spans="8:13" ht="18" customHeight="1" x14ac:dyDescent="0.2">
      <c r="H748" s="165"/>
      <c r="I748" s="164"/>
      <c r="J748" s="164"/>
      <c r="K748" s="164"/>
      <c r="L748" s="164"/>
      <c r="M748" s="165"/>
    </row>
    <row r="749" spans="8:13" ht="18" customHeight="1" x14ac:dyDescent="0.2">
      <c r="H749" s="165"/>
      <c r="I749" s="164"/>
      <c r="J749" s="164"/>
      <c r="K749" s="164"/>
      <c r="L749" s="164"/>
      <c r="M749" s="165"/>
    </row>
    <row r="750" spans="8:13" ht="18" customHeight="1" x14ac:dyDescent="0.2">
      <c r="H750" s="165"/>
      <c r="I750" s="164"/>
      <c r="J750" s="164"/>
      <c r="K750" s="164"/>
      <c r="L750" s="164"/>
      <c r="M750" s="165"/>
    </row>
    <row r="751" spans="8:13" ht="18" customHeight="1" x14ac:dyDescent="0.2">
      <c r="H751" s="165"/>
      <c r="I751" s="164"/>
      <c r="J751" s="164"/>
      <c r="K751" s="164"/>
      <c r="L751" s="164"/>
      <c r="M751" s="165"/>
    </row>
    <row r="752" spans="8:13" ht="18" customHeight="1" x14ac:dyDescent="0.2">
      <c r="H752" s="165"/>
      <c r="I752" s="164"/>
      <c r="J752" s="164"/>
      <c r="K752" s="164"/>
      <c r="L752" s="164"/>
      <c r="M752" s="165"/>
    </row>
    <row r="753" spans="8:13" ht="18" customHeight="1" x14ac:dyDescent="0.2">
      <c r="H753" s="165"/>
      <c r="I753" s="164"/>
      <c r="J753" s="164"/>
      <c r="K753" s="164"/>
      <c r="L753" s="164"/>
      <c r="M753" s="165"/>
    </row>
    <row r="754" spans="8:13" ht="18" customHeight="1" x14ac:dyDescent="0.2">
      <c r="H754" s="165"/>
      <c r="I754" s="164"/>
      <c r="J754" s="164"/>
      <c r="K754" s="164"/>
      <c r="L754" s="164"/>
      <c r="M754" s="165"/>
    </row>
    <row r="755" spans="8:13" ht="18" customHeight="1" x14ac:dyDescent="0.2">
      <c r="H755" s="165"/>
      <c r="I755" s="164"/>
      <c r="J755" s="164"/>
      <c r="K755" s="164"/>
      <c r="L755" s="164"/>
      <c r="M755" s="165"/>
    </row>
    <row r="756" spans="8:13" ht="18" customHeight="1" x14ac:dyDescent="0.2">
      <c r="H756" s="165"/>
      <c r="I756" s="164"/>
      <c r="J756" s="164"/>
      <c r="K756" s="164"/>
      <c r="L756" s="164"/>
      <c r="M756" s="165"/>
    </row>
    <row r="757" spans="8:13" ht="18" customHeight="1" x14ac:dyDescent="0.2">
      <c r="H757" s="165"/>
      <c r="I757" s="164"/>
      <c r="J757" s="164"/>
      <c r="K757" s="164"/>
      <c r="L757" s="164"/>
      <c r="M757" s="165"/>
    </row>
    <row r="758" spans="8:13" ht="18" customHeight="1" x14ac:dyDescent="0.2">
      <c r="H758" s="165"/>
      <c r="I758" s="164"/>
      <c r="J758" s="164"/>
      <c r="K758" s="164"/>
      <c r="L758" s="164"/>
      <c r="M758" s="165"/>
    </row>
    <row r="759" spans="8:13" ht="18" customHeight="1" x14ac:dyDescent="0.2">
      <c r="H759" s="165"/>
      <c r="I759" s="164"/>
      <c r="J759" s="164"/>
      <c r="K759" s="164"/>
      <c r="L759" s="164"/>
      <c r="M759" s="165"/>
    </row>
    <row r="760" spans="8:13" ht="18" customHeight="1" x14ac:dyDescent="0.2">
      <c r="H760" s="165"/>
      <c r="I760" s="164"/>
      <c r="J760" s="164"/>
      <c r="K760" s="164"/>
      <c r="L760" s="164"/>
      <c r="M760" s="165"/>
    </row>
    <row r="761" spans="8:13" ht="18" customHeight="1" x14ac:dyDescent="0.2">
      <c r="H761" s="165"/>
      <c r="I761" s="164"/>
      <c r="J761" s="164"/>
      <c r="K761" s="164"/>
      <c r="L761" s="164"/>
      <c r="M761" s="165"/>
    </row>
    <row r="762" spans="8:13" ht="18" customHeight="1" x14ac:dyDescent="0.2">
      <c r="H762" s="165"/>
      <c r="I762" s="164"/>
      <c r="J762" s="164"/>
      <c r="K762" s="164"/>
      <c r="L762" s="164"/>
      <c r="M762" s="165"/>
    </row>
    <row r="763" spans="8:13" ht="18" customHeight="1" x14ac:dyDescent="0.2">
      <c r="H763" s="165"/>
      <c r="I763" s="164"/>
      <c r="J763" s="164"/>
      <c r="K763" s="164"/>
      <c r="L763" s="164"/>
      <c r="M763" s="165"/>
    </row>
    <row r="764" spans="8:13" ht="18" customHeight="1" x14ac:dyDescent="0.2">
      <c r="H764" s="165"/>
      <c r="I764" s="164"/>
      <c r="J764" s="164"/>
      <c r="K764" s="164"/>
      <c r="L764" s="164"/>
      <c r="M764" s="165"/>
    </row>
    <row r="765" spans="8:13" ht="18" customHeight="1" x14ac:dyDescent="0.2">
      <c r="H765" s="165"/>
      <c r="I765" s="164"/>
      <c r="J765" s="164"/>
      <c r="K765" s="164"/>
      <c r="L765" s="164"/>
      <c r="M765" s="165"/>
    </row>
    <row r="766" spans="8:13" ht="18" customHeight="1" x14ac:dyDescent="0.2">
      <c r="H766" s="165"/>
      <c r="I766" s="164"/>
      <c r="J766" s="164"/>
      <c r="K766" s="164"/>
      <c r="L766" s="164"/>
      <c r="M766" s="165"/>
    </row>
    <row r="767" spans="8:13" ht="18" customHeight="1" x14ac:dyDescent="0.2">
      <c r="H767" s="165"/>
      <c r="I767" s="164"/>
      <c r="J767" s="164"/>
      <c r="K767" s="164"/>
      <c r="L767" s="164"/>
      <c r="M767" s="165"/>
    </row>
    <row r="768" spans="8:13" ht="18" customHeight="1" x14ac:dyDescent="0.2">
      <c r="H768" s="165"/>
      <c r="I768" s="164"/>
      <c r="J768" s="164"/>
      <c r="K768" s="164"/>
      <c r="L768" s="164"/>
      <c r="M768" s="165"/>
    </row>
    <row r="769" spans="8:13" ht="18" customHeight="1" x14ac:dyDescent="0.2">
      <c r="H769" s="165"/>
      <c r="I769" s="164"/>
      <c r="J769" s="164"/>
      <c r="K769" s="164"/>
      <c r="L769" s="164"/>
      <c r="M769" s="165"/>
    </row>
    <row r="770" spans="8:13" ht="18" customHeight="1" x14ac:dyDescent="0.2">
      <c r="H770" s="165"/>
      <c r="I770" s="164"/>
      <c r="J770" s="164"/>
      <c r="K770" s="164"/>
      <c r="L770" s="164"/>
      <c r="M770" s="165"/>
    </row>
    <row r="771" spans="8:13" ht="18" customHeight="1" x14ac:dyDescent="0.2">
      <c r="H771" s="165"/>
      <c r="I771" s="164"/>
      <c r="J771" s="164"/>
      <c r="K771" s="164"/>
      <c r="L771" s="164"/>
      <c r="M771" s="165"/>
    </row>
    <row r="772" spans="8:13" ht="18" customHeight="1" x14ac:dyDescent="0.2">
      <c r="H772" s="165"/>
      <c r="I772" s="164"/>
      <c r="J772" s="164"/>
      <c r="K772" s="164"/>
      <c r="L772" s="164"/>
      <c r="M772" s="165"/>
    </row>
    <row r="773" spans="8:13" ht="18" customHeight="1" x14ac:dyDescent="0.2">
      <c r="H773" s="165"/>
      <c r="I773" s="164"/>
      <c r="J773" s="164"/>
      <c r="K773" s="164"/>
      <c r="L773" s="164"/>
      <c r="M773" s="165"/>
    </row>
    <row r="774" spans="8:13" ht="18" customHeight="1" x14ac:dyDescent="0.2">
      <c r="H774" s="165"/>
      <c r="I774" s="164"/>
      <c r="J774" s="164"/>
      <c r="K774" s="164"/>
      <c r="L774" s="164"/>
      <c r="M774" s="165"/>
    </row>
    <row r="775" spans="8:13" ht="18" customHeight="1" x14ac:dyDescent="0.2">
      <c r="H775" s="165"/>
      <c r="I775" s="164"/>
      <c r="J775" s="164"/>
      <c r="K775" s="164"/>
      <c r="L775" s="164"/>
      <c r="M775" s="165"/>
    </row>
    <row r="776" spans="8:13" ht="18" customHeight="1" x14ac:dyDescent="0.2">
      <c r="H776" s="165"/>
      <c r="I776" s="164"/>
      <c r="J776" s="164"/>
      <c r="K776" s="164"/>
      <c r="L776" s="164"/>
      <c r="M776" s="165"/>
    </row>
    <row r="777" spans="8:13" ht="18" customHeight="1" x14ac:dyDescent="0.2">
      <c r="H777" s="165"/>
      <c r="I777" s="164"/>
      <c r="J777" s="164"/>
      <c r="K777" s="164"/>
      <c r="L777" s="164"/>
      <c r="M777" s="165"/>
    </row>
    <row r="778" spans="8:13" ht="18" customHeight="1" x14ac:dyDescent="0.2">
      <c r="H778" s="165"/>
      <c r="I778" s="164"/>
      <c r="J778" s="164"/>
      <c r="K778" s="164"/>
      <c r="L778" s="164"/>
      <c r="M778" s="165"/>
    </row>
    <row r="779" spans="8:13" ht="18" customHeight="1" x14ac:dyDescent="0.2">
      <c r="H779" s="165"/>
      <c r="I779" s="164"/>
      <c r="J779" s="164"/>
      <c r="K779" s="164"/>
      <c r="L779" s="164"/>
      <c r="M779" s="165"/>
    </row>
    <row r="780" spans="8:13" ht="18" customHeight="1" x14ac:dyDescent="0.2">
      <c r="H780" s="165"/>
      <c r="I780" s="164"/>
      <c r="J780" s="164"/>
      <c r="K780" s="164"/>
      <c r="L780" s="164"/>
      <c r="M780" s="165"/>
    </row>
    <row r="781" spans="8:13" ht="18" customHeight="1" x14ac:dyDescent="0.2">
      <c r="H781" s="165"/>
      <c r="I781" s="164"/>
      <c r="J781" s="164"/>
      <c r="K781" s="164"/>
      <c r="L781" s="164"/>
      <c r="M781" s="165"/>
    </row>
    <row r="782" spans="8:13" ht="18" customHeight="1" x14ac:dyDescent="0.2">
      <c r="H782" s="165"/>
      <c r="I782" s="164"/>
      <c r="J782" s="164"/>
      <c r="K782" s="164"/>
      <c r="L782" s="164"/>
      <c r="M782" s="165"/>
    </row>
    <row r="783" spans="8:13" ht="18" customHeight="1" x14ac:dyDescent="0.2">
      <c r="H783" s="165"/>
      <c r="I783" s="164"/>
      <c r="J783" s="164"/>
      <c r="K783" s="164"/>
      <c r="L783" s="164"/>
      <c r="M783" s="165"/>
    </row>
    <row r="784" spans="8:13" ht="18" customHeight="1" x14ac:dyDescent="0.2">
      <c r="H784" s="165"/>
      <c r="I784" s="164"/>
      <c r="J784" s="164"/>
      <c r="K784" s="164"/>
      <c r="L784" s="164"/>
      <c r="M784" s="165"/>
    </row>
    <row r="785" spans="8:13" ht="18" customHeight="1" x14ac:dyDescent="0.2">
      <c r="H785" s="165"/>
      <c r="I785" s="164"/>
      <c r="J785" s="164"/>
      <c r="K785" s="164"/>
      <c r="L785" s="164"/>
      <c r="M785" s="165"/>
    </row>
    <row r="786" spans="8:13" ht="18" customHeight="1" x14ac:dyDescent="0.2">
      <c r="H786" s="165"/>
      <c r="I786" s="164"/>
      <c r="J786" s="164"/>
      <c r="K786" s="164"/>
      <c r="L786" s="164"/>
      <c r="M786" s="165"/>
    </row>
    <row r="787" spans="8:13" ht="18" customHeight="1" x14ac:dyDescent="0.2">
      <c r="H787" s="165"/>
      <c r="I787" s="164"/>
      <c r="J787" s="164"/>
      <c r="K787" s="164"/>
      <c r="L787" s="164"/>
      <c r="M787" s="165"/>
    </row>
    <row r="788" spans="8:13" ht="18" customHeight="1" x14ac:dyDescent="0.2">
      <c r="H788" s="165"/>
      <c r="I788" s="164"/>
      <c r="J788" s="164"/>
      <c r="K788" s="164"/>
      <c r="L788" s="164"/>
      <c r="M788" s="165"/>
    </row>
    <row r="789" spans="8:13" ht="18" customHeight="1" x14ac:dyDescent="0.2">
      <c r="H789" s="165"/>
      <c r="I789" s="164"/>
      <c r="J789" s="164"/>
      <c r="K789" s="164"/>
      <c r="L789" s="164"/>
      <c r="M789" s="165"/>
    </row>
    <row r="790" spans="8:13" ht="18" customHeight="1" x14ac:dyDescent="0.2">
      <c r="H790" s="165"/>
      <c r="I790" s="164"/>
      <c r="J790" s="164"/>
      <c r="K790" s="164"/>
      <c r="L790" s="164"/>
      <c r="M790" s="165"/>
    </row>
    <row r="791" spans="8:13" ht="18" customHeight="1" x14ac:dyDescent="0.2">
      <c r="H791" s="165"/>
      <c r="I791" s="164"/>
      <c r="J791" s="164"/>
      <c r="K791" s="164"/>
      <c r="L791" s="164"/>
      <c r="M791" s="165"/>
    </row>
    <row r="792" spans="8:13" ht="18" customHeight="1" x14ac:dyDescent="0.2">
      <c r="H792" s="165"/>
      <c r="I792" s="164"/>
      <c r="J792" s="164"/>
      <c r="K792" s="164"/>
      <c r="L792" s="164"/>
      <c r="M792" s="165"/>
    </row>
    <row r="793" spans="8:13" ht="18" customHeight="1" x14ac:dyDescent="0.2">
      <c r="H793" s="165"/>
      <c r="I793" s="164"/>
      <c r="J793" s="164"/>
      <c r="K793" s="164"/>
      <c r="L793" s="164"/>
      <c r="M793" s="165"/>
    </row>
    <row r="794" spans="8:13" ht="18" customHeight="1" x14ac:dyDescent="0.2">
      <c r="H794" s="165"/>
      <c r="I794" s="164"/>
      <c r="J794" s="164"/>
      <c r="K794" s="164"/>
      <c r="L794" s="164"/>
      <c r="M794" s="165"/>
    </row>
    <row r="795" spans="8:13" ht="18" customHeight="1" x14ac:dyDescent="0.2">
      <c r="H795" s="165"/>
      <c r="I795" s="164"/>
      <c r="J795" s="164"/>
      <c r="K795" s="164"/>
      <c r="L795" s="164"/>
      <c r="M795" s="165"/>
    </row>
    <row r="796" spans="8:13" ht="18" customHeight="1" x14ac:dyDescent="0.2">
      <c r="H796" s="165"/>
      <c r="I796" s="164"/>
      <c r="J796" s="164"/>
      <c r="K796" s="164"/>
      <c r="L796" s="164"/>
      <c r="M796" s="165"/>
    </row>
    <row r="797" spans="8:13" ht="18" customHeight="1" x14ac:dyDescent="0.2">
      <c r="H797" s="165"/>
      <c r="I797" s="164"/>
      <c r="J797" s="164"/>
      <c r="K797" s="164"/>
      <c r="L797" s="164"/>
      <c r="M797" s="165"/>
    </row>
    <row r="798" spans="8:13" ht="18" customHeight="1" x14ac:dyDescent="0.2">
      <c r="H798" s="165"/>
      <c r="I798" s="164"/>
      <c r="J798" s="164"/>
      <c r="K798" s="164"/>
      <c r="L798" s="164"/>
      <c r="M798" s="165"/>
    </row>
    <row r="799" spans="8:13" ht="18" customHeight="1" x14ac:dyDescent="0.2">
      <c r="H799" s="165"/>
      <c r="I799" s="164"/>
      <c r="J799" s="164"/>
      <c r="K799" s="164"/>
      <c r="L799" s="164"/>
      <c r="M799" s="165"/>
    </row>
    <row r="800" spans="8:13" ht="18" customHeight="1" x14ac:dyDescent="0.2">
      <c r="H800" s="165"/>
      <c r="I800" s="164"/>
      <c r="J800" s="164"/>
      <c r="K800" s="164"/>
      <c r="L800" s="164"/>
      <c r="M800" s="165"/>
    </row>
    <row r="801" spans="8:13" ht="18" customHeight="1" x14ac:dyDescent="0.2">
      <c r="H801" s="165"/>
      <c r="I801" s="164"/>
      <c r="J801" s="164"/>
      <c r="K801" s="164"/>
      <c r="L801" s="164"/>
      <c r="M801" s="165"/>
    </row>
    <row r="802" spans="8:13" ht="18" customHeight="1" x14ac:dyDescent="0.2">
      <c r="H802" s="165"/>
      <c r="I802" s="164"/>
      <c r="J802" s="164"/>
      <c r="K802" s="164"/>
      <c r="L802" s="164"/>
      <c r="M802" s="165"/>
    </row>
    <row r="803" spans="8:13" ht="18" customHeight="1" x14ac:dyDescent="0.2">
      <c r="H803" s="165"/>
      <c r="I803" s="164"/>
      <c r="J803" s="164"/>
      <c r="K803" s="164"/>
      <c r="L803" s="164"/>
      <c r="M803" s="165"/>
    </row>
    <row r="804" spans="8:13" ht="18" customHeight="1" x14ac:dyDescent="0.2">
      <c r="H804" s="165"/>
      <c r="I804" s="164"/>
      <c r="J804" s="164"/>
      <c r="K804" s="164"/>
      <c r="L804" s="164"/>
      <c r="M804" s="165"/>
    </row>
    <row r="805" spans="8:13" ht="18" customHeight="1" x14ac:dyDescent="0.2">
      <c r="H805" s="165"/>
      <c r="I805" s="164"/>
      <c r="J805" s="164"/>
      <c r="K805" s="164"/>
      <c r="L805" s="164"/>
      <c r="M805" s="165"/>
    </row>
    <row r="806" spans="8:13" ht="18" customHeight="1" x14ac:dyDescent="0.2">
      <c r="H806" s="165"/>
      <c r="I806" s="164"/>
      <c r="J806" s="164"/>
      <c r="K806" s="164"/>
      <c r="L806" s="164"/>
      <c r="M806" s="165"/>
    </row>
    <row r="807" spans="8:13" ht="18" customHeight="1" x14ac:dyDescent="0.2">
      <c r="H807" s="165"/>
      <c r="I807" s="164"/>
      <c r="J807" s="164"/>
      <c r="K807" s="164"/>
      <c r="L807" s="164"/>
      <c r="M807" s="165"/>
    </row>
    <row r="808" spans="8:13" ht="18" customHeight="1" x14ac:dyDescent="0.2">
      <c r="H808" s="165"/>
      <c r="I808" s="164"/>
      <c r="J808" s="164"/>
      <c r="K808" s="164"/>
      <c r="L808" s="164"/>
      <c r="M808" s="165"/>
    </row>
    <row r="809" spans="8:13" ht="18" customHeight="1" x14ac:dyDescent="0.2">
      <c r="H809" s="165"/>
      <c r="I809" s="164"/>
      <c r="J809" s="164"/>
      <c r="K809" s="164"/>
      <c r="L809" s="164"/>
      <c r="M809" s="165"/>
    </row>
    <row r="810" spans="8:13" ht="18" customHeight="1" x14ac:dyDescent="0.2">
      <c r="H810" s="165"/>
      <c r="I810" s="164"/>
      <c r="J810" s="164"/>
      <c r="K810" s="164"/>
      <c r="L810" s="164"/>
      <c r="M810" s="165"/>
    </row>
    <row r="811" spans="8:13" ht="18" customHeight="1" x14ac:dyDescent="0.2">
      <c r="H811" s="165"/>
      <c r="I811" s="164"/>
      <c r="J811" s="164"/>
      <c r="K811" s="164"/>
      <c r="L811" s="164"/>
      <c r="M811" s="165"/>
    </row>
    <row r="812" spans="8:13" ht="18" customHeight="1" x14ac:dyDescent="0.2">
      <c r="H812" s="165"/>
      <c r="I812" s="164"/>
      <c r="J812" s="164"/>
      <c r="K812" s="164"/>
      <c r="L812" s="164"/>
      <c r="M812" s="165"/>
    </row>
    <row r="813" spans="8:13" ht="18" customHeight="1" x14ac:dyDescent="0.2">
      <c r="H813" s="165"/>
      <c r="I813" s="164"/>
      <c r="J813" s="164"/>
      <c r="K813" s="164"/>
      <c r="L813" s="164"/>
      <c r="M813" s="165"/>
    </row>
    <row r="814" spans="8:13" ht="18" customHeight="1" x14ac:dyDescent="0.2">
      <c r="H814" s="165"/>
      <c r="I814" s="164"/>
      <c r="J814" s="164"/>
      <c r="K814" s="164"/>
      <c r="L814" s="164"/>
      <c r="M814" s="165"/>
    </row>
    <row r="815" spans="8:13" ht="18" customHeight="1" x14ac:dyDescent="0.2">
      <c r="H815" s="165"/>
      <c r="I815" s="164"/>
      <c r="J815" s="164"/>
      <c r="K815" s="164"/>
      <c r="L815" s="164"/>
      <c r="M815" s="165"/>
    </row>
    <row r="816" spans="8:13" ht="18" customHeight="1" x14ac:dyDescent="0.2">
      <c r="H816" s="165"/>
      <c r="I816" s="164"/>
      <c r="J816" s="164"/>
      <c r="K816" s="164"/>
      <c r="L816" s="164"/>
      <c r="M816" s="165"/>
    </row>
    <row r="817" spans="8:13" ht="18" customHeight="1" x14ac:dyDescent="0.2">
      <c r="H817" s="165"/>
      <c r="I817" s="164"/>
      <c r="J817" s="164"/>
      <c r="K817" s="164"/>
      <c r="L817" s="164"/>
      <c r="M817" s="165"/>
    </row>
    <row r="818" spans="8:13" ht="18" customHeight="1" x14ac:dyDescent="0.2">
      <c r="H818" s="165"/>
      <c r="I818" s="164"/>
      <c r="J818" s="164"/>
      <c r="K818" s="164"/>
      <c r="L818" s="164"/>
      <c r="M818" s="165"/>
    </row>
    <row r="819" spans="8:13" ht="18" customHeight="1" x14ac:dyDescent="0.2">
      <c r="H819" s="165"/>
      <c r="I819" s="164"/>
      <c r="J819" s="164"/>
      <c r="K819" s="164"/>
      <c r="L819" s="164"/>
      <c r="M819" s="165"/>
    </row>
    <row r="820" spans="8:13" ht="18" customHeight="1" x14ac:dyDescent="0.2">
      <c r="H820" s="165"/>
      <c r="I820" s="164"/>
      <c r="J820" s="164"/>
      <c r="K820" s="164"/>
      <c r="L820" s="164"/>
      <c r="M820" s="165"/>
    </row>
    <row r="821" spans="8:13" ht="18" customHeight="1" x14ac:dyDescent="0.2">
      <c r="H821" s="165"/>
      <c r="I821" s="164"/>
      <c r="J821" s="164"/>
      <c r="K821" s="164"/>
      <c r="L821" s="164"/>
      <c r="M821" s="165"/>
    </row>
    <row r="822" spans="8:13" ht="18" customHeight="1" x14ac:dyDescent="0.2">
      <c r="H822" s="165"/>
      <c r="I822" s="164"/>
      <c r="J822" s="164"/>
      <c r="K822" s="164"/>
      <c r="L822" s="164"/>
      <c r="M822" s="165"/>
    </row>
    <row r="823" spans="8:13" ht="18" customHeight="1" x14ac:dyDescent="0.2">
      <c r="H823" s="165"/>
      <c r="I823" s="164"/>
      <c r="J823" s="164"/>
      <c r="K823" s="164"/>
      <c r="L823" s="164"/>
      <c r="M823" s="165"/>
    </row>
    <row r="824" spans="8:13" ht="18" customHeight="1" x14ac:dyDescent="0.2">
      <c r="H824" s="165"/>
      <c r="I824" s="164"/>
      <c r="J824" s="164"/>
      <c r="K824" s="164"/>
      <c r="L824" s="164"/>
      <c r="M824" s="165"/>
    </row>
    <row r="825" spans="8:13" ht="18" customHeight="1" x14ac:dyDescent="0.2">
      <c r="H825" s="165"/>
      <c r="I825" s="164"/>
      <c r="J825" s="164"/>
      <c r="K825" s="164"/>
      <c r="L825" s="164"/>
      <c r="M825" s="165"/>
    </row>
    <row r="826" spans="8:13" ht="18" customHeight="1" x14ac:dyDescent="0.2">
      <c r="H826" s="165"/>
      <c r="I826" s="164"/>
      <c r="J826" s="164"/>
      <c r="K826" s="164"/>
      <c r="L826" s="164"/>
      <c r="M826" s="165"/>
    </row>
    <row r="827" spans="8:13" ht="18" customHeight="1" x14ac:dyDescent="0.2">
      <c r="H827" s="165"/>
      <c r="I827" s="164"/>
      <c r="J827" s="164"/>
      <c r="K827" s="164"/>
      <c r="L827" s="164"/>
      <c r="M827" s="165"/>
    </row>
    <row r="828" spans="8:13" ht="18" customHeight="1" x14ac:dyDescent="0.2">
      <c r="H828" s="165"/>
      <c r="I828" s="164"/>
      <c r="J828" s="164"/>
      <c r="K828" s="164"/>
      <c r="L828" s="164"/>
      <c r="M828" s="165"/>
    </row>
    <row r="829" spans="8:13" ht="18" customHeight="1" x14ac:dyDescent="0.2">
      <c r="H829" s="165"/>
      <c r="I829" s="164"/>
      <c r="J829" s="164"/>
      <c r="K829" s="164"/>
      <c r="L829" s="164"/>
      <c r="M829" s="165"/>
    </row>
    <row r="830" spans="8:13" ht="18" customHeight="1" x14ac:dyDescent="0.2">
      <c r="H830" s="165"/>
      <c r="I830" s="164"/>
      <c r="J830" s="164"/>
      <c r="K830" s="164"/>
      <c r="L830" s="164"/>
      <c r="M830" s="165"/>
    </row>
    <row r="831" spans="8:13" ht="18" customHeight="1" x14ac:dyDescent="0.2">
      <c r="H831" s="165"/>
      <c r="I831" s="164"/>
      <c r="J831" s="164"/>
      <c r="K831" s="164"/>
      <c r="L831" s="164"/>
      <c r="M831" s="165"/>
    </row>
    <row r="832" spans="8:13" ht="18" customHeight="1" x14ac:dyDescent="0.2">
      <c r="H832" s="165"/>
      <c r="I832" s="164"/>
      <c r="J832" s="164"/>
      <c r="K832" s="164"/>
      <c r="L832" s="164"/>
      <c r="M832" s="165"/>
    </row>
    <row r="833" spans="8:13" ht="18" customHeight="1" x14ac:dyDescent="0.2">
      <c r="H833" s="165"/>
      <c r="I833" s="164"/>
      <c r="J833" s="164"/>
      <c r="K833" s="164"/>
      <c r="L833" s="164"/>
      <c r="M833" s="165"/>
    </row>
    <row r="834" spans="8:13" ht="18" customHeight="1" x14ac:dyDescent="0.2">
      <c r="H834" s="165"/>
      <c r="I834" s="164"/>
      <c r="J834" s="164"/>
      <c r="K834" s="164"/>
      <c r="L834" s="164"/>
      <c r="M834" s="165"/>
    </row>
    <row r="835" spans="8:13" ht="18" customHeight="1" x14ac:dyDescent="0.2">
      <c r="H835" s="165"/>
      <c r="I835" s="164"/>
      <c r="J835" s="164"/>
      <c r="K835" s="164"/>
      <c r="L835" s="164"/>
      <c r="M835" s="165"/>
    </row>
    <row r="836" spans="8:13" ht="18" customHeight="1" x14ac:dyDescent="0.2">
      <c r="H836" s="165"/>
      <c r="I836" s="164"/>
      <c r="J836" s="164"/>
      <c r="K836" s="164"/>
      <c r="L836" s="164"/>
      <c r="M836" s="165"/>
    </row>
    <row r="837" spans="8:13" ht="18" customHeight="1" x14ac:dyDescent="0.2">
      <c r="H837" s="165"/>
      <c r="I837" s="164"/>
      <c r="J837" s="164"/>
      <c r="K837" s="164"/>
      <c r="L837" s="164"/>
      <c r="M837" s="165"/>
    </row>
    <row r="838" spans="8:13" ht="18" customHeight="1" x14ac:dyDescent="0.2">
      <c r="H838" s="165"/>
      <c r="I838" s="164"/>
      <c r="J838" s="164"/>
      <c r="K838" s="164"/>
      <c r="L838" s="164"/>
      <c r="M838" s="165"/>
    </row>
    <row r="839" spans="8:13" ht="18" customHeight="1" x14ac:dyDescent="0.2">
      <c r="H839" s="165"/>
      <c r="I839" s="164"/>
      <c r="J839" s="164"/>
      <c r="K839" s="164"/>
      <c r="L839" s="164"/>
      <c r="M839" s="165"/>
    </row>
    <row r="840" spans="8:13" ht="18" customHeight="1" x14ac:dyDescent="0.2">
      <c r="H840" s="165"/>
      <c r="I840" s="164"/>
      <c r="J840" s="164"/>
      <c r="K840" s="164"/>
      <c r="L840" s="164"/>
      <c r="M840" s="165"/>
    </row>
    <row r="841" spans="8:13" ht="18" customHeight="1" x14ac:dyDescent="0.2">
      <c r="H841" s="165"/>
      <c r="I841" s="164"/>
      <c r="J841" s="164"/>
      <c r="K841" s="164"/>
      <c r="L841" s="164"/>
      <c r="M841" s="165"/>
    </row>
    <row r="842" spans="8:13" ht="18" customHeight="1" x14ac:dyDescent="0.2">
      <c r="H842" s="165"/>
      <c r="I842" s="164"/>
      <c r="J842" s="164"/>
      <c r="K842" s="164"/>
      <c r="L842" s="164"/>
      <c r="M842" s="165"/>
    </row>
    <row r="843" spans="8:13" ht="18" customHeight="1" x14ac:dyDescent="0.2">
      <c r="H843" s="165"/>
      <c r="I843" s="164"/>
      <c r="J843" s="164"/>
      <c r="K843" s="164"/>
      <c r="L843" s="164"/>
      <c r="M843" s="165"/>
    </row>
    <row r="844" spans="8:13" ht="18" customHeight="1" x14ac:dyDescent="0.2">
      <c r="H844" s="165"/>
      <c r="I844" s="164"/>
      <c r="J844" s="164"/>
      <c r="K844" s="164"/>
      <c r="L844" s="164"/>
      <c r="M844" s="165"/>
    </row>
    <row r="845" spans="8:13" ht="18" customHeight="1" x14ac:dyDescent="0.2">
      <c r="H845" s="165"/>
      <c r="I845" s="164"/>
      <c r="J845" s="164"/>
      <c r="K845" s="164"/>
      <c r="L845" s="164"/>
      <c r="M845" s="165"/>
    </row>
    <row r="846" spans="8:13" ht="18" customHeight="1" x14ac:dyDescent="0.2">
      <c r="H846" s="165"/>
      <c r="I846" s="164"/>
      <c r="J846" s="164"/>
      <c r="K846" s="164"/>
      <c r="L846" s="164"/>
      <c r="M846" s="165"/>
    </row>
    <row r="847" spans="8:13" ht="18" customHeight="1" x14ac:dyDescent="0.2">
      <c r="H847" s="165"/>
      <c r="I847" s="164"/>
      <c r="J847" s="164"/>
      <c r="K847" s="164"/>
      <c r="L847" s="164"/>
      <c r="M847" s="165"/>
    </row>
    <row r="848" spans="8:13" ht="18" customHeight="1" x14ac:dyDescent="0.2">
      <c r="H848" s="165"/>
      <c r="I848" s="164"/>
      <c r="J848" s="164"/>
      <c r="K848" s="164"/>
      <c r="L848" s="164"/>
      <c r="M848" s="165"/>
    </row>
    <row r="849" spans="8:13" ht="18" customHeight="1" x14ac:dyDescent="0.2">
      <c r="H849" s="165"/>
      <c r="I849" s="164"/>
      <c r="J849" s="164"/>
      <c r="K849" s="164"/>
      <c r="L849" s="164"/>
      <c r="M849" s="165"/>
    </row>
    <row r="850" spans="8:13" ht="18" customHeight="1" x14ac:dyDescent="0.2">
      <c r="H850" s="165"/>
      <c r="I850" s="164"/>
      <c r="J850" s="164"/>
      <c r="K850" s="164"/>
      <c r="L850" s="164"/>
      <c r="M850" s="165"/>
    </row>
    <row r="851" spans="8:13" ht="18" customHeight="1" x14ac:dyDescent="0.2">
      <c r="H851" s="165"/>
      <c r="I851" s="164"/>
      <c r="J851" s="164"/>
      <c r="K851" s="164"/>
      <c r="L851" s="164"/>
      <c r="M851" s="165"/>
    </row>
    <row r="852" spans="8:13" ht="18" customHeight="1" x14ac:dyDescent="0.2">
      <c r="H852" s="165"/>
      <c r="I852" s="164"/>
      <c r="J852" s="164"/>
      <c r="K852" s="164"/>
      <c r="L852" s="164"/>
      <c r="M852" s="165"/>
    </row>
    <row r="853" spans="8:13" ht="18" customHeight="1" x14ac:dyDescent="0.2">
      <c r="H853" s="165"/>
      <c r="I853" s="164"/>
      <c r="J853" s="164"/>
      <c r="K853" s="164"/>
      <c r="L853" s="164"/>
      <c r="M853" s="165"/>
    </row>
    <row r="854" spans="8:13" ht="18" customHeight="1" x14ac:dyDescent="0.2">
      <c r="H854" s="165"/>
      <c r="I854" s="164"/>
      <c r="J854" s="164"/>
      <c r="K854" s="164"/>
      <c r="L854" s="164"/>
      <c r="M854" s="165"/>
    </row>
    <row r="855" spans="8:13" ht="18" customHeight="1" x14ac:dyDescent="0.2">
      <c r="H855" s="165"/>
      <c r="I855" s="164"/>
      <c r="J855" s="164"/>
      <c r="K855" s="164"/>
      <c r="L855" s="164"/>
      <c r="M855" s="165"/>
    </row>
    <row r="856" spans="8:13" ht="18" customHeight="1" x14ac:dyDescent="0.2">
      <c r="H856" s="165"/>
      <c r="I856" s="164"/>
      <c r="J856" s="164"/>
      <c r="K856" s="164"/>
      <c r="L856" s="164"/>
      <c r="M856" s="165"/>
    </row>
    <row r="857" spans="8:13" ht="18" customHeight="1" x14ac:dyDescent="0.2">
      <c r="H857" s="165"/>
      <c r="I857" s="164"/>
      <c r="J857" s="164"/>
      <c r="K857" s="164"/>
      <c r="L857" s="164"/>
      <c r="M857" s="165"/>
    </row>
    <row r="858" spans="8:13" ht="18" customHeight="1" x14ac:dyDescent="0.2">
      <c r="H858" s="165"/>
      <c r="I858" s="164"/>
      <c r="J858" s="164"/>
      <c r="K858" s="164"/>
      <c r="L858" s="164"/>
      <c r="M858" s="165"/>
    </row>
    <row r="859" spans="8:13" ht="18" customHeight="1" x14ac:dyDescent="0.2">
      <c r="H859" s="165"/>
      <c r="I859" s="164"/>
      <c r="J859" s="164"/>
      <c r="K859" s="164"/>
      <c r="L859" s="164"/>
      <c r="M859" s="165"/>
    </row>
    <row r="860" spans="8:13" ht="18" customHeight="1" x14ac:dyDescent="0.2">
      <c r="H860" s="165"/>
      <c r="I860" s="164"/>
      <c r="J860" s="164"/>
      <c r="K860" s="164"/>
      <c r="L860" s="164"/>
      <c r="M860" s="165"/>
    </row>
    <row r="861" spans="8:13" ht="18" customHeight="1" x14ac:dyDescent="0.2">
      <c r="H861" s="165"/>
      <c r="I861" s="164"/>
      <c r="J861" s="164"/>
      <c r="K861" s="164"/>
      <c r="L861" s="164"/>
      <c r="M861" s="165"/>
    </row>
    <row r="862" spans="8:13" ht="18" customHeight="1" x14ac:dyDescent="0.2">
      <c r="H862" s="165"/>
      <c r="I862" s="164"/>
      <c r="J862" s="164"/>
      <c r="K862" s="164"/>
      <c r="L862" s="164"/>
      <c r="M862" s="165"/>
    </row>
    <row r="863" spans="8:13" ht="18" customHeight="1" x14ac:dyDescent="0.2">
      <c r="H863" s="165"/>
      <c r="I863" s="164"/>
      <c r="J863" s="164"/>
      <c r="K863" s="164"/>
      <c r="L863" s="164"/>
      <c r="M863" s="165"/>
    </row>
    <row r="864" spans="8:13" ht="18" customHeight="1" x14ac:dyDescent="0.2">
      <c r="H864" s="165"/>
      <c r="I864" s="164"/>
      <c r="J864" s="164"/>
      <c r="K864" s="164"/>
      <c r="L864" s="164"/>
      <c r="M864" s="165"/>
    </row>
    <row r="865" spans="8:13" ht="18" customHeight="1" x14ac:dyDescent="0.2">
      <c r="H865" s="165"/>
      <c r="I865" s="164"/>
      <c r="J865" s="164"/>
      <c r="K865" s="164"/>
      <c r="L865" s="164"/>
      <c r="M865" s="165"/>
    </row>
    <row r="866" spans="8:13" ht="18" customHeight="1" x14ac:dyDescent="0.2">
      <c r="H866" s="165"/>
      <c r="I866" s="164"/>
      <c r="J866" s="164"/>
      <c r="K866" s="164"/>
      <c r="L866" s="164"/>
      <c r="M866" s="165"/>
    </row>
    <row r="867" spans="8:13" ht="18" customHeight="1" x14ac:dyDescent="0.2">
      <c r="H867" s="165"/>
      <c r="I867" s="164"/>
      <c r="J867" s="164"/>
      <c r="K867" s="164"/>
      <c r="L867" s="164"/>
      <c r="M867" s="165"/>
    </row>
    <row r="868" spans="8:13" ht="18" customHeight="1" x14ac:dyDescent="0.2">
      <c r="H868" s="165"/>
      <c r="I868" s="164"/>
      <c r="J868" s="164"/>
      <c r="K868" s="164"/>
      <c r="L868" s="164"/>
      <c r="M868" s="165"/>
    </row>
    <row r="869" spans="8:13" ht="18" customHeight="1" x14ac:dyDescent="0.2">
      <c r="H869" s="165"/>
      <c r="I869" s="164"/>
      <c r="J869" s="164"/>
      <c r="K869" s="164"/>
      <c r="L869" s="164"/>
      <c r="M869" s="165"/>
    </row>
    <row r="870" spans="8:13" ht="18" customHeight="1" x14ac:dyDescent="0.2">
      <c r="H870" s="165"/>
      <c r="I870" s="164"/>
      <c r="J870" s="164"/>
      <c r="K870" s="164"/>
      <c r="L870" s="164"/>
      <c r="M870" s="165"/>
    </row>
    <row r="871" spans="8:13" ht="18" customHeight="1" x14ac:dyDescent="0.2">
      <c r="H871" s="165"/>
      <c r="I871" s="164"/>
      <c r="J871" s="164"/>
      <c r="K871" s="164"/>
      <c r="L871" s="164"/>
      <c r="M871" s="165"/>
    </row>
    <row r="872" spans="8:13" ht="18" customHeight="1" x14ac:dyDescent="0.2">
      <c r="H872" s="165"/>
      <c r="I872" s="164"/>
      <c r="J872" s="164"/>
      <c r="K872" s="164"/>
      <c r="L872" s="164"/>
      <c r="M872" s="165"/>
    </row>
    <row r="873" spans="8:13" ht="18" customHeight="1" x14ac:dyDescent="0.2">
      <c r="H873" s="165"/>
      <c r="I873" s="164"/>
      <c r="J873" s="164"/>
      <c r="K873" s="164"/>
      <c r="L873" s="164"/>
      <c r="M873" s="165"/>
    </row>
    <row r="874" spans="8:13" ht="18" customHeight="1" x14ac:dyDescent="0.2">
      <c r="H874" s="165"/>
      <c r="I874" s="164"/>
      <c r="J874" s="164"/>
      <c r="K874" s="164"/>
      <c r="L874" s="164"/>
      <c r="M874" s="165"/>
    </row>
    <row r="875" spans="8:13" ht="18" customHeight="1" x14ac:dyDescent="0.2">
      <c r="H875" s="165"/>
      <c r="I875" s="164"/>
      <c r="J875" s="164"/>
      <c r="K875" s="164"/>
      <c r="L875" s="164"/>
      <c r="M875" s="165"/>
    </row>
    <row r="876" spans="8:13" ht="18" customHeight="1" x14ac:dyDescent="0.2">
      <c r="H876" s="165"/>
      <c r="I876" s="164"/>
      <c r="J876" s="164"/>
      <c r="K876" s="164"/>
      <c r="L876" s="164"/>
      <c r="M876" s="165"/>
    </row>
    <row r="877" spans="8:13" ht="18" customHeight="1" x14ac:dyDescent="0.2">
      <c r="H877" s="165"/>
      <c r="I877" s="164"/>
      <c r="J877" s="164"/>
      <c r="K877" s="164"/>
      <c r="L877" s="164"/>
      <c r="M877" s="165"/>
    </row>
    <row r="878" spans="8:13" ht="18" customHeight="1" x14ac:dyDescent="0.2">
      <c r="H878" s="165"/>
      <c r="I878" s="164"/>
      <c r="J878" s="164"/>
      <c r="K878" s="164"/>
      <c r="L878" s="164"/>
      <c r="M878" s="165"/>
    </row>
    <row r="879" spans="8:13" ht="18" customHeight="1" x14ac:dyDescent="0.2">
      <c r="H879" s="165"/>
      <c r="I879" s="164"/>
      <c r="J879" s="164"/>
      <c r="K879" s="164"/>
      <c r="L879" s="164"/>
      <c r="M879" s="165"/>
    </row>
    <row r="880" spans="8:13" ht="18" customHeight="1" x14ac:dyDescent="0.2">
      <c r="H880" s="165"/>
      <c r="I880" s="164"/>
      <c r="J880" s="164"/>
      <c r="K880" s="164"/>
      <c r="L880" s="164"/>
      <c r="M880" s="165"/>
    </row>
    <row r="881" spans="8:13" ht="18" customHeight="1" x14ac:dyDescent="0.2">
      <c r="H881" s="165"/>
      <c r="I881" s="164"/>
      <c r="J881" s="164"/>
      <c r="K881" s="164"/>
      <c r="L881" s="164"/>
      <c r="M881" s="165"/>
    </row>
    <row r="882" spans="8:13" ht="18" customHeight="1" x14ac:dyDescent="0.2">
      <c r="H882" s="165"/>
      <c r="I882" s="164"/>
      <c r="J882" s="164"/>
      <c r="K882" s="164"/>
      <c r="L882" s="164"/>
      <c r="M882" s="165"/>
    </row>
    <row r="883" spans="8:13" ht="18" customHeight="1" x14ac:dyDescent="0.2">
      <c r="H883" s="165"/>
      <c r="I883" s="164"/>
      <c r="J883" s="164"/>
      <c r="K883" s="164"/>
      <c r="L883" s="164"/>
      <c r="M883" s="165"/>
    </row>
    <row r="884" spans="8:13" ht="18" customHeight="1" x14ac:dyDescent="0.2">
      <c r="H884" s="165"/>
      <c r="I884" s="164"/>
      <c r="J884" s="164"/>
      <c r="K884" s="164"/>
      <c r="L884" s="164"/>
      <c r="M884" s="165"/>
    </row>
    <row r="885" spans="8:13" ht="18" customHeight="1" x14ac:dyDescent="0.2">
      <c r="H885" s="165"/>
      <c r="I885" s="164"/>
      <c r="J885" s="164"/>
      <c r="K885" s="164"/>
      <c r="L885" s="164"/>
      <c r="M885" s="165"/>
    </row>
    <row r="886" spans="8:13" ht="18" customHeight="1" x14ac:dyDescent="0.2">
      <c r="H886" s="165"/>
      <c r="I886" s="164"/>
      <c r="J886" s="164"/>
      <c r="K886" s="164"/>
      <c r="L886" s="164"/>
      <c r="M886" s="165"/>
    </row>
    <row r="887" spans="8:13" ht="18" customHeight="1" x14ac:dyDescent="0.2">
      <c r="H887" s="165"/>
      <c r="I887" s="164"/>
      <c r="J887" s="164"/>
      <c r="K887" s="164"/>
      <c r="L887" s="164"/>
      <c r="M887" s="165"/>
    </row>
    <row r="888" spans="8:13" ht="18" customHeight="1" x14ac:dyDescent="0.2">
      <c r="H888" s="165"/>
      <c r="I888" s="164"/>
      <c r="J888" s="164"/>
      <c r="K888" s="164"/>
      <c r="L888" s="164"/>
      <c r="M888" s="165"/>
    </row>
    <row r="889" spans="8:13" ht="18" customHeight="1" x14ac:dyDescent="0.2">
      <c r="H889" s="165"/>
      <c r="I889" s="164"/>
      <c r="J889" s="164"/>
      <c r="K889" s="164"/>
      <c r="L889" s="164"/>
      <c r="M889" s="165"/>
    </row>
    <row r="890" spans="8:13" ht="18" customHeight="1" x14ac:dyDescent="0.2">
      <c r="H890" s="165"/>
      <c r="I890" s="164"/>
      <c r="J890" s="164"/>
      <c r="K890" s="164"/>
      <c r="L890" s="164"/>
      <c r="M890" s="165"/>
    </row>
    <row r="891" spans="8:13" ht="18" customHeight="1" x14ac:dyDescent="0.2">
      <c r="H891" s="165"/>
      <c r="I891" s="164"/>
      <c r="J891" s="164"/>
      <c r="K891" s="164"/>
      <c r="L891" s="164"/>
      <c r="M891" s="165"/>
    </row>
    <row r="892" spans="8:13" ht="18" customHeight="1" x14ac:dyDescent="0.2">
      <c r="H892" s="165"/>
      <c r="I892" s="164"/>
      <c r="J892" s="164"/>
      <c r="K892" s="164"/>
      <c r="L892" s="164"/>
      <c r="M892" s="165"/>
    </row>
    <row r="893" spans="8:13" ht="18" customHeight="1" x14ac:dyDescent="0.2">
      <c r="H893" s="165"/>
      <c r="I893" s="164"/>
      <c r="J893" s="164"/>
      <c r="K893" s="164"/>
      <c r="L893" s="164"/>
      <c r="M893" s="165"/>
    </row>
    <row r="894" spans="8:13" ht="18" customHeight="1" x14ac:dyDescent="0.2">
      <c r="H894" s="165"/>
      <c r="I894" s="164"/>
      <c r="J894" s="164"/>
      <c r="K894" s="164"/>
      <c r="L894" s="164"/>
      <c r="M894" s="165"/>
    </row>
    <row r="895" spans="8:13" ht="18" customHeight="1" x14ac:dyDescent="0.2">
      <c r="H895" s="165"/>
      <c r="I895" s="164"/>
      <c r="J895" s="164"/>
      <c r="K895" s="164"/>
      <c r="L895" s="164"/>
      <c r="M895" s="165"/>
    </row>
    <row r="896" spans="8:13" ht="18" customHeight="1" x14ac:dyDescent="0.2">
      <c r="H896" s="165"/>
      <c r="I896" s="164"/>
      <c r="J896" s="164"/>
      <c r="K896" s="164"/>
      <c r="L896" s="164"/>
      <c r="M896" s="165"/>
    </row>
    <row r="897" spans="8:13" ht="18" customHeight="1" x14ac:dyDescent="0.2">
      <c r="H897" s="165"/>
      <c r="I897" s="164"/>
      <c r="J897" s="164"/>
      <c r="K897" s="164"/>
      <c r="L897" s="164"/>
      <c r="M897" s="165"/>
    </row>
    <row r="898" spans="8:13" ht="18" customHeight="1" x14ac:dyDescent="0.2">
      <c r="H898" s="165"/>
      <c r="I898" s="164"/>
      <c r="J898" s="164"/>
      <c r="K898" s="164"/>
      <c r="L898" s="164"/>
      <c r="M898" s="165"/>
    </row>
    <row r="899" spans="8:13" ht="18" customHeight="1" x14ac:dyDescent="0.2">
      <c r="H899" s="165"/>
      <c r="I899" s="164"/>
      <c r="J899" s="164"/>
      <c r="K899" s="164"/>
      <c r="L899" s="164"/>
      <c r="M899" s="165"/>
    </row>
    <row r="900" spans="8:13" ht="18" customHeight="1" x14ac:dyDescent="0.2">
      <c r="H900" s="165"/>
      <c r="I900" s="164"/>
      <c r="J900" s="164"/>
      <c r="K900" s="164"/>
      <c r="L900" s="164"/>
      <c r="M900" s="165"/>
    </row>
    <row r="901" spans="8:13" ht="18" customHeight="1" x14ac:dyDescent="0.2">
      <c r="H901" s="165"/>
      <c r="I901" s="164"/>
      <c r="J901" s="164"/>
      <c r="K901" s="164"/>
      <c r="L901" s="164"/>
      <c r="M901" s="165"/>
    </row>
    <row r="902" spans="8:13" ht="18" customHeight="1" x14ac:dyDescent="0.2">
      <c r="H902" s="165"/>
      <c r="I902" s="164"/>
      <c r="J902" s="164"/>
      <c r="K902" s="164"/>
      <c r="L902" s="164"/>
      <c r="M902" s="165"/>
    </row>
    <row r="903" spans="8:13" ht="18" customHeight="1" x14ac:dyDescent="0.2">
      <c r="H903" s="165"/>
      <c r="I903" s="164"/>
      <c r="J903" s="164"/>
      <c r="K903" s="164"/>
      <c r="L903" s="164"/>
      <c r="M903" s="165"/>
    </row>
    <row r="904" spans="8:13" ht="18" customHeight="1" x14ac:dyDescent="0.2">
      <c r="H904" s="165"/>
      <c r="I904" s="164"/>
      <c r="J904" s="164"/>
      <c r="K904" s="164"/>
      <c r="L904" s="164"/>
      <c r="M904" s="165"/>
    </row>
    <row r="905" spans="8:13" ht="18" customHeight="1" x14ac:dyDescent="0.2">
      <c r="H905" s="165"/>
      <c r="I905" s="164"/>
      <c r="J905" s="164"/>
      <c r="K905" s="164"/>
      <c r="L905" s="164"/>
      <c r="M905" s="165"/>
    </row>
    <row r="906" spans="8:13" ht="18" customHeight="1" x14ac:dyDescent="0.2">
      <c r="H906" s="165"/>
      <c r="I906" s="164"/>
      <c r="J906" s="164"/>
      <c r="K906" s="164"/>
      <c r="L906" s="164"/>
      <c r="M906" s="165"/>
    </row>
    <row r="907" spans="8:13" ht="18" customHeight="1" x14ac:dyDescent="0.2">
      <c r="H907" s="165"/>
      <c r="I907" s="164"/>
      <c r="J907" s="164"/>
      <c r="K907" s="164"/>
      <c r="L907" s="164"/>
      <c r="M907" s="165"/>
    </row>
    <row r="908" spans="8:13" ht="18" customHeight="1" x14ac:dyDescent="0.2">
      <c r="H908" s="165"/>
      <c r="I908" s="164"/>
      <c r="J908" s="164"/>
      <c r="K908" s="164"/>
      <c r="L908" s="164"/>
      <c r="M908" s="165"/>
    </row>
    <row r="909" spans="8:13" ht="18" customHeight="1" x14ac:dyDescent="0.2">
      <c r="H909" s="165"/>
      <c r="I909" s="164"/>
      <c r="J909" s="164"/>
      <c r="K909" s="164"/>
      <c r="L909" s="164"/>
      <c r="M909" s="165"/>
    </row>
    <row r="910" spans="8:13" ht="18" customHeight="1" x14ac:dyDescent="0.2">
      <c r="H910" s="165"/>
      <c r="I910" s="164"/>
      <c r="J910" s="164"/>
      <c r="K910" s="164"/>
      <c r="L910" s="164"/>
      <c r="M910" s="165"/>
    </row>
    <row r="911" spans="8:13" ht="18" customHeight="1" x14ac:dyDescent="0.2">
      <c r="H911" s="165"/>
      <c r="I911" s="164"/>
      <c r="J911" s="164"/>
      <c r="K911" s="164"/>
      <c r="L911" s="164"/>
      <c r="M911" s="165"/>
    </row>
    <row r="912" spans="8:13" ht="18" customHeight="1" x14ac:dyDescent="0.2">
      <c r="H912" s="165"/>
      <c r="I912" s="164"/>
      <c r="J912" s="164"/>
      <c r="K912" s="164"/>
      <c r="L912" s="164"/>
      <c r="M912" s="165"/>
    </row>
    <row r="913" spans="8:13" ht="18" customHeight="1" x14ac:dyDescent="0.2">
      <c r="H913" s="165"/>
      <c r="I913" s="164"/>
      <c r="J913" s="164"/>
      <c r="K913" s="164"/>
      <c r="L913" s="164"/>
      <c r="M913" s="165"/>
    </row>
    <row r="914" spans="8:13" ht="18" customHeight="1" x14ac:dyDescent="0.2">
      <c r="H914" s="165"/>
      <c r="I914" s="164"/>
      <c r="J914" s="164"/>
      <c r="K914" s="164"/>
      <c r="L914" s="164"/>
      <c r="M914" s="165"/>
    </row>
    <row r="915" spans="8:13" ht="18" customHeight="1" x14ac:dyDescent="0.2">
      <c r="H915" s="165"/>
      <c r="I915" s="164"/>
      <c r="J915" s="164"/>
      <c r="K915" s="164"/>
      <c r="L915" s="164"/>
      <c r="M915" s="165"/>
    </row>
    <row r="916" spans="8:13" ht="18" customHeight="1" x14ac:dyDescent="0.2">
      <c r="H916" s="165"/>
      <c r="I916" s="164"/>
      <c r="J916" s="164"/>
      <c r="K916" s="164"/>
      <c r="L916" s="164"/>
      <c r="M916" s="165"/>
    </row>
    <row r="917" spans="8:13" ht="18" customHeight="1" x14ac:dyDescent="0.2">
      <c r="H917" s="165"/>
      <c r="I917" s="164"/>
      <c r="J917" s="164"/>
      <c r="K917" s="164"/>
      <c r="L917" s="164"/>
      <c r="M917" s="165"/>
    </row>
    <row r="918" spans="8:13" ht="18" customHeight="1" x14ac:dyDescent="0.2">
      <c r="H918" s="165"/>
      <c r="I918" s="164"/>
      <c r="J918" s="164"/>
      <c r="K918" s="164"/>
      <c r="L918" s="164"/>
      <c r="M918" s="165"/>
    </row>
    <row r="919" spans="8:13" ht="18" customHeight="1" x14ac:dyDescent="0.2">
      <c r="H919" s="165"/>
      <c r="I919" s="164"/>
      <c r="J919" s="164"/>
      <c r="K919" s="164"/>
      <c r="L919" s="164"/>
      <c r="M919" s="165"/>
    </row>
    <row r="920" spans="8:13" ht="18" customHeight="1" x14ac:dyDescent="0.2">
      <c r="H920" s="165"/>
      <c r="I920" s="164"/>
      <c r="J920" s="164"/>
      <c r="K920" s="164"/>
      <c r="L920" s="164"/>
      <c r="M920" s="165"/>
    </row>
    <row r="921" spans="8:13" ht="18" customHeight="1" x14ac:dyDescent="0.2">
      <c r="H921" s="165"/>
      <c r="I921" s="164"/>
      <c r="J921" s="164"/>
      <c r="K921" s="164"/>
      <c r="L921" s="164"/>
      <c r="M921" s="165"/>
    </row>
    <row r="922" spans="8:13" ht="18" customHeight="1" x14ac:dyDescent="0.2">
      <c r="H922" s="165"/>
      <c r="I922" s="164"/>
      <c r="J922" s="164"/>
      <c r="K922" s="164"/>
      <c r="L922" s="164"/>
      <c r="M922" s="165"/>
    </row>
    <row r="923" spans="8:13" ht="18" customHeight="1" x14ac:dyDescent="0.2">
      <c r="H923" s="165"/>
      <c r="I923" s="164"/>
      <c r="J923" s="164"/>
      <c r="K923" s="164"/>
      <c r="L923" s="164"/>
      <c r="M923" s="165"/>
    </row>
    <row r="924" spans="8:13" ht="18" customHeight="1" x14ac:dyDescent="0.2">
      <c r="H924" s="165"/>
      <c r="I924" s="164"/>
      <c r="J924" s="164"/>
      <c r="K924" s="164"/>
      <c r="L924" s="164"/>
      <c r="M924" s="165"/>
    </row>
    <row r="925" spans="8:13" ht="18" customHeight="1" x14ac:dyDescent="0.2">
      <c r="H925" s="165"/>
      <c r="I925" s="164"/>
      <c r="J925" s="164"/>
      <c r="K925" s="164"/>
      <c r="L925" s="164"/>
      <c r="M925" s="165"/>
    </row>
    <row r="926" spans="8:13" ht="18" customHeight="1" x14ac:dyDescent="0.2">
      <c r="H926" s="165"/>
      <c r="I926" s="164"/>
      <c r="J926" s="164"/>
      <c r="K926" s="164"/>
      <c r="L926" s="164"/>
      <c r="M926" s="165"/>
    </row>
    <row r="927" spans="8:13" ht="18" customHeight="1" x14ac:dyDescent="0.2">
      <c r="H927" s="165"/>
      <c r="I927" s="164"/>
      <c r="J927" s="164"/>
      <c r="K927" s="164"/>
      <c r="L927" s="164"/>
      <c r="M927" s="165"/>
    </row>
    <row r="928" spans="8:13" ht="18" customHeight="1" x14ac:dyDescent="0.2">
      <c r="H928" s="165"/>
      <c r="I928" s="164"/>
      <c r="J928" s="164"/>
      <c r="K928" s="164"/>
      <c r="L928" s="164"/>
      <c r="M928" s="165"/>
    </row>
    <row r="929" spans="8:13" ht="18" customHeight="1" x14ac:dyDescent="0.2">
      <c r="H929" s="165"/>
      <c r="I929" s="164"/>
      <c r="J929" s="164"/>
      <c r="K929" s="164"/>
      <c r="L929" s="164"/>
      <c r="M929" s="165"/>
    </row>
    <row r="930" spans="8:13" ht="18" customHeight="1" x14ac:dyDescent="0.2">
      <c r="H930" s="165"/>
      <c r="I930" s="164"/>
      <c r="J930" s="164"/>
      <c r="K930" s="164"/>
      <c r="L930" s="164"/>
      <c r="M930" s="165"/>
    </row>
    <row r="931" spans="8:13" ht="18" customHeight="1" x14ac:dyDescent="0.2">
      <c r="H931" s="165"/>
      <c r="I931" s="164"/>
      <c r="J931" s="164"/>
      <c r="K931" s="164"/>
      <c r="L931" s="164"/>
      <c r="M931" s="165"/>
    </row>
    <row r="932" spans="8:13" ht="18" customHeight="1" x14ac:dyDescent="0.2">
      <c r="H932" s="165"/>
      <c r="I932" s="164"/>
      <c r="J932" s="164"/>
      <c r="K932" s="164"/>
      <c r="L932" s="164"/>
      <c r="M932" s="165"/>
    </row>
    <row r="933" spans="8:13" ht="18" customHeight="1" x14ac:dyDescent="0.2">
      <c r="H933" s="165"/>
      <c r="I933" s="164"/>
      <c r="J933" s="164"/>
      <c r="K933" s="164"/>
      <c r="L933" s="164"/>
      <c r="M933" s="165"/>
    </row>
    <row r="934" spans="8:13" ht="18" customHeight="1" x14ac:dyDescent="0.2">
      <c r="H934" s="165"/>
      <c r="I934" s="164"/>
      <c r="J934" s="164"/>
      <c r="K934" s="164"/>
      <c r="L934" s="164"/>
      <c r="M934" s="165"/>
    </row>
    <row r="935" spans="8:13" ht="18" customHeight="1" x14ac:dyDescent="0.2">
      <c r="H935" s="165"/>
      <c r="I935" s="164"/>
      <c r="J935" s="164"/>
      <c r="K935" s="164"/>
      <c r="L935" s="164"/>
      <c r="M935" s="165"/>
    </row>
    <row r="936" spans="8:13" ht="18" customHeight="1" x14ac:dyDescent="0.2">
      <c r="H936" s="165"/>
      <c r="I936" s="164"/>
      <c r="J936" s="164"/>
      <c r="K936" s="164"/>
      <c r="L936" s="164"/>
      <c r="M936" s="165"/>
    </row>
    <row r="937" spans="8:13" ht="18" customHeight="1" x14ac:dyDescent="0.2">
      <c r="H937" s="165"/>
      <c r="I937" s="164"/>
      <c r="J937" s="164"/>
      <c r="K937" s="164"/>
      <c r="L937" s="164"/>
      <c r="M937" s="165"/>
    </row>
    <row r="938" spans="8:13" ht="18" customHeight="1" x14ac:dyDescent="0.2">
      <c r="H938" s="165"/>
      <c r="I938" s="164"/>
      <c r="J938" s="164"/>
      <c r="K938" s="164"/>
      <c r="L938" s="164"/>
      <c r="M938" s="165"/>
    </row>
    <row r="939" spans="8:13" ht="18" customHeight="1" x14ac:dyDescent="0.2">
      <c r="H939" s="165"/>
      <c r="I939" s="164"/>
      <c r="J939" s="164"/>
      <c r="K939" s="164"/>
      <c r="L939" s="164"/>
      <c r="M939" s="165"/>
    </row>
    <row r="940" spans="8:13" ht="18" customHeight="1" x14ac:dyDescent="0.2">
      <c r="H940" s="165"/>
      <c r="I940" s="164"/>
      <c r="J940" s="164"/>
      <c r="K940" s="164"/>
      <c r="L940" s="164"/>
      <c r="M940" s="165"/>
    </row>
    <row r="941" spans="8:13" ht="18" customHeight="1" x14ac:dyDescent="0.2">
      <c r="H941" s="165"/>
      <c r="I941" s="164"/>
      <c r="J941" s="164"/>
      <c r="K941" s="164"/>
      <c r="L941" s="164"/>
      <c r="M941" s="165"/>
    </row>
    <row r="942" spans="8:13" ht="18" customHeight="1" x14ac:dyDescent="0.2">
      <c r="H942" s="165"/>
      <c r="I942" s="164"/>
      <c r="J942" s="164"/>
      <c r="K942" s="164"/>
      <c r="L942" s="164"/>
      <c r="M942" s="165"/>
    </row>
    <row r="943" spans="8:13" ht="18" customHeight="1" x14ac:dyDescent="0.2">
      <c r="H943" s="165"/>
      <c r="I943" s="164"/>
      <c r="J943" s="164"/>
      <c r="K943" s="164"/>
      <c r="L943" s="164"/>
      <c r="M943" s="165"/>
    </row>
    <row r="944" spans="8:13" ht="18" customHeight="1" x14ac:dyDescent="0.2">
      <c r="H944" s="165"/>
      <c r="I944" s="164"/>
      <c r="J944" s="164"/>
      <c r="K944" s="164"/>
      <c r="L944" s="164"/>
      <c r="M944" s="165"/>
    </row>
    <row r="945" spans="8:13" ht="18" customHeight="1" x14ac:dyDescent="0.2">
      <c r="H945" s="165"/>
      <c r="I945" s="164"/>
      <c r="J945" s="164"/>
      <c r="K945" s="164"/>
      <c r="L945" s="164"/>
      <c r="M945" s="165"/>
    </row>
    <row r="946" spans="8:13" ht="18" customHeight="1" x14ac:dyDescent="0.2">
      <c r="H946" s="165"/>
      <c r="I946" s="164"/>
      <c r="J946" s="164"/>
      <c r="K946" s="164"/>
      <c r="L946" s="164"/>
      <c r="M946" s="165"/>
    </row>
    <row r="947" spans="8:13" ht="18" customHeight="1" x14ac:dyDescent="0.2">
      <c r="H947" s="165"/>
      <c r="I947" s="164"/>
      <c r="J947" s="164"/>
      <c r="K947" s="164"/>
      <c r="L947" s="164"/>
      <c r="M947" s="165"/>
    </row>
    <row r="948" spans="8:13" ht="18" customHeight="1" x14ac:dyDescent="0.2">
      <c r="H948" s="165"/>
      <c r="I948" s="164"/>
      <c r="J948" s="164"/>
      <c r="K948" s="164"/>
      <c r="L948" s="164"/>
      <c r="M948" s="165"/>
    </row>
    <row r="949" spans="8:13" ht="18" customHeight="1" x14ac:dyDescent="0.2">
      <c r="H949" s="165"/>
      <c r="I949" s="164"/>
      <c r="J949" s="164"/>
      <c r="K949" s="164"/>
      <c r="L949" s="164"/>
      <c r="M949" s="165"/>
    </row>
    <row r="950" spans="8:13" ht="18" customHeight="1" x14ac:dyDescent="0.2">
      <c r="H950" s="165"/>
      <c r="I950" s="164"/>
      <c r="J950" s="164"/>
      <c r="K950" s="164"/>
      <c r="L950" s="164"/>
      <c r="M950" s="165"/>
    </row>
    <row r="951" spans="8:13" ht="18" customHeight="1" x14ac:dyDescent="0.2">
      <c r="H951" s="165"/>
      <c r="I951" s="164"/>
      <c r="J951" s="164"/>
      <c r="K951" s="164"/>
      <c r="L951" s="164"/>
      <c r="M951" s="165"/>
    </row>
    <row r="952" spans="8:13" ht="18" customHeight="1" x14ac:dyDescent="0.2">
      <c r="H952" s="165"/>
      <c r="I952" s="164"/>
      <c r="J952" s="164"/>
      <c r="K952" s="164"/>
      <c r="L952" s="164"/>
      <c r="M952" s="165"/>
    </row>
    <row r="953" spans="8:13" ht="18" customHeight="1" x14ac:dyDescent="0.2">
      <c r="H953" s="165"/>
      <c r="I953" s="164"/>
      <c r="J953" s="164"/>
      <c r="K953" s="164"/>
      <c r="L953" s="164"/>
      <c r="M953" s="165"/>
    </row>
    <row r="954" spans="8:13" ht="18" customHeight="1" x14ac:dyDescent="0.2">
      <c r="H954" s="165"/>
      <c r="I954" s="164"/>
      <c r="J954" s="164"/>
      <c r="K954" s="164"/>
      <c r="L954" s="164"/>
      <c r="M954" s="165"/>
    </row>
    <row r="955" spans="8:13" ht="18" customHeight="1" x14ac:dyDescent="0.2">
      <c r="H955" s="165"/>
      <c r="I955" s="164"/>
      <c r="J955" s="164"/>
      <c r="K955" s="164"/>
      <c r="L955" s="164"/>
      <c r="M955" s="165"/>
    </row>
    <row r="956" spans="8:13" ht="18" customHeight="1" x14ac:dyDescent="0.2">
      <c r="H956" s="165"/>
      <c r="I956" s="164"/>
      <c r="J956" s="164"/>
      <c r="K956" s="164"/>
      <c r="L956" s="164"/>
      <c r="M956" s="165"/>
    </row>
    <row r="957" spans="8:13" ht="18" customHeight="1" x14ac:dyDescent="0.2">
      <c r="H957" s="165"/>
      <c r="I957" s="164"/>
      <c r="J957" s="164"/>
      <c r="K957" s="164"/>
      <c r="L957" s="164"/>
      <c r="M957" s="165"/>
    </row>
    <row r="958" spans="8:13" ht="18" customHeight="1" x14ac:dyDescent="0.2">
      <c r="H958" s="165"/>
      <c r="I958" s="164"/>
      <c r="J958" s="164"/>
      <c r="K958" s="164"/>
      <c r="L958" s="164"/>
      <c r="M958" s="165"/>
    </row>
    <row r="959" spans="8:13" ht="18" customHeight="1" x14ac:dyDescent="0.2">
      <c r="H959" s="165"/>
      <c r="I959" s="164"/>
      <c r="J959" s="164"/>
      <c r="K959" s="164"/>
      <c r="L959" s="164"/>
      <c r="M959" s="165"/>
    </row>
    <row r="960" spans="8:13" ht="18" customHeight="1" x14ac:dyDescent="0.2">
      <c r="H960" s="165"/>
      <c r="I960" s="164"/>
      <c r="J960" s="164"/>
      <c r="K960" s="164"/>
      <c r="L960" s="164"/>
      <c r="M960" s="165"/>
    </row>
    <row r="961" spans="8:13" ht="18" customHeight="1" x14ac:dyDescent="0.2">
      <c r="H961" s="165"/>
      <c r="I961" s="164"/>
      <c r="J961" s="164"/>
      <c r="K961" s="164"/>
      <c r="L961" s="164"/>
      <c r="M961" s="165"/>
    </row>
    <row r="962" spans="8:13" ht="18" customHeight="1" x14ac:dyDescent="0.2">
      <c r="H962" s="165"/>
      <c r="I962" s="164"/>
      <c r="J962" s="164"/>
      <c r="K962" s="164"/>
      <c r="L962" s="164"/>
      <c r="M962" s="165"/>
    </row>
    <row r="963" spans="8:13" ht="18" customHeight="1" x14ac:dyDescent="0.2">
      <c r="H963" s="165"/>
      <c r="I963" s="164"/>
      <c r="J963" s="164"/>
      <c r="K963" s="164"/>
      <c r="L963" s="164"/>
      <c r="M963" s="165"/>
    </row>
    <row r="964" spans="8:13" ht="18" customHeight="1" x14ac:dyDescent="0.2">
      <c r="H964" s="165"/>
      <c r="I964" s="164"/>
      <c r="J964" s="164"/>
      <c r="K964" s="164"/>
      <c r="L964" s="164"/>
      <c r="M964" s="165"/>
    </row>
    <row r="965" spans="8:13" ht="18" customHeight="1" x14ac:dyDescent="0.2">
      <c r="H965" s="165"/>
      <c r="I965" s="164"/>
      <c r="J965" s="164"/>
      <c r="K965" s="164"/>
      <c r="L965" s="164"/>
      <c r="M965" s="165"/>
    </row>
    <row r="966" spans="8:13" ht="18" customHeight="1" x14ac:dyDescent="0.2">
      <c r="H966" s="165"/>
      <c r="I966" s="164"/>
      <c r="J966" s="164"/>
      <c r="K966" s="164"/>
      <c r="L966" s="164"/>
      <c r="M966" s="165"/>
    </row>
    <row r="967" spans="8:13" ht="18" customHeight="1" x14ac:dyDescent="0.2">
      <c r="H967" s="165"/>
      <c r="I967" s="164"/>
      <c r="J967" s="164"/>
      <c r="K967" s="164"/>
      <c r="L967" s="164"/>
      <c r="M967" s="165"/>
    </row>
    <row r="968" spans="8:13" ht="18" customHeight="1" x14ac:dyDescent="0.2">
      <c r="H968" s="165"/>
      <c r="I968" s="164"/>
      <c r="J968" s="164"/>
      <c r="K968" s="164"/>
      <c r="L968" s="164"/>
      <c r="M968" s="165"/>
    </row>
    <row r="969" spans="8:13" ht="18" customHeight="1" x14ac:dyDescent="0.2">
      <c r="H969" s="165"/>
      <c r="I969" s="164"/>
      <c r="J969" s="164"/>
      <c r="K969" s="164"/>
      <c r="L969" s="164"/>
      <c r="M969" s="165"/>
    </row>
    <row r="970" spans="8:13" ht="18" customHeight="1" x14ac:dyDescent="0.2">
      <c r="H970" s="165"/>
      <c r="I970" s="164"/>
      <c r="J970" s="164"/>
      <c r="K970" s="164"/>
      <c r="L970" s="164"/>
      <c r="M970" s="165"/>
    </row>
    <row r="971" spans="8:13" ht="18" customHeight="1" x14ac:dyDescent="0.2">
      <c r="H971" s="165"/>
      <c r="I971" s="164"/>
      <c r="J971" s="164"/>
      <c r="K971" s="164"/>
      <c r="L971" s="164"/>
      <c r="M971" s="165"/>
    </row>
    <row r="972" spans="8:13" ht="18" customHeight="1" x14ac:dyDescent="0.2">
      <c r="H972" s="165"/>
      <c r="I972" s="164"/>
      <c r="J972" s="164"/>
      <c r="K972" s="164"/>
      <c r="L972" s="164"/>
      <c r="M972" s="165"/>
    </row>
    <row r="973" spans="8:13" ht="18" customHeight="1" x14ac:dyDescent="0.2">
      <c r="H973" s="165"/>
      <c r="I973" s="164"/>
      <c r="J973" s="164"/>
      <c r="K973" s="164"/>
      <c r="L973" s="164"/>
      <c r="M973" s="165"/>
    </row>
    <row r="974" spans="8:13" ht="18" customHeight="1" x14ac:dyDescent="0.2">
      <c r="H974" s="165"/>
      <c r="I974" s="164"/>
      <c r="J974" s="164"/>
      <c r="K974" s="164"/>
      <c r="L974" s="164"/>
      <c r="M974" s="165"/>
    </row>
    <row r="975" spans="8:13" ht="18" customHeight="1" x14ac:dyDescent="0.2">
      <c r="H975" s="165"/>
      <c r="I975" s="164"/>
      <c r="J975" s="164"/>
      <c r="K975" s="164"/>
      <c r="L975" s="164"/>
      <c r="M975" s="165"/>
    </row>
    <row r="976" spans="8:13" ht="18" customHeight="1" x14ac:dyDescent="0.2">
      <c r="H976" s="165"/>
      <c r="I976" s="164"/>
      <c r="J976" s="164"/>
      <c r="K976" s="164"/>
      <c r="L976" s="164"/>
      <c r="M976" s="165"/>
    </row>
    <row r="977" spans="8:13" ht="18" customHeight="1" x14ac:dyDescent="0.2">
      <c r="H977" s="165"/>
      <c r="I977" s="164"/>
      <c r="J977" s="164"/>
      <c r="K977" s="164"/>
      <c r="L977" s="164"/>
      <c r="M977" s="165"/>
    </row>
    <row r="978" spans="8:13" ht="18" customHeight="1" x14ac:dyDescent="0.2">
      <c r="H978" s="165"/>
      <c r="I978" s="164"/>
      <c r="J978" s="164"/>
      <c r="K978" s="164"/>
      <c r="L978" s="164"/>
      <c r="M978" s="165"/>
    </row>
    <row r="979" spans="8:13" ht="18" customHeight="1" x14ac:dyDescent="0.2">
      <c r="H979" s="165"/>
      <c r="I979" s="164"/>
      <c r="J979" s="164"/>
      <c r="K979" s="164"/>
      <c r="L979" s="164"/>
      <c r="M979" s="165"/>
    </row>
    <row r="980" spans="8:13" ht="18" customHeight="1" x14ac:dyDescent="0.2">
      <c r="H980" s="165"/>
      <c r="I980" s="164"/>
      <c r="J980" s="164"/>
      <c r="K980" s="164"/>
      <c r="L980" s="164"/>
      <c r="M980" s="165"/>
    </row>
    <row r="981" spans="8:13" ht="18" customHeight="1" x14ac:dyDescent="0.2">
      <c r="H981" s="165"/>
      <c r="I981" s="164"/>
      <c r="J981" s="164"/>
      <c r="K981" s="164"/>
      <c r="L981" s="164"/>
      <c r="M981" s="165"/>
    </row>
    <row r="982" spans="8:13" ht="18" customHeight="1" x14ac:dyDescent="0.2">
      <c r="H982" s="165"/>
      <c r="I982" s="164"/>
      <c r="J982" s="164"/>
      <c r="K982" s="164"/>
      <c r="L982" s="164"/>
      <c r="M982" s="165"/>
    </row>
    <row r="983" spans="8:13" ht="18" customHeight="1" x14ac:dyDescent="0.2">
      <c r="H983" s="165"/>
      <c r="I983" s="164"/>
      <c r="J983" s="164"/>
      <c r="K983" s="164"/>
      <c r="L983" s="164"/>
      <c r="M983" s="165"/>
    </row>
    <row r="984" spans="8:13" ht="18" customHeight="1" x14ac:dyDescent="0.2">
      <c r="H984" s="165"/>
      <c r="I984" s="164"/>
      <c r="J984" s="164"/>
      <c r="K984" s="164"/>
      <c r="L984" s="164"/>
      <c r="M984" s="165"/>
    </row>
    <row r="985" spans="8:13" ht="18" customHeight="1" x14ac:dyDescent="0.2">
      <c r="H985" s="165"/>
      <c r="I985" s="164"/>
      <c r="J985" s="164"/>
      <c r="K985" s="164"/>
      <c r="L985" s="164"/>
      <c r="M985" s="165"/>
    </row>
    <row r="986" spans="8:13" ht="18" customHeight="1" x14ac:dyDescent="0.2">
      <c r="H986" s="165"/>
      <c r="I986" s="164"/>
      <c r="J986" s="164"/>
      <c r="K986" s="164"/>
      <c r="L986" s="164"/>
      <c r="M986" s="165"/>
    </row>
    <row r="987" spans="8:13" ht="18" customHeight="1" x14ac:dyDescent="0.2">
      <c r="H987" s="165"/>
      <c r="I987" s="164"/>
      <c r="J987" s="164"/>
      <c r="K987" s="164"/>
      <c r="L987" s="164"/>
      <c r="M987" s="165"/>
    </row>
    <row r="988" spans="8:13" ht="18" customHeight="1" x14ac:dyDescent="0.2">
      <c r="H988" s="165"/>
      <c r="I988" s="164"/>
      <c r="J988" s="164"/>
      <c r="K988" s="164"/>
      <c r="L988" s="164"/>
      <c r="M988" s="165"/>
    </row>
    <row r="989" spans="8:13" ht="18" customHeight="1" x14ac:dyDescent="0.2">
      <c r="H989" s="165"/>
      <c r="I989" s="164"/>
      <c r="J989" s="164"/>
      <c r="K989" s="164"/>
      <c r="L989" s="164"/>
      <c r="M989" s="165"/>
    </row>
    <row r="990" spans="8:13" ht="18" customHeight="1" x14ac:dyDescent="0.2">
      <c r="H990" s="165"/>
      <c r="I990" s="164"/>
      <c r="J990" s="164"/>
      <c r="K990" s="164"/>
      <c r="L990" s="164"/>
      <c r="M990" s="165"/>
    </row>
    <row r="991" spans="8:13" ht="18" customHeight="1" x14ac:dyDescent="0.2">
      <c r="H991" s="165"/>
      <c r="I991" s="164"/>
      <c r="J991" s="164"/>
      <c r="K991" s="164"/>
      <c r="L991" s="164"/>
      <c r="M991" s="165"/>
    </row>
    <row r="992" spans="8:13" ht="18" customHeight="1" x14ac:dyDescent="0.2">
      <c r="H992" s="165"/>
      <c r="I992" s="164"/>
      <c r="J992" s="164"/>
      <c r="K992" s="164"/>
      <c r="L992" s="164"/>
      <c r="M992" s="165"/>
    </row>
    <row r="993" spans="8:13" ht="18" customHeight="1" x14ac:dyDescent="0.2">
      <c r="H993" s="165"/>
      <c r="I993" s="164"/>
      <c r="J993" s="164"/>
      <c r="K993" s="164"/>
      <c r="L993" s="164"/>
      <c r="M993" s="165"/>
    </row>
    <row r="994" spans="8:13" ht="18" customHeight="1" x14ac:dyDescent="0.2">
      <c r="H994" s="165"/>
      <c r="I994" s="164"/>
      <c r="J994" s="164"/>
      <c r="K994" s="164"/>
      <c r="L994" s="164"/>
      <c r="M994" s="165"/>
    </row>
    <row r="995" spans="8:13" ht="18" customHeight="1" x14ac:dyDescent="0.2">
      <c r="H995" s="165"/>
      <c r="I995" s="164"/>
      <c r="J995" s="164"/>
      <c r="K995" s="164"/>
      <c r="L995" s="164"/>
      <c r="M995" s="165"/>
    </row>
    <row r="996" spans="8:13" ht="18" customHeight="1" x14ac:dyDescent="0.2">
      <c r="H996" s="165"/>
      <c r="I996" s="164"/>
      <c r="J996" s="164"/>
      <c r="K996" s="164"/>
      <c r="L996" s="164"/>
      <c r="M996" s="165"/>
    </row>
    <row r="997" spans="8:13" ht="18" customHeight="1" x14ac:dyDescent="0.2">
      <c r="H997" s="165"/>
      <c r="I997" s="164"/>
      <c r="J997" s="164"/>
      <c r="K997" s="164"/>
      <c r="L997" s="164"/>
      <c r="M997" s="165"/>
    </row>
    <row r="998" spans="8:13" ht="18" customHeight="1" x14ac:dyDescent="0.2">
      <c r="H998" s="165"/>
      <c r="I998" s="164"/>
      <c r="J998" s="164"/>
      <c r="K998" s="164"/>
      <c r="L998" s="164"/>
      <c r="M998" s="165"/>
    </row>
    <row r="999" spans="8:13" ht="18" customHeight="1" x14ac:dyDescent="0.2">
      <c r="H999" s="165"/>
      <c r="I999" s="164"/>
      <c r="J999" s="164"/>
      <c r="K999" s="164"/>
      <c r="L999" s="164"/>
      <c r="M999" s="165"/>
    </row>
    <row r="1000" spans="8:13" ht="18" customHeight="1" x14ac:dyDescent="0.2">
      <c r="H1000" s="165"/>
      <c r="I1000" s="164"/>
      <c r="J1000" s="164"/>
      <c r="K1000" s="164"/>
      <c r="L1000" s="164"/>
      <c r="M1000" s="165"/>
    </row>
  </sheetData>
  <sheetProtection password="C4E7" sheet="1" objects="1" scenarios="1"/>
  <sortState ref="A7:L43">
    <sortCondition ref="A7:A43"/>
    <sortCondition ref="B7:B43"/>
  </sortState>
  <mergeCells count="5">
    <mergeCell ref="K5:M5"/>
    <mergeCell ref="N5:O5"/>
    <mergeCell ref="F5:J5"/>
    <mergeCell ref="L1:M1"/>
    <mergeCell ref="L2:M2"/>
  </mergeCells>
  <pageMargins left="0.6692913385826772" right="0.19685039370078741" top="0.50818181818181818" bottom="0.74803149606299213" header="0" footer="0.27559055118110237"/>
  <pageSetup paperSize="9" scale="77" fitToHeight="0" orientation="landscape" r:id="rId1"/>
  <headerFooter alignWithMargins="0"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Kontobezeichnung!$B$4:$B$29</xm:f>
          </x14:formula1>
          <xm:sqref>B7:B500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Zeros="0" workbookViewId="0">
      <selection activeCell="I15" sqref="I15"/>
    </sheetView>
  </sheetViews>
  <sheetFormatPr baseColWidth="10" defaultColWidth="11.42578125" defaultRowHeight="12.75" x14ac:dyDescent="0.2"/>
  <cols>
    <col min="1" max="1" width="7.5703125" style="21" customWidth="1"/>
    <col min="2" max="2" width="59.42578125" style="21" customWidth="1"/>
    <col min="3" max="3" width="14.42578125" style="22" customWidth="1"/>
    <col min="4" max="4" width="9.5703125" style="7" customWidth="1"/>
    <col min="5" max="5" width="12.42578125" style="23" customWidth="1"/>
    <col min="6" max="16384" width="11.42578125" style="7"/>
  </cols>
  <sheetData>
    <row r="1" spans="1:5" ht="21" customHeight="1" x14ac:dyDescent="0.4">
      <c r="A1" s="3" t="s">
        <v>0</v>
      </c>
      <c r="B1" s="4"/>
      <c r="C1" s="50" t="e">
        <f>#REF!</f>
        <v>#REF!</v>
      </c>
      <c r="D1" s="5" t="s">
        <v>1</v>
      </c>
      <c r="E1" s="6" t="s">
        <v>5</v>
      </c>
    </row>
    <row r="2" spans="1:5" ht="21" customHeight="1" thickBot="1" x14ac:dyDescent="0.3">
      <c r="A2" s="31" t="e">
        <f>#REF!</f>
        <v>#REF!</v>
      </c>
      <c r="B2" s="24"/>
      <c r="C2" s="25"/>
      <c r="D2" s="27" t="e">
        <f>#REF!</f>
        <v>#REF!</v>
      </c>
      <c r="E2" s="28" t="e">
        <f>#REF!</f>
        <v>#REF!</v>
      </c>
    </row>
    <row r="3" spans="1:5" ht="21" customHeight="1" x14ac:dyDescent="0.3">
      <c r="A3" s="31" t="e">
        <f>#REF!</f>
        <v>#REF!</v>
      </c>
      <c r="B3" s="24"/>
      <c r="C3" s="25"/>
      <c r="D3" s="11"/>
      <c r="E3" s="12"/>
    </row>
    <row r="4" spans="1:5" ht="30" customHeight="1" thickBot="1" x14ac:dyDescent="0.35">
      <c r="A4" s="8"/>
      <c r="B4" s="9"/>
      <c r="C4" s="10"/>
      <c r="D4" s="11"/>
      <c r="E4" s="12"/>
    </row>
    <row r="5" spans="1:5" ht="28.5" customHeight="1" thickBot="1" x14ac:dyDescent="0.25">
      <c r="A5" s="37" t="s">
        <v>6</v>
      </c>
      <c r="B5" s="38"/>
      <c r="C5" s="39"/>
      <c r="D5" s="40"/>
      <c r="E5" s="41"/>
    </row>
    <row r="6" spans="1:5" ht="21.75" customHeight="1" x14ac:dyDescent="0.2">
      <c r="A6" s="14"/>
      <c r="B6" s="7"/>
      <c r="C6" s="15"/>
      <c r="D6" s="16"/>
      <c r="E6" s="13"/>
    </row>
    <row r="7" spans="1:5" ht="27.95" customHeight="1" x14ac:dyDescent="0.2">
      <c r="A7" s="33" t="s">
        <v>7</v>
      </c>
      <c r="B7" s="14"/>
      <c r="C7" s="15"/>
      <c r="D7" s="16"/>
      <c r="E7" s="13"/>
    </row>
    <row r="8" spans="1:5" ht="15" customHeight="1" x14ac:dyDescent="0.2">
      <c r="A8" s="17" t="s">
        <v>8</v>
      </c>
      <c r="B8" s="17" t="s">
        <v>9</v>
      </c>
      <c r="C8" s="32" t="s">
        <v>10</v>
      </c>
      <c r="D8" s="29" t="s">
        <v>11</v>
      </c>
      <c r="E8" s="30" t="s">
        <v>12</v>
      </c>
    </row>
    <row r="9" spans="1:5" ht="15" customHeight="1" x14ac:dyDescent="0.2">
      <c r="A9" s="51">
        <v>1</v>
      </c>
      <c r="B9" s="26" t="s">
        <v>13</v>
      </c>
      <c r="C9" s="44" t="e">
        <f>SUM(#REF!)</f>
        <v>#REF!</v>
      </c>
      <c r="D9" s="43">
        <v>29</v>
      </c>
      <c r="E9" s="46" t="e">
        <f>SUM(C9*D9)</f>
        <v>#REF!</v>
      </c>
    </row>
    <row r="10" spans="1:5" ht="15" customHeight="1" x14ac:dyDescent="0.2">
      <c r="A10" s="51">
        <v>2</v>
      </c>
      <c r="B10" s="19" t="s">
        <v>14</v>
      </c>
      <c r="C10" s="44" t="e">
        <f>SUM(#REF!)</f>
        <v>#REF!</v>
      </c>
      <c r="D10" s="43">
        <v>29</v>
      </c>
      <c r="E10" s="46" t="e">
        <f t="shared" ref="E10:E33" si="0">SUM(C10*D10)</f>
        <v>#REF!</v>
      </c>
    </row>
    <row r="11" spans="1:5" ht="15" customHeight="1" x14ac:dyDescent="0.2">
      <c r="A11" s="51">
        <v>3</v>
      </c>
      <c r="B11" s="19" t="s">
        <v>15</v>
      </c>
      <c r="C11" s="44" t="e">
        <f>SUM(#REF!)</f>
        <v>#REF!</v>
      </c>
      <c r="D11" s="43">
        <v>29</v>
      </c>
      <c r="E11" s="46" t="e">
        <f t="shared" si="0"/>
        <v>#REF!</v>
      </c>
    </row>
    <row r="12" spans="1:5" ht="15" customHeight="1" x14ac:dyDescent="0.2">
      <c r="A12" s="51">
        <v>4</v>
      </c>
      <c r="B12" s="34" t="s">
        <v>16</v>
      </c>
      <c r="C12" s="44" t="e">
        <f>SUM(#REF!)</f>
        <v>#REF!</v>
      </c>
      <c r="D12" s="43">
        <v>29</v>
      </c>
      <c r="E12" s="46" t="e">
        <f t="shared" si="0"/>
        <v>#REF!</v>
      </c>
    </row>
    <row r="13" spans="1:5" ht="15" customHeight="1" x14ac:dyDescent="0.2">
      <c r="A13" s="51">
        <v>5</v>
      </c>
      <c r="B13" s="19" t="s">
        <v>17</v>
      </c>
      <c r="C13" s="44" t="e">
        <f>SUM(#REF!)</f>
        <v>#REF!</v>
      </c>
      <c r="D13" s="43">
        <v>29</v>
      </c>
      <c r="E13" s="46" t="e">
        <f t="shared" si="0"/>
        <v>#REF!</v>
      </c>
    </row>
    <row r="14" spans="1:5" ht="15" customHeight="1" x14ac:dyDescent="0.2">
      <c r="A14" s="51">
        <v>6</v>
      </c>
      <c r="B14" s="19" t="s">
        <v>18</v>
      </c>
      <c r="C14" s="44" t="e">
        <f>SUM(#REF!)</f>
        <v>#REF!</v>
      </c>
      <c r="D14" s="43">
        <v>29</v>
      </c>
      <c r="E14" s="46" t="e">
        <f t="shared" si="0"/>
        <v>#REF!</v>
      </c>
    </row>
    <row r="15" spans="1:5" ht="15" customHeight="1" x14ac:dyDescent="0.2">
      <c r="A15" s="51">
        <v>7</v>
      </c>
      <c r="B15" s="19" t="s">
        <v>19</v>
      </c>
      <c r="C15" s="44" t="e">
        <f>SUM(#REF!)</f>
        <v>#REF!</v>
      </c>
      <c r="D15" s="43">
        <v>29</v>
      </c>
      <c r="E15" s="46" t="e">
        <f t="shared" si="0"/>
        <v>#REF!</v>
      </c>
    </row>
    <row r="16" spans="1:5" ht="15" customHeight="1" x14ac:dyDescent="0.2">
      <c r="A16" s="51">
        <v>8</v>
      </c>
      <c r="B16" s="34" t="s">
        <v>20</v>
      </c>
      <c r="C16" s="44" t="e">
        <f>SUM(#REF!)</f>
        <v>#REF!</v>
      </c>
      <c r="D16" s="43">
        <v>29</v>
      </c>
      <c r="E16" s="46" t="e">
        <f t="shared" si="0"/>
        <v>#REF!</v>
      </c>
    </row>
    <row r="17" spans="1:5" ht="17.25" customHeight="1" x14ac:dyDescent="0.2">
      <c r="A17" s="51">
        <v>9</v>
      </c>
      <c r="B17" s="19" t="s">
        <v>21</v>
      </c>
      <c r="C17" s="44" t="e">
        <f>SUM(#REF!)</f>
        <v>#REF!</v>
      </c>
      <c r="D17" s="43">
        <v>29</v>
      </c>
      <c r="E17" s="46" t="e">
        <f t="shared" si="0"/>
        <v>#REF!</v>
      </c>
    </row>
    <row r="18" spans="1:5" ht="15" customHeight="1" x14ac:dyDescent="0.2">
      <c r="A18" s="52">
        <v>10</v>
      </c>
      <c r="B18" s="19" t="s">
        <v>22</v>
      </c>
      <c r="C18" s="44" t="e">
        <f>SUM(#REF!)</f>
        <v>#REF!</v>
      </c>
      <c r="D18" s="43">
        <v>29</v>
      </c>
      <c r="E18" s="46" t="e">
        <f t="shared" si="0"/>
        <v>#REF!</v>
      </c>
    </row>
    <row r="19" spans="1:5" ht="15" customHeight="1" x14ac:dyDescent="0.2">
      <c r="A19" s="51">
        <v>11</v>
      </c>
      <c r="B19" s="34" t="s">
        <v>23</v>
      </c>
      <c r="C19" s="44" t="e">
        <f>SUM(#REF!)</f>
        <v>#REF!</v>
      </c>
      <c r="D19" s="43">
        <v>29</v>
      </c>
      <c r="E19" s="46" t="e">
        <f t="shared" si="0"/>
        <v>#REF!</v>
      </c>
    </row>
    <row r="20" spans="1:5" ht="15" customHeight="1" x14ac:dyDescent="0.2">
      <c r="A20" s="51">
        <v>12</v>
      </c>
      <c r="B20" s="19" t="s">
        <v>24</v>
      </c>
      <c r="C20" s="44" t="e">
        <f>SUM(#REF!)</f>
        <v>#REF!</v>
      </c>
      <c r="D20" s="43">
        <v>29</v>
      </c>
      <c r="E20" s="46" t="e">
        <f t="shared" si="0"/>
        <v>#REF!</v>
      </c>
    </row>
    <row r="21" spans="1:5" ht="15" customHeight="1" x14ac:dyDescent="0.2">
      <c r="A21" s="51">
        <v>13</v>
      </c>
      <c r="B21" s="19" t="s">
        <v>25</v>
      </c>
      <c r="C21" s="44" t="e">
        <f>SUM(#REF!)</f>
        <v>#REF!</v>
      </c>
      <c r="D21" s="43">
        <v>29</v>
      </c>
      <c r="E21" s="46" t="e">
        <f t="shared" si="0"/>
        <v>#REF!</v>
      </c>
    </row>
    <row r="22" spans="1:5" ht="15" customHeight="1" x14ac:dyDescent="0.2">
      <c r="A22" s="51">
        <v>14</v>
      </c>
      <c r="B22" s="19" t="s">
        <v>26</v>
      </c>
      <c r="C22" s="44" t="e">
        <f>SUM(#REF!)</f>
        <v>#REF!</v>
      </c>
      <c r="D22" s="43">
        <v>29</v>
      </c>
      <c r="E22" s="46" t="e">
        <f t="shared" si="0"/>
        <v>#REF!</v>
      </c>
    </row>
    <row r="23" spans="1:5" ht="15" customHeight="1" x14ac:dyDescent="0.2">
      <c r="A23" s="51">
        <v>15</v>
      </c>
      <c r="B23" s="34" t="s">
        <v>27</v>
      </c>
      <c r="C23" s="44" t="e">
        <f>SUM(#REF!)</f>
        <v>#REF!</v>
      </c>
      <c r="D23" s="43">
        <v>29</v>
      </c>
      <c r="E23" s="46" t="e">
        <f t="shared" si="0"/>
        <v>#REF!</v>
      </c>
    </row>
    <row r="24" spans="1:5" ht="15" customHeight="1" x14ac:dyDescent="0.2">
      <c r="A24" s="51">
        <v>16</v>
      </c>
      <c r="B24" s="19" t="s">
        <v>28</v>
      </c>
      <c r="C24" s="44" t="e">
        <f>SUM(#REF!)</f>
        <v>#REF!</v>
      </c>
      <c r="D24" s="43">
        <v>29</v>
      </c>
      <c r="E24" s="46" t="e">
        <f t="shared" si="0"/>
        <v>#REF!</v>
      </c>
    </row>
    <row r="25" spans="1:5" ht="15" customHeight="1" x14ac:dyDescent="0.2">
      <c r="A25" s="51">
        <v>17</v>
      </c>
      <c r="B25" s="19" t="s">
        <v>29</v>
      </c>
      <c r="C25" s="44" t="e">
        <f>SUM(#REF!)</f>
        <v>#REF!</v>
      </c>
      <c r="D25" s="43">
        <v>29</v>
      </c>
      <c r="E25" s="46" t="e">
        <f t="shared" si="0"/>
        <v>#REF!</v>
      </c>
    </row>
    <row r="26" spans="1:5" ht="15" customHeight="1" x14ac:dyDescent="0.2">
      <c r="A26" s="51">
        <v>18</v>
      </c>
      <c r="B26" s="34" t="s">
        <v>30</v>
      </c>
      <c r="C26" s="44" t="e">
        <f>SUM(#REF!)</f>
        <v>#REF!</v>
      </c>
      <c r="D26" s="43">
        <v>29</v>
      </c>
      <c r="E26" s="46" t="e">
        <f t="shared" si="0"/>
        <v>#REF!</v>
      </c>
    </row>
    <row r="27" spans="1:5" ht="17.25" customHeight="1" x14ac:dyDescent="0.2">
      <c r="A27" s="51">
        <v>19</v>
      </c>
      <c r="B27" s="19" t="s">
        <v>31</v>
      </c>
      <c r="C27" s="44" t="e">
        <f>SUM(#REF!)</f>
        <v>#REF!</v>
      </c>
      <c r="D27" s="43">
        <v>29</v>
      </c>
      <c r="E27" s="46" t="e">
        <f t="shared" si="0"/>
        <v>#REF!</v>
      </c>
    </row>
    <row r="28" spans="1:5" ht="15" customHeight="1" x14ac:dyDescent="0.2">
      <c r="A28" s="51">
        <v>20</v>
      </c>
      <c r="B28" s="19" t="s">
        <v>32</v>
      </c>
      <c r="C28" s="44" t="e">
        <f>SUM(#REF!)</f>
        <v>#REF!</v>
      </c>
      <c r="D28" s="43">
        <v>29</v>
      </c>
      <c r="E28" s="46" t="e">
        <f t="shared" si="0"/>
        <v>#REF!</v>
      </c>
    </row>
    <row r="29" spans="1:5" ht="15" customHeight="1" x14ac:dyDescent="0.2">
      <c r="A29" s="51">
        <v>21</v>
      </c>
      <c r="B29" s="19" t="s">
        <v>33</v>
      </c>
      <c r="C29" s="44" t="e">
        <f>SUM(#REF!)</f>
        <v>#REF!</v>
      </c>
      <c r="D29" s="43">
        <v>29</v>
      </c>
      <c r="E29" s="46" t="e">
        <f t="shared" si="0"/>
        <v>#REF!</v>
      </c>
    </row>
    <row r="30" spans="1:5" ht="15" customHeight="1" x14ac:dyDescent="0.2">
      <c r="A30" s="51">
        <v>22</v>
      </c>
      <c r="B30" s="34" t="s">
        <v>34</v>
      </c>
      <c r="C30" s="44" t="e">
        <f>SUM(#REF!)</f>
        <v>#REF!</v>
      </c>
      <c r="D30" s="43">
        <v>29</v>
      </c>
      <c r="E30" s="46" t="e">
        <f t="shared" si="0"/>
        <v>#REF!</v>
      </c>
    </row>
    <row r="31" spans="1:5" ht="15" customHeight="1" x14ac:dyDescent="0.2">
      <c r="A31" s="51">
        <v>23</v>
      </c>
      <c r="B31" s="19" t="s">
        <v>35</v>
      </c>
      <c r="C31" s="44" t="e">
        <f>SUM(#REF!)</f>
        <v>#REF!</v>
      </c>
      <c r="D31" s="43">
        <v>29</v>
      </c>
      <c r="E31" s="46" t="e">
        <f t="shared" si="0"/>
        <v>#REF!</v>
      </c>
    </row>
    <row r="32" spans="1:5" ht="15" customHeight="1" x14ac:dyDescent="0.2">
      <c r="A32" s="51">
        <v>24</v>
      </c>
      <c r="B32" s="19" t="s">
        <v>36</v>
      </c>
      <c r="C32" s="44" t="e">
        <f>SUM(#REF!)</f>
        <v>#REF!</v>
      </c>
      <c r="D32" s="43">
        <v>29</v>
      </c>
      <c r="E32" s="46" t="e">
        <f t="shared" si="0"/>
        <v>#REF!</v>
      </c>
    </row>
    <row r="33" spans="1:5" ht="15" customHeight="1" x14ac:dyDescent="0.2">
      <c r="A33" s="51">
        <v>25</v>
      </c>
      <c r="B33" s="34" t="s">
        <v>37</v>
      </c>
      <c r="C33" s="44" t="e">
        <f>SUM(#REF!)</f>
        <v>#REF!</v>
      </c>
      <c r="D33" s="43">
        <v>29</v>
      </c>
      <c r="E33" s="46" t="e">
        <f t="shared" si="0"/>
        <v>#REF!</v>
      </c>
    </row>
    <row r="34" spans="1:5" ht="15" customHeight="1" x14ac:dyDescent="0.25">
      <c r="A34" s="51"/>
      <c r="B34" s="53" t="s">
        <v>38</v>
      </c>
      <c r="C34" s="49" t="e">
        <f>SUM(C9:C33)</f>
        <v>#REF!</v>
      </c>
      <c r="D34" s="47"/>
      <c r="E34" s="48" t="e">
        <f>SUM(E9:E33)</f>
        <v>#REF!</v>
      </c>
    </row>
    <row r="35" spans="1:5" ht="15" customHeight="1" x14ac:dyDescent="0.2">
      <c r="A35" s="51">
        <v>26</v>
      </c>
      <c r="B35" s="19" t="s">
        <v>39</v>
      </c>
      <c r="C35" s="44" t="e">
        <f>SUM(#REF!)</f>
        <v>#REF!</v>
      </c>
      <c r="D35" s="43">
        <v>14.5</v>
      </c>
      <c r="E35" s="46" t="e">
        <f>SUM(C35*D35)</f>
        <v>#REF!</v>
      </c>
    </row>
    <row r="36" spans="1:5" ht="15" customHeight="1" x14ac:dyDescent="0.25">
      <c r="A36" s="18"/>
      <c r="B36" s="53" t="s">
        <v>40</v>
      </c>
      <c r="C36" s="54" t="e">
        <f>SUM(C35)</f>
        <v>#REF!</v>
      </c>
      <c r="D36" s="54"/>
      <c r="E36" s="54" t="e">
        <f>SUM(E35)</f>
        <v>#REF!</v>
      </c>
    </row>
    <row r="37" spans="1:5" ht="13.35" customHeight="1" x14ac:dyDescent="0.2">
      <c r="A37" s="18"/>
      <c r="B37" s="19"/>
      <c r="C37" s="44"/>
      <c r="D37" s="20"/>
      <c r="E37" s="44"/>
    </row>
    <row r="38" spans="1:5" ht="18.600000000000001" customHeight="1" x14ac:dyDescent="0.3">
      <c r="A38" s="18"/>
      <c r="B38" s="42" t="s">
        <v>41</v>
      </c>
      <c r="C38" s="45" t="e">
        <f>SUM(C34+C36)</f>
        <v>#REF!</v>
      </c>
      <c r="D38" s="45"/>
      <c r="E38" s="45" t="e">
        <f>SUM(E34+E36)</f>
        <v>#REF!</v>
      </c>
    </row>
    <row r="39" spans="1:5" ht="12.75" customHeight="1" x14ac:dyDescent="0.2">
      <c r="A39"/>
      <c r="B39"/>
      <c r="C39"/>
      <c r="D39"/>
      <c r="E39"/>
    </row>
    <row r="40" spans="1:5" ht="13.35" customHeight="1" x14ac:dyDescent="0.2">
      <c r="A40"/>
      <c r="B40"/>
      <c r="C40"/>
      <c r="D40"/>
      <c r="E40"/>
    </row>
    <row r="41" spans="1:5" ht="13.35" customHeight="1" x14ac:dyDescent="0.2">
      <c r="A41"/>
      <c r="B41" s="35" t="s">
        <v>42</v>
      </c>
      <c r="C41" s="35" t="s">
        <v>43</v>
      </c>
      <c r="D41"/>
      <c r="E41"/>
    </row>
    <row r="42" spans="1:5" x14ac:dyDescent="0.2">
      <c r="A42"/>
      <c r="B42"/>
      <c r="C42"/>
      <c r="D42"/>
      <c r="E42"/>
    </row>
    <row r="43" spans="1:5" ht="13.7" customHeight="1" x14ac:dyDescent="0.2">
      <c r="A43"/>
      <c r="B43"/>
      <c r="C43"/>
      <c r="D43"/>
      <c r="E43"/>
    </row>
    <row r="44" spans="1:5" ht="13.7" customHeight="1" x14ac:dyDescent="0.2">
      <c r="A44"/>
      <c r="B44"/>
      <c r="C44"/>
      <c r="D44"/>
      <c r="E44"/>
    </row>
    <row r="45" spans="1:5" ht="14.25" customHeight="1" x14ac:dyDescent="0.2">
      <c r="A45"/>
      <c r="B45" s="36" t="s">
        <v>44</v>
      </c>
      <c r="C45" t="s">
        <v>45</v>
      </c>
      <c r="D45"/>
      <c r="E45"/>
    </row>
    <row r="46" spans="1:5" ht="13.7" customHeight="1" x14ac:dyDescent="0.2">
      <c r="A46"/>
    </row>
    <row r="47" spans="1:5" ht="12" customHeight="1" x14ac:dyDescent="0.2">
      <c r="A47"/>
      <c r="B47"/>
      <c r="C47"/>
      <c r="D47"/>
      <c r="E47"/>
    </row>
  </sheetData>
  <phoneticPr fontId="14" type="noConversion"/>
  <pageMargins left="0" right="0" top="0.59055118110236227" bottom="0.39370078740157483" header="0.51181102362204722" footer="0.82677165354330717"/>
  <pageSetup paperSize="9" orientation="portrait" horizontalDpi="300" verticalDpi="300" r:id="rId1"/>
  <headerFooter alignWithMargins="0">
    <oddFooter xml:space="preserve">&amp;R        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1000"/>
  <sheetViews>
    <sheetView showGridLines="0" showZeros="0" zoomScaleNormal="100" workbookViewId="0">
      <pane ySplit="5" topLeftCell="A6" activePane="bottomLeft" state="frozen"/>
      <selection pane="bottomLeft" activeCell="C1" sqref="C1"/>
    </sheetView>
  </sheetViews>
  <sheetFormatPr baseColWidth="10" defaultColWidth="0" defaultRowHeight="12.75" x14ac:dyDescent="0.2"/>
  <cols>
    <col min="1" max="1" width="12.42578125" style="217" customWidth="1"/>
    <col min="2" max="2" width="40.5703125" style="218" customWidth="1"/>
    <col min="3" max="3" width="21.5703125" style="219" customWidth="1"/>
    <col min="4" max="4" width="12.5703125" style="162" customWidth="1"/>
    <col min="5" max="5" width="12.5703125" style="164" customWidth="1"/>
    <col min="6" max="8" width="12.5703125" style="162" customWidth="1"/>
    <col min="9" max="9" width="12.5703125" style="127" customWidth="1"/>
    <col min="10" max="10" width="12.5703125" style="166" customWidth="1"/>
    <col min="11" max="15" width="0" style="166" hidden="1" customWidth="1"/>
    <col min="16" max="16384" width="11.42578125" style="166" hidden="1"/>
  </cols>
  <sheetData>
    <row r="1" spans="1:12" s="58" customFormat="1" ht="24.95" customHeight="1" x14ac:dyDescent="0.2">
      <c r="A1" s="281" t="s">
        <v>54</v>
      </c>
      <c r="B1" s="282"/>
      <c r="C1" s="436">
        <f>'Eingabe Kundendaten'!B8</f>
        <v>0</v>
      </c>
      <c r="D1" s="283"/>
      <c r="E1" s="284"/>
      <c r="F1" s="7"/>
      <c r="G1" s="459" t="s">
        <v>63</v>
      </c>
      <c r="H1" s="460"/>
      <c r="I1" s="7"/>
      <c r="J1" s="7"/>
    </row>
    <row r="2" spans="1:12" s="58" customFormat="1" ht="24.95" customHeight="1" thickBot="1" x14ac:dyDescent="0.3">
      <c r="A2" s="285"/>
      <c r="B2" s="286"/>
      <c r="C2" s="287"/>
      <c r="D2" s="288"/>
      <c r="E2" s="289"/>
      <c r="F2" s="250"/>
      <c r="G2" s="461">
        <f>'Eingabe Kundendaten'!B2</f>
        <v>0</v>
      </c>
      <c r="H2" s="462"/>
      <c r="I2" s="7"/>
      <c r="J2" s="7"/>
    </row>
    <row r="3" spans="1:12" s="58" customFormat="1" ht="24.95" customHeight="1" x14ac:dyDescent="0.2">
      <c r="A3" s="290" t="s">
        <v>2</v>
      </c>
      <c r="B3" s="430">
        <f>'Eingabe Kundendaten'!B4</f>
        <v>0</v>
      </c>
      <c r="C3" s="431">
        <f>'Eingabe Kundendaten'!B6</f>
        <v>0</v>
      </c>
      <c r="D3" s="74"/>
      <c r="E3" s="75"/>
      <c r="F3" s="74"/>
      <c r="G3" s="257"/>
      <c r="H3" s="257"/>
      <c r="I3" s="257"/>
      <c r="J3" s="7"/>
      <c r="K3" s="61"/>
    </row>
    <row r="4" spans="1:12" s="58" customFormat="1" ht="3.95" customHeight="1" thickBot="1" x14ac:dyDescent="0.25">
      <c r="A4" s="291"/>
      <c r="B4" s="292"/>
      <c r="C4" s="293"/>
      <c r="D4" s="257"/>
      <c r="E4" s="294"/>
      <c r="F4" s="257"/>
      <c r="G4" s="257"/>
      <c r="H4" s="257"/>
      <c r="I4" s="257"/>
      <c r="J4" s="7"/>
      <c r="K4" s="61"/>
    </row>
    <row r="5" spans="1:12" s="69" customFormat="1" ht="54" customHeight="1" thickBot="1" x14ac:dyDescent="0.25">
      <c r="A5" s="295" t="s">
        <v>3</v>
      </c>
      <c r="B5" s="296" t="s">
        <v>94</v>
      </c>
      <c r="C5" s="297" t="s">
        <v>90</v>
      </c>
      <c r="D5" s="298" t="s">
        <v>96</v>
      </c>
      <c r="E5" s="299" t="s">
        <v>97</v>
      </c>
      <c r="F5" s="305" t="s">
        <v>105</v>
      </c>
      <c r="G5" s="300" t="s">
        <v>104</v>
      </c>
      <c r="H5" s="301" t="s">
        <v>49</v>
      </c>
      <c r="I5" s="265" t="s">
        <v>3</v>
      </c>
      <c r="J5" s="302" t="s">
        <v>50</v>
      </c>
    </row>
    <row r="6" spans="1:12" s="210" customFormat="1" ht="23.1" customHeight="1" x14ac:dyDescent="0.2">
      <c r="A6" s="401" t="str">
        <f>IF(B6="Kirsch inländisch",4,IF(B6="Williams ausländisch",3,IF(B6="Williams inländisch",2,IF(B6="Kirsch ausländisch",5,IF(B6="Kernobst, Kräuter, Birnenträsch, Gravensteiner, Golden",1,IF(B6="Zwetschgen, Pflümli, Mirabellen inländisch",6,IF(B6="Zwetschgen, Pflümli, Mirabellen, Sliwowitz ausländisch",7,IF(B6="Aprikosen inländisch",8,IF(B6="Marc, Grappa, Hefebrand inländisch",9,IF(B6="Marc, Grappa, Hefebrand ausländisch",10,IF(B6="Andere inl. gebrannte Wasser (Enzian, Génépi, Quitten, Wachholder, Kartoffel, Himbeer, Getreide)",11,IF(B6="Trinksprit",12,IF(B6="Aperitifs, Bitter",13,IF(B6="Liköre (Bailey's Irish Cream, Batida de Coco, Cointreau, Eiercognac, Grand Marnier)",14,IF(B6="Cognac, Armagnac",15,IF(B6="Weinbrand, Brandy",16,IF(B6="Rum",17,IF(B6="Whisky",18,IF(B6="Aquavit, Genever, Gin, Ginepro, Korn, Steinhäger, Wodka",19,IF(B6="Andere ausl. gebrannte Wasser (Aprikosen, Arak, Himbeergeist, Kartoffelbrand, Tequila)",20,IF(B6="Spirituosenhaltige Mischgetränke",21,IF(B6="Portionenflacons (sämtliche gebrannte Wasser mit weniger als 35cl Inhalt)",22,IF(B6="Assortimente und Geschenkpackungen (sämtliche gebrannte Wasser)",23,IF(B6="Calvados",24,IF(B6="Halbfabrikate, Aromen",25,IF(B6="Süssweine, Wermuth",26,IF(B6="","-")))))))))))))))))))))))))))</f>
        <v>-</v>
      </c>
      <c r="B6" s="374"/>
      <c r="C6" s="402"/>
      <c r="D6" s="303"/>
      <c r="E6" s="221"/>
      <c r="F6" s="222">
        <f t="shared" ref="F6:F37" si="0">D6*E6</f>
        <v>0</v>
      </c>
      <c r="G6" s="191"/>
      <c r="H6" s="194">
        <f t="shared" ref="H6:H37" si="1">SUM(F6*G6)/100</f>
        <v>0</v>
      </c>
      <c r="I6" s="195">
        <v>1</v>
      </c>
      <c r="J6" s="223">
        <f t="shared" ref="J6:J31" si="2">SUMIFS($H$6:$H$1000,$A$6:$A$1000,I6)</f>
        <v>0</v>
      </c>
      <c r="L6" s="224"/>
    </row>
    <row r="7" spans="1:12" s="210" customFormat="1" ht="23.1" customHeight="1" x14ac:dyDescent="0.2">
      <c r="A7" s="401" t="str">
        <f t="shared" ref="A7:A70" si="3">IF(B7="Kirsch inländisch",4,IF(B7="Williams ausländisch",3,IF(B7="Williams inländisch",2,IF(B7="Kirsch ausländisch",5,IF(B7="Kernobst, Kräuter, Birnenträsch, Gravensteiner, Golden",1,IF(B7="Zwetschgen, Pflümli, Mirabellen inländisch",6,IF(B7="Zwetschgen, Pflümli, Mirabellen, Sliwowitz ausländisch",7,IF(B7="Aprikosen inländisch",8,IF(B7="Marc, Grappa, Hefebrand inländisch",9,IF(B7="Marc, Grappa, Hefebrand ausländisch",10,IF(B7="Andere inl. gebrannte Wasser (Enzian, Génépi, Quitten, Wachholder, Kartoffel, Himbeer, Getreide)",11,IF(B7="Trinksprit",12,IF(B7="Aperitifs, Bitter",13,IF(B7="Liköre (Bailey's Irish Cream, Batida de Coco, Cointreau, Eiercognac, Grand Marnier)",14,IF(B7="Cognac, Armagnac",15,IF(B7="Weinbrand, Brandy",16,IF(B7="Rum",17,IF(B7="Whisky",18,IF(B7="Aquavit, Genever, Gin, Ginepro, Korn, Steinhäger, Wodka",19,IF(B7="Andere ausl. gebrannte Wasser (Aprikosen, Arak, Himbeergeist, Kartoffelbrand, Tequila)",20,IF(B7="Spirituosenhaltige Mischgetränke",21,IF(B7="Portionenflacons (sämtliche gebrannte Wasser mit weniger als 35cl Inhalt)",22,IF(B7="Assortimente und Geschenkpackungen (sämtliche gebrannte Wasser)",23,IF(B7="Calvados",24,IF(B7="Halbfabrikate, Aromen",25,IF(B7="Süssweine, Wermuth",26,IF(B7="","-")))))))))))))))))))))))))))</f>
        <v>-</v>
      </c>
      <c r="B7" s="374"/>
      <c r="C7" s="403"/>
      <c r="D7" s="304"/>
      <c r="E7" s="225"/>
      <c r="F7" s="226">
        <f t="shared" si="0"/>
        <v>0</v>
      </c>
      <c r="G7" s="201"/>
      <c r="H7" s="204">
        <f t="shared" si="1"/>
        <v>0</v>
      </c>
      <c r="I7" s="205">
        <v>2</v>
      </c>
      <c r="J7" s="227">
        <f t="shared" si="2"/>
        <v>0</v>
      </c>
    </row>
    <row r="8" spans="1:12" s="210" customFormat="1" ht="23.1" customHeight="1" x14ac:dyDescent="0.2">
      <c r="A8" s="401" t="str">
        <f t="shared" si="3"/>
        <v>-</v>
      </c>
      <c r="B8" s="374"/>
      <c r="C8" s="403"/>
      <c r="D8" s="304"/>
      <c r="E8" s="225"/>
      <c r="F8" s="226">
        <f t="shared" si="0"/>
        <v>0</v>
      </c>
      <c r="G8" s="201"/>
      <c r="H8" s="204">
        <f t="shared" si="1"/>
        <v>0</v>
      </c>
      <c r="I8" s="205">
        <v>3</v>
      </c>
      <c r="J8" s="227">
        <f t="shared" si="2"/>
        <v>0</v>
      </c>
    </row>
    <row r="9" spans="1:12" s="210" customFormat="1" ht="23.1" customHeight="1" x14ac:dyDescent="0.2">
      <c r="A9" s="401" t="str">
        <f t="shared" si="3"/>
        <v>-</v>
      </c>
      <c r="B9" s="374"/>
      <c r="C9" s="403"/>
      <c r="D9" s="304"/>
      <c r="E9" s="225"/>
      <c r="F9" s="226">
        <f t="shared" si="0"/>
        <v>0</v>
      </c>
      <c r="G9" s="201"/>
      <c r="H9" s="204">
        <f t="shared" si="1"/>
        <v>0</v>
      </c>
      <c r="I9" s="205">
        <v>4</v>
      </c>
      <c r="J9" s="227">
        <f t="shared" si="2"/>
        <v>0</v>
      </c>
    </row>
    <row r="10" spans="1:12" s="210" customFormat="1" ht="23.1" customHeight="1" x14ac:dyDescent="0.2">
      <c r="A10" s="401" t="str">
        <f t="shared" si="3"/>
        <v>-</v>
      </c>
      <c r="B10" s="374"/>
      <c r="C10" s="403"/>
      <c r="D10" s="304"/>
      <c r="E10" s="225"/>
      <c r="F10" s="226">
        <f t="shared" si="0"/>
        <v>0</v>
      </c>
      <c r="G10" s="201"/>
      <c r="H10" s="204">
        <f t="shared" si="1"/>
        <v>0</v>
      </c>
      <c r="I10" s="205">
        <v>5</v>
      </c>
      <c r="J10" s="227">
        <f t="shared" si="2"/>
        <v>0</v>
      </c>
    </row>
    <row r="11" spans="1:12" s="210" customFormat="1" ht="23.1" customHeight="1" x14ac:dyDescent="0.2">
      <c r="A11" s="401" t="str">
        <f t="shared" si="3"/>
        <v>-</v>
      </c>
      <c r="B11" s="374"/>
      <c r="C11" s="403"/>
      <c r="D11" s="304"/>
      <c r="E11" s="225"/>
      <c r="F11" s="226">
        <f t="shared" si="0"/>
        <v>0</v>
      </c>
      <c r="G11" s="201"/>
      <c r="H11" s="204">
        <f t="shared" si="1"/>
        <v>0</v>
      </c>
      <c r="I11" s="205">
        <v>6</v>
      </c>
      <c r="J11" s="227">
        <f t="shared" si="2"/>
        <v>0</v>
      </c>
    </row>
    <row r="12" spans="1:12" s="210" customFormat="1" ht="23.1" customHeight="1" x14ac:dyDescent="0.2">
      <c r="A12" s="401" t="str">
        <f t="shared" si="3"/>
        <v>-</v>
      </c>
      <c r="B12" s="374"/>
      <c r="C12" s="403"/>
      <c r="D12" s="304"/>
      <c r="E12" s="225"/>
      <c r="F12" s="226">
        <f t="shared" si="0"/>
        <v>0</v>
      </c>
      <c r="G12" s="201"/>
      <c r="H12" s="204">
        <f t="shared" si="1"/>
        <v>0</v>
      </c>
      <c r="I12" s="205">
        <v>7</v>
      </c>
      <c r="J12" s="227">
        <f t="shared" si="2"/>
        <v>0</v>
      </c>
    </row>
    <row r="13" spans="1:12" s="210" customFormat="1" ht="23.1" customHeight="1" x14ac:dyDescent="0.2">
      <c r="A13" s="401" t="str">
        <f t="shared" si="3"/>
        <v>-</v>
      </c>
      <c r="B13" s="374"/>
      <c r="C13" s="403"/>
      <c r="D13" s="304"/>
      <c r="E13" s="225"/>
      <c r="F13" s="226">
        <f t="shared" si="0"/>
        <v>0</v>
      </c>
      <c r="G13" s="201"/>
      <c r="H13" s="204">
        <f t="shared" si="1"/>
        <v>0</v>
      </c>
      <c r="I13" s="205">
        <v>8</v>
      </c>
      <c r="J13" s="227">
        <f t="shared" si="2"/>
        <v>0</v>
      </c>
    </row>
    <row r="14" spans="1:12" s="210" customFormat="1" ht="23.1" customHeight="1" x14ac:dyDescent="0.2">
      <c r="A14" s="401" t="str">
        <f t="shared" si="3"/>
        <v>-</v>
      </c>
      <c r="B14" s="374"/>
      <c r="C14" s="403"/>
      <c r="D14" s="304"/>
      <c r="E14" s="225"/>
      <c r="F14" s="226">
        <f t="shared" si="0"/>
        <v>0</v>
      </c>
      <c r="G14" s="201"/>
      <c r="H14" s="204">
        <f t="shared" si="1"/>
        <v>0</v>
      </c>
      <c r="I14" s="205">
        <v>9</v>
      </c>
      <c r="J14" s="227">
        <f t="shared" si="2"/>
        <v>0</v>
      </c>
    </row>
    <row r="15" spans="1:12" s="210" customFormat="1" ht="23.1" customHeight="1" x14ac:dyDescent="0.2">
      <c r="A15" s="401" t="str">
        <f t="shared" si="3"/>
        <v>-</v>
      </c>
      <c r="B15" s="374"/>
      <c r="C15" s="403"/>
      <c r="D15" s="304"/>
      <c r="E15" s="225"/>
      <c r="F15" s="226">
        <f t="shared" si="0"/>
        <v>0</v>
      </c>
      <c r="G15" s="201"/>
      <c r="H15" s="204">
        <f t="shared" si="1"/>
        <v>0</v>
      </c>
      <c r="I15" s="205">
        <v>10</v>
      </c>
      <c r="J15" s="227">
        <f t="shared" si="2"/>
        <v>0</v>
      </c>
    </row>
    <row r="16" spans="1:12" s="210" customFormat="1" ht="23.1" customHeight="1" x14ac:dyDescent="0.2">
      <c r="A16" s="401" t="str">
        <f t="shared" si="3"/>
        <v>-</v>
      </c>
      <c r="B16" s="374"/>
      <c r="C16" s="403"/>
      <c r="D16" s="304"/>
      <c r="E16" s="225"/>
      <c r="F16" s="226">
        <f t="shared" si="0"/>
        <v>0</v>
      </c>
      <c r="G16" s="201"/>
      <c r="H16" s="204">
        <f t="shared" si="1"/>
        <v>0</v>
      </c>
      <c r="I16" s="205">
        <v>11</v>
      </c>
      <c r="J16" s="227">
        <f t="shared" si="2"/>
        <v>0</v>
      </c>
    </row>
    <row r="17" spans="1:10" s="210" customFormat="1" ht="23.1" customHeight="1" x14ac:dyDescent="0.2">
      <c r="A17" s="401" t="str">
        <f t="shared" si="3"/>
        <v>-</v>
      </c>
      <c r="B17" s="374"/>
      <c r="C17" s="403"/>
      <c r="D17" s="304"/>
      <c r="E17" s="225"/>
      <c r="F17" s="226">
        <f t="shared" si="0"/>
        <v>0</v>
      </c>
      <c r="G17" s="201"/>
      <c r="H17" s="204">
        <f t="shared" si="1"/>
        <v>0</v>
      </c>
      <c r="I17" s="205">
        <v>12</v>
      </c>
      <c r="J17" s="227">
        <f t="shared" si="2"/>
        <v>0</v>
      </c>
    </row>
    <row r="18" spans="1:10" s="210" customFormat="1" ht="23.1" customHeight="1" x14ac:dyDescent="0.2">
      <c r="A18" s="401" t="str">
        <f t="shared" si="3"/>
        <v>-</v>
      </c>
      <c r="B18" s="374"/>
      <c r="C18" s="403"/>
      <c r="D18" s="304"/>
      <c r="E18" s="225"/>
      <c r="F18" s="226">
        <f t="shared" si="0"/>
        <v>0</v>
      </c>
      <c r="G18" s="201"/>
      <c r="H18" s="204">
        <f t="shared" si="1"/>
        <v>0</v>
      </c>
      <c r="I18" s="205">
        <v>13</v>
      </c>
      <c r="J18" s="227">
        <f t="shared" si="2"/>
        <v>0</v>
      </c>
    </row>
    <row r="19" spans="1:10" s="210" customFormat="1" ht="23.1" customHeight="1" x14ac:dyDescent="0.2">
      <c r="A19" s="401" t="str">
        <f t="shared" si="3"/>
        <v>-</v>
      </c>
      <c r="B19" s="374"/>
      <c r="C19" s="403"/>
      <c r="D19" s="304"/>
      <c r="E19" s="225"/>
      <c r="F19" s="226">
        <f t="shared" si="0"/>
        <v>0</v>
      </c>
      <c r="G19" s="201"/>
      <c r="H19" s="204">
        <f t="shared" si="1"/>
        <v>0</v>
      </c>
      <c r="I19" s="205">
        <v>14</v>
      </c>
      <c r="J19" s="227">
        <f t="shared" si="2"/>
        <v>0</v>
      </c>
    </row>
    <row r="20" spans="1:10" s="210" customFormat="1" ht="23.1" customHeight="1" x14ac:dyDescent="0.2">
      <c r="A20" s="401" t="str">
        <f t="shared" si="3"/>
        <v>-</v>
      </c>
      <c r="B20" s="374"/>
      <c r="C20" s="403"/>
      <c r="D20" s="304"/>
      <c r="E20" s="225"/>
      <c r="F20" s="226">
        <f t="shared" si="0"/>
        <v>0</v>
      </c>
      <c r="G20" s="201"/>
      <c r="H20" s="204">
        <f t="shared" si="1"/>
        <v>0</v>
      </c>
      <c r="I20" s="205">
        <v>15</v>
      </c>
      <c r="J20" s="227">
        <f t="shared" si="2"/>
        <v>0</v>
      </c>
    </row>
    <row r="21" spans="1:10" s="210" customFormat="1" ht="23.1" customHeight="1" x14ac:dyDescent="0.2">
      <c r="A21" s="401" t="str">
        <f t="shared" si="3"/>
        <v>-</v>
      </c>
      <c r="B21" s="374"/>
      <c r="C21" s="403"/>
      <c r="D21" s="304"/>
      <c r="E21" s="225"/>
      <c r="F21" s="226">
        <f t="shared" si="0"/>
        <v>0</v>
      </c>
      <c r="G21" s="201"/>
      <c r="H21" s="204">
        <f t="shared" si="1"/>
        <v>0</v>
      </c>
      <c r="I21" s="205">
        <v>16</v>
      </c>
      <c r="J21" s="227">
        <f t="shared" si="2"/>
        <v>0</v>
      </c>
    </row>
    <row r="22" spans="1:10" s="210" customFormat="1" ht="23.1" customHeight="1" x14ac:dyDescent="0.2">
      <c r="A22" s="401" t="str">
        <f t="shared" si="3"/>
        <v>-</v>
      </c>
      <c r="B22" s="374"/>
      <c r="C22" s="403"/>
      <c r="D22" s="304"/>
      <c r="E22" s="225"/>
      <c r="F22" s="226">
        <f t="shared" si="0"/>
        <v>0</v>
      </c>
      <c r="G22" s="201"/>
      <c r="H22" s="204">
        <f t="shared" si="1"/>
        <v>0</v>
      </c>
      <c r="I22" s="205">
        <v>17</v>
      </c>
      <c r="J22" s="227">
        <f t="shared" si="2"/>
        <v>0</v>
      </c>
    </row>
    <row r="23" spans="1:10" s="210" customFormat="1" ht="23.1" customHeight="1" x14ac:dyDescent="0.2">
      <c r="A23" s="401" t="str">
        <f t="shared" si="3"/>
        <v>-</v>
      </c>
      <c r="B23" s="374"/>
      <c r="C23" s="403"/>
      <c r="D23" s="304"/>
      <c r="E23" s="225"/>
      <c r="F23" s="226">
        <f t="shared" si="0"/>
        <v>0</v>
      </c>
      <c r="G23" s="201"/>
      <c r="H23" s="204">
        <f t="shared" si="1"/>
        <v>0</v>
      </c>
      <c r="I23" s="205">
        <v>18</v>
      </c>
      <c r="J23" s="227">
        <f t="shared" si="2"/>
        <v>0</v>
      </c>
    </row>
    <row r="24" spans="1:10" s="210" customFormat="1" ht="23.1" customHeight="1" x14ac:dyDescent="0.2">
      <c r="A24" s="401" t="str">
        <f t="shared" si="3"/>
        <v>-</v>
      </c>
      <c r="B24" s="374"/>
      <c r="C24" s="403"/>
      <c r="D24" s="304"/>
      <c r="E24" s="225"/>
      <c r="F24" s="226">
        <f t="shared" si="0"/>
        <v>0</v>
      </c>
      <c r="G24" s="201"/>
      <c r="H24" s="204">
        <f t="shared" si="1"/>
        <v>0</v>
      </c>
      <c r="I24" s="205">
        <v>19</v>
      </c>
      <c r="J24" s="227">
        <f t="shared" si="2"/>
        <v>0</v>
      </c>
    </row>
    <row r="25" spans="1:10" s="210" customFormat="1" ht="23.1" customHeight="1" x14ac:dyDescent="0.2">
      <c r="A25" s="401" t="str">
        <f t="shared" si="3"/>
        <v>-</v>
      </c>
      <c r="B25" s="374"/>
      <c r="C25" s="403"/>
      <c r="D25" s="304"/>
      <c r="E25" s="225"/>
      <c r="F25" s="226">
        <f t="shared" si="0"/>
        <v>0</v>
      </c>
      <c r="G25" s="201"/>
      <c r="H25" s="204">
        <f t="shared" si="1"/>
        <v>0</v>
      </c>
      <c r="I25" s="205">
        <v>20</v>
      </c>
      <c r="J25" s="227">
        <f t="shared" si="2"/>
        <v>0</v>
      </c>
    </row>
    <row r="26" spans="1:10" s="210" customFormat="1" ht="23.1" customHeight="1" x14ac:dyDescent="0.2">
      <c r="A26" s="401" t="str">
        <f t="shared" si="3"/>
        <v>-</v>
      </c>
      <c r="B26" s="374"/>
      <c r="C26" s="403"/>
      <c r="D26" s="304"/>
      <c r="E26" s="225"/>
      <c r="F26" s="226">
        <f t="shared" si="0"/>
        <v>0</v>
      </c>
      <c r="G26" s="201"/>
      <c r="H26" s="204">
        <f t="shared" si="1"/>
        <v>0</v>
      </c>
      <c r="I26" s="205">
        <v>21</v>
      </c>
      <c r="J26" s="227">
        <f t="shared" si="2"/>
        <v>0</v>
      </c>
    </row>
    <row r="27" spans="1:10" s="210" customFormat="1" ht="23.1" customHeight="1" x14ac:dyDescent="0.2">
      <c r="A27" s="401" t="str">
        <f t="shared" si="3"/>
        <v>-</v>
      </c>
      <c r="B27" s="374"/>
      <c r="C27" s="403"/>
      <c r="D27" s="304"/>
      <c r="E27" s="225"/>
      <c r="F27" s="226">
        <f t="shared" si="0"/>
        <v>0</v>
      </c>
      <c r="G27" s="201"/>
      <c r="H27" s="204">
        <f t="shared" si="1"/>
        <v>0</v>
      </c>
      <c r="I27" s="205">
        <v>22</v>
      </c>
      <c r="J27" s="227">
        <f t="shared" si="2"/>
        <v>0</v>
      </c>
    </row>
    <row r="28" spans="1:10" s="210" customFormat="1" ht="23.1" customHeight="1" x14ac:dyDescent="0.2">
      <c r="A28" s="401" t="str">
        <f t="shared" si="3"/>
        <v>-</v>
      </c>
      <c r="B28" s="374"/>
      <c r="C28" s="403"/>
      <c r="D28" s="304"/>
      <c r="E28" s="225"/>
      <c r="F28" s="226">
        <f t="shared" si="0"/>
        <v>0</v>
      </c>
      <c r="G28" s="201"/>
      <c r="H28" s="204">
        <f t="shared" si="1"/>
        <v>0</v>
      </c>
      <c r="I28" s="205">
        <v>23</v>
      </c>
      <c r="J28" s="227">
        <f t="shared" si="2"/>
        <v>0</v>
      </c>
    </row>
    <row r="29" spans="1:10" s="210" customFormat="1" ht="23.1" customHeight="1" x14ac:dyDescent="0.2">
      <c r="A29" s="401" t="str">
        <f t="shared" si="3"/>
        <v>-</v>
      </c>
      <c r="B29" s="374"/>
      <c r="C29" s="403"/>
      <c r="D29" s="304"/>
      <c r="E29" s="225"/>
      <c r="F29" s="226">
        <f t="shared" si="0"/>
        <v>0</v>
      </c>
      <c r="G29" s="201"/>
      <c r="H29" s="204">
        <f t="shared" si="1"/>
        <v>0</v>
      </c>
      <c r="I29" s="205">
        <v>24</v>
      </c>
      <c r="J29" s="227">
        <f t="shared" si="2"/>
        <v>0</v>
      </c>
    </row>
    <row r="30" spans="1:10" s="210" customFormat="1" ht="23.1" customHeight="1" x14ac:dyDescent="0.2">
      <c r="A30" s="401" t="str">
        <f t="shared" si="3"/>
        <v>-</v>
      </c>
      <c r="B30" s="374"/>
      <c r="C30" s="403"/>
      <c r="D30" s="304"/>
      <c r="E30" s="225"/>
      <c r="F30" s="226">
        <f t="shared" si="0"/>
        <v>0</v>
      </c>
      <c r="G30" s="201"/>
      <c r="H30" s="204">
        <f t="shared" si="1"/>
        <v>0</v>
      </c>
      <c r="I30" s="205">
        <v>25</v>
      </c>
      <c r="J30" s="227">
        <f t="shared" si="2"/>
        <v>0</v>
      </c>
    </row>
    <row r="31" spans="1:10" s="210" customFormat="1" ht="23.1" customHeight="1" x14ac:dyDescent="0.2">
      <c r="A31" s="401" t="str">
        <f t="shared" si="3"/>
        <v>-</v>
      </c>
      <c r="B31" s="374"/>
      <c r="C31" s="403"/>
      <c r="D31" s="304"/>
      <c r="E31" s="225"/>
      <c r="F31" s="226">
        <f t="shared" si="0"/>
        <v>0</v>
      </c>
      <c r="G31" s="201"/>
      <c r="H31" s="204">
        <f t="shared" si="1"/>
        <v>0</v>
      </c>
      <c r="I31" s="205">
        <v>26</v>
      </c>
      <c r="J31" s="227">
        <f t="shared" si="2"/>
        <v>0</v>
      </c>
    </row>
    <row r="32" spans="1:10" s="210" customFormat="1" ht="23.1" customHeight="1" thickBot="1" x14ac:dyDescent="0.25">
      <c r="A32" s="401" t="str">
        <f t="shared" si="3"/>
        <v>-</v>
      </c>
      <c r="B32" s="374"/>
      <c r="C32" s="403"/>
      <c r="D32" s="304"/>
      <c r="E32" s="225"/>
      <c r="F32" s="226">
        <f t="shared" si="0"/>
        <v>0</v>
      </c>
      <c r="G32" s="201"/>
      <c r="H32" s="204">
        <f t="shared" si="1"/>
        <v>0</v>
      </c>
      <c r="I32" s="207" t="s">
        <v>51</v>
      </c>
      <c r="J32" s="228">
        <f>SUM(J6:J31)</f>
        <v>0</v>
      </c>
    </row>
    <row r="33" spans="1:9" s="210" customFormat="1" ht="23.1" customHeight="1" thickTop="1" x14ac:dyDescent="0.2">
      <c r="A33" s="401" t="str">
        <f t="shared" si="3"/>
        <v>-</v>
      </c>
      <c r="B33" s="374"/>
      <c r="C33" s="403"/>
      <c r="D33" s="304"/>
      <c r="E33" s="225"/>
      <c r="F33" s="226">
        <f t="shared" si="0"/>
        <v>0</v>
      </c>
      <c r="G33" s="201"/>
      <c r="H33" s="204">
        <f t="shared" si="1"/>
        <v>0</v>
      </c>
      <c r="I33" s="229"/>
    </row>
    <row r="34" spans="1:9" s="210" customFormat="1" ht="23.1" customHeight="1" x14ac:dyDescent="0.2">
      <c r="A34" s="401" t="str">
        <f t="shared" si="3"/>
        <v>-</v>
      </c>
      <c r="B34" s="374"/>
      <c r="C34" s="403"/>
      <c r="D34" s="304"/>
      <c r="E34" s="225"/>
      <c r="F34" s="226">
        <f t="shared" si="0"/>
        <v>0</v>
      </c>
      <c r="G34" s="201"/>
      <c r="H34" s="204">
        <f t="shared" si="1"/>
        <v>0</v>
      </c>
      <c r="I34" s="209"/>
    </row>
    <row r="35" spans="1:9" s="210" customFormat="1" ht="23.1" customHeight="1" x14ac:dyDescent="0.2">
      <c r="A35" s="401" t="str">
        <f t="shared" si="3"/>
        <v>-</v>
      </c>
      <c r="B35" s="374"/>
      <c r="C35" s="403"/>
      <c r="D35" s="304"/>
      <c r="E35" s="225"/>
      <c r="F35" s="226">
        <f t="shared" si="0"/>
        <v>0</v>
      </c>
      <c r="G35" s="201"/>
      <c r="H35" s="204">
        <f t="shared" si="1"/>
        <v>0</v>
      </c>
      <c r="I35" s="209"/>
    </row>
    <row r="36" spans="1:9" s="210" customFormat="1" ht="23.1" customHeight="1" x14ac:dyDescent="0.2">
      <c r="A36" s="401" t="str">
        <f t="shared" si="3"/>
        <v>-</v>
      </c>
      <c r="B36" s="374"/>
      <c r="C36" s="403"/>
      <c r="D36" s="304"/>
      <c r="E36" s="225"/>
      <c r="F36" s="226">
        <f t="shared" si="0"/>
        <v>0</v>
      </c>
      <c r="G36" s="201"/>
      <c r="H36" s="204">
        <f t="shared" si="1"/>
        <v>0</v>
      </c>
      <c r="I36" s="209"/>
    </row>
    <row r="37" spans="1:9" s="210" customFormat="1" ht="23.1" customHeight="1" x14ac:dyDescent="0.2">
      <c r="A37" s="401" t="str">
        <f t="shared" si="3"/>
        <v>-</v>
      </c>
      <c r="B37" s="374"/>
      <c r="C37" s="403"/>
      <c r="D37" s="304"/>
      <c r="E37" s="225"/>
      <c r="F37" s="226">
        <f t="shared" si="0"/>
        <v>0</v>
      </c>
      <c r="G37" s="201"/>
      <c r="H37" s="204">
        <f t="shared" si="1"/>
        <v>0</v>
      </c>
      <c r="I37" s="209"/>
    </row>
    <row r="38" spans="1:9" s="210" customFormat="1" ht="23.1" customHeight="1" x14ac:dyDescent="0.2">
      <c r="A38" s="401" t="str">
        <f t="shared" si="3"/>
        <v>-</v>
      </c>
      <c r="B38" s="374"/>
      <c r="C38" s="403"/>
      <c r="D38" s="304"/>
      <c r="E38" s="225"/>
      <c r="F38" s="226">
        <f t="shared" ref="F38:F62" si="4">D38*E38</f>
        <v>0</v>
      </c>
      <c r="G38" s="201"/>
      <c r="H38" s="204">
        <f t="shared" ref="H38:H69" si="5">SUM(F38*G38)/100</f>
        <v>0</v>
      </c>
      <c r="I38" s="209"/>
    </row>
    <row r="39" spans="1:9" s="210" customFormat="1" ht="23.1" customHeight="1" x14ac:dyDescent="0.2">
      <c r="A39" s="401" t="str">
        <f t="shared" si="3"/>
        <v>-</v>
      </c>
      <c r="B39" s="374"/>
      <c r="C39" s="403"/>
      <c r="D39" s="304"/>
      <c r="E39" s="225"/>
      <c r="F39" s="226">
        <f t="shared" si="4"/>
        <v>0</v>
      </c>
      <c r="G39" s="201"/>
      <c r="H39" s="204">
        <f t="shared" si="5"/>
        <v>0</v>
      </c>
      <c r="I39" s="209"/>
    </row>
    <row r="40" spans="1:9" s="210" customFormat="1" ht="23.1" customHeight="1" x14ac:dyDescent="0.2">
      <c r="A40" s="401" t="str">
        <f t="shared" si="3"/>
        <v>-</v>
      </c>
      <c r="B40" s="374"/>
      <c r="C40" s="403"/>
      <c r="D40" s="304"/>
      <c r="E40" s="225"/>
      <c r="F40" s="226">
        <f t="shared" si="4"/>
        <v>0</v>
      </c>
      <c r="G40" s="201"/>
      <c r="H40" s="204">
        <f t="shared" si="5"/>
        <v>0</v>
      </c>
      <c r="I40" s="209"/>
    </row>
    <row r="41" spans="1:9" s="210" customFormat="1" ht="23.1" customHeight="1" x14ac:dyDescent="0.2">
      <c r="A41" s="401" t="str">
        <f t="shared" si="3"/>
        <v>-</v>
      </c>
      <c r="B41" s="374"/>
      <c r="C41" s="403"/>
      <c r="D41" s="304"/>
      <c r="E41" s="225"/>
      <c r="F41" s="226">
        <f t="shared" si="4"/>
        <v>0</v>
      </c>
      <c r="G41" s="201"/>
      <c r="H41" s="204">
        <f t="shared" si="5"/>
        <v>0</v>
      </c>
      <c r="I41" s="209"/>
    </row>
    <row r="42" spans="1:9" s="210" customFormat="1" ht="23.1" customHeight="1" x14ac:dyDescent="0.2">
      <c r="A42" s="401" t="str">
        <f t="shared" si="3"/>
        <v>-</v>
      </c>
      <c r="B42" s="374"/>
      <c r="C42" s="403"/>
      <c r="D42" s="304"/>
      <c r="E42" s="225"/>
      <c r="F42" s="226">
        <f t="shared" si="4"/>
        <v>0</v>
      </c>
      <c r="G42" s="201"/>
      <c r="H42" s="204">
        <f t="shared" si="5"/>
        <v>0</v>
      </c>
      <c r="I42" s="209"/>
    </row>
    <row r="43" spans="1:9" s="210" customFormat="1" ht="23.1" customHeight="1" x14ac:dyDescent="0.2">
      <c r="A43" s="401" t="str">
        <f t="shared" si="3"/>
        <v>-</v>
      </c>
      <c r="B43" s="374"/>
      <c r="C43" s="403"/>
      <c r="D43" s="304"/>
      <c r="E43" s="225"/>
      <c r="F43" s="226">
        <f t="shared" si="4"/>
        <v>0</v>
      </c>
      <c r="G43" s="201"/>
      <c r="H43" s="204">
        <f t="shared" si="5"/>
        <v>0</v>
      </c>
      <c r="I43" s="209"/>
    </row>
    <row r="44" spans="1:9" s="210" customFormat="1" ht="23.1" customHeight="1" x14ac:dyDescent="0.2">
      <c r="A44" s="401" t="str">
        <f t="shared" si="3"/>
        <v>-</v>
      </c>
      <c r="B44" s="374"/>
      <c r="C44" s="403"/>
      <c r="D44" s="304"/>
      <c r="E44" s="225"/>
      <c r="F44" s="226">
        <f t="shared" si="4"/>
        <v>0</v>
      </c>
      <c r="G44" s="201"/>
      <c r="H44" s="204">
        <f t="shared" si="5"/>
        <v>0</v>
      </c>
      <c r="I44" s="209"/>
    </row>
    <row r="45" spans="1:9" s="210" customFormat="1" ht="23.1" customHeight="1" x14ac:dyDescent="0.2">
      <c r="A45" s="401" t="str">
        <f t="shared" si="3"/>
        <v>-</v>
      </c>
      <c r="B45" s="374"/>
      <c r="C45" s="403"/>
      <c r="D45" s="304"/>
      <c r="E45" s="225"/>
      <c r="F45" s="226">
        <f t="shared" si="4"/>
        <v>0</v>
      </c>
      <c r="G45" s="201"/>
      <c r="H45" s="204">
        <f t="shared" si="5"/>
        <v>0</v>
      </c>
      <c r="I45" s="209"/>
    </row>
    <row r="46" spans="1:9" s="210" customFormat="1" ht="23.1" customHeight="1" x14ac:dyDescent="0.2">
      <c r="A46" s="401" t="str">
        <f t="shared" si="3"/>
        <v>-</v>
      </c>
      <c r="B46" s="374"/>
      <c r="C46" s="403"/>
      <c r="D46" s="304"/>
      <c r="E46" s="225"/>
      <c r="F46" s="226">
        <f t="shared" si="4"/>
        <v>0</v>
      </c>
      <c r="G46" s="201"/>
      <c r="H46" s="204">
        <f t="shared" si="5"/>
        <v>0</v>
      </c>
      <c r="I46" s="209"/>
    </row>
    <row r="47" spans="1:9" s="210" customFormat="1" ht="23.1" customHeight="1" x14ac:dyDescent="0.2">
      <c r="A47" s="401" t="str">
        <f t="shared" si="3"/>
        <v>-</v>
      </c>
      <c r="B47" s="374"/>
      <c r="C47" s="403"/>
      <c r="D47" s="304"/>
      <c r="E47" s="225"/>
      <c r="F47" s="226">
        <f t="shared" si="4"/>
        <v>0</v>
      </c>
      <c r="G47" s="201"/>
      <c r="H47" s="204">
        <f t="shared" si="5"/>
        <v>0</v>
      </c>
      <c r="I47" s="209"/>
    </row>
    <row r="48" spans="1:9" s="210" customFormat="1" ht="23.1" customHeight="1" x14ac:dyDescent="0.2">
      <c r="A48" s="401" t="str">
        <f t="shared" si="3"/>
        <v>-</v>
      </c>
      <c r="B48" s="374"/>
      <c r="C48" s="403"/>
      <c r="D48" s="304"/>
      <c r="E48" s="225"/>
      <c r="F48" s="226">
        <f t="shared" si="4"/>
        <v>0</v>
      </c>
      <c r="G48" s="201"/>
      <c r="H48" s="204">
        <f t="shared" si="5"/>
        <v>0</v>
      </c>
      <c r="I48" s="209"/>
    </row>
    <row r="49" spans="1:9" s="210" customFormat="1" ht="23.1" customHeight="1" x14ac:dyDescent="0.2">
      <c r="A49" s="401" t="str">
        <f t="shared" si="3"/>
        <v>-</v>
      </c>
      <c r="B49" s="374"/>
      <c r="C49" s="403"/>
      <c r="D49" s="304"/>
      <c r="E49" s="225"/>
      <c r="F49" s="226">
        <f t="shared" si="4"/>
        <v>0</v>
      </c>
      <c r="G49" s="201"/>
      <c r="H49" s="204">
        <f t="shared" si="5"/>
        <v>0</v>
      </c>
      <c r="I49" s="209"/>
    </row>
    <row r="50" spans="1:9" s="210" customFormat="1" ht="23.1" customHeight="1" x14ac:dyDescent="0.2">
      <c r="A50" s="401" t="str">
        <f t="shared" si="3"/>
        <v>-</v>
      </c>
      <c r="B50" s="374"/>
      <c r="C50" s="403"/>
      <c r="D50" s="304"/>
      <c r="E50" s="225"/>
      <c r="F50" s="226">
        <f t="shared" si="4"/>
        <v>0</v>
      </c>
      <c r="G50" s="201"/>
      <c r="H50" s="204">
        <f t="shared" si="5"/>
        <v>0</v>
      </c>
      <c r="I50" s="209"/>
    </row>
    <row r="51" spans="1:9" s="210" customFormat="1" ht="23.1" customHeight="1" x14ac:dyDescent="0.2">
      <c r="A51" s="401" t="str">
        <f t="shared" si="3"/>
        <v>-</v>
      </c>
      <c r="B51" s="374"/>
      <c r="C51" s="403"/>
      <c r="D51" s="304"/>
      <c r="E51" s="225"/>
      <c r="F51" s="226">
        <f t="shared" si="4"/>
        <v>0</v>
      </c>
      <c r="G51" s="201"/>
      <c r="H51" s="204">
        <f t="shared" si="5"/>
        <v>0</v>
      </c>
      <c r="I51" s="209"/>
    </row>
    <row r="52" spans="1:9" s="210" customFormat="1" ht="23.1" customHeight="1" x14ac:dyDescent="0.2">
      <c r="A52" s="401" t="str">
        <f t="shared" si="3"/>
        <v>-</v>
      </c>
      <c r="B52" s="374"/>
      <c r="C52" s="403"/>
      <c r="D52" s="304"/>
      <c r="E52" s="225"/>
      <c r="F52" s="226">
        <f t="shared" si="4"/>
        <v>0</v>
      </c>
      <c r="G52" s="201"/>
      <c r="H52" s="204">
        <f t="shared" si="5"/>
        <v>0</v>
      </c>
      <c r="I52" s="209"/>
    </row>
    <row r="53" spans="1:9" s="210" customFormat="1" ht="23.1" customHeight="1" x14ac:dyDescent="0.2">
      <c r="A53" s="401" t="str">
        <f t="shared" si="3"/>
        <v>-</v>
      </c>
      <c r="B53" s="374"/>
      <c r="C53" s="403"/>
      <c r="D53" s="304"/>
      <c r="E53" s="225"/>
      <c r="F53" s="226">
        <f t="shared" si="4"/>
        <v>0</v>
      </c>
      <c r="G53" s="201"/>
      <c r="H53" s="204">
        <f t="shared" si="5"/>
        <v>0</v>
      </c>
      <c r="I53" s="209"/>
    </row>
    <row r="54" spans="1:9" s="210" customFormat="1" ht="23.1" customHeight="1" x14ac:dyDescent="0.2">
      <c r="A54" s="401" t="str">
        <f t="shared" si="3"/>
        <v>-</v>
      </c>
      <c r="B54" s="374"/>
      <c r="C54" s="403"/>
      <c r="D54" s="304"/>
      <c r="E54" s="225"/>
      <c r="F54" s="226">
        <f t="shared" si="4"/>
        <v>0</v>
      </c>
      <c r="G54" s="201"/>
      <c r="H54" s="204">
        <f t="shared" si="5"/>
        <v>0</v>
      </c>
      <c r="I54" s="209"/>
    </row>
    <row r="55" spans="1:9" s="210" customFormat="1" ht="23.1" customHeight="1" x14ac:dyDescent="0.2">
      <c r="A55" s="401" t="str">
        <f t="shared" si="3"/>
        <v>-</v>
      </c>
      <c r="B55" s="374"/>
      <c r="C55" s="403"/>
      <c r="D55" s="304"/>
      <c r="E55" s="225"/>
      <c r="F55" s="226">
        <f t="shared" si="4"/>
        <v>0</v>
      </c>
      <c r="G55" s="201"/>
      <c r="H55" s="204">
        <f t="shared" si="5"/>
        <v>0</v>
      </c>
      <c r="I55" s="209"/>
    </row>
    <row r="56" spans="1:9" s="210" customFormat="1" ht="23.1" customHeight="1" x14ac:dyDescent="0.2">
      <c r="A56" s="401" t="str">
        <f t="shared" si="3"/>
        <v>-</v>
      </c>
      <c r="B56" s="374"/>
      <c r="C56" s="403"/>
      <c r="D56" s="304"/>
      <c r="E56" s="225"/>
      <c r="F56" s="226">
        <f t="shared" si="4"/>
        <v>0</v>
      </c>
      <c r="G56" s="201"/>
      <c r="H56" s="204">
        <f t="shared" si="5"/>
        <v>0</v>
      </c>
      <c r="I56" s="209"/>
    </row>
    <row r="57" spans="1:9" s="210" customFormat="1" ht="23.1" customHeight="1" x14ac:dyDescent="0.2">
      <c r="A57" s="401" t="str">
        <f t="shared" si="3"/>
        <v>-</v>
      </c>
      <c r="B57" s="374"/>
      <c r="C57" s="403"/>
      <c r="D57" s="304"/>
      <c r="E57" s="225"/>
      <c r="F57" s="226">
        <f t="shared" si="4"/>
        <v>0</v>
      </c>
      <c r="G57" s="201"/>
      <c r="H57" s="204">
        <f t="shared" si="5"/>
        <v>0</v>
      </c>
      <c r="I57" s="209"/>
    </row>
    <row r="58" spans="1:9" s="210" customFormat="1" ht="23.1" customHeight="1" x14ac:dyDescent="0.2">
      <c r="A58" s="401" t="str">
        <f t="shared" si="3"/>
        <v>-</v>
      </c>
      <c r="B58" s="374"/>
      <c r="C58" s="403"/>
      <c r="D58" s="304"/>
      <c r="E58" s="225"/>
      <c r="F58" s="226">
        <f t="shared" si="4"/>
        <v>0</v>
      </c>
      <c r="G58" s="201"/>
      <c r="H58" s="204">
        <f t="shared" si="5"/>
        <v>0</v>
      </c>
      <c r="I58" s="209"/>
    </row>
    <row r="59" spans="1:9" s="210" customFormat="1" ht="23.1" customHeight="1" x14ac:dyDescent="0.2">
      <c r="A59" s="401" t="str">
        <f t="shared" si="3"/>
        <v>-</v>
      </c>
      <c r="B59" s="374"/>
      <c r="C59" s="403"/>
      <c r="D59" s="304"/>
      <c r="E59" s="225"/>
      <c r="F59" s="226">
        <f t="shared" si="4"/>
        <v>0</v>
      </c>
      <c r="G59" s="201"/>
      <c r="H59" s="204">
        <f t="shared" si="5"/>
        <v>0</v>
      </c>
      <c r="I59" s="209"/>
    </row>
    <row r="60" spans="1:9" s="210" customFormat="1" ht="23.1" customHeight="1" x14ac:dyDescent="0.2">
      <c r="A60" s="401" t="str">
        <f t="shared" si="3"/>
        <v>-</v>
      </c>
      <c r="B60" s="374"/>
      <c r="C60" s="403"/>
      <c r="D60" s="304"/>
      <c r="E60" s="225"/>
      <c r="F60" s="226">
        <f t="shared" si="4"/>
        <v>0</v>
      </c>
      <c r="G60" s="201"/>
      <c r="H60" s="204">
        <f t="shared" si="5"/>
        <v>0</v>
      </c>
      <c r="I60" s="209"/>
    </row>
    <row r="61" spans="1:9" s="210" customFormat="1" ht="23.1" customHeight="1" x14ac:dyDescent="0.2">
      <c r="A61" s="401" t="str">
        <f t="shared" si="3"/>
        <v>-</v>
      </c>
      <c r="B61" s="374"/>
      <c r="C61" s="403"/>
      <c r="D61" s="304"/>
      <c r="E61" s="225"/>
      <c r="F61" s="226">
        <f t="shared" si="4"/>
        <v>0</v>
      </c>
      <c r="G61" s="201"/>
      <c r="H61" s="204">
        <f t="shared" si="5"/>
        <v>0</v>
      </c>
      <c r="I61" s="209"/>
    </row>
    <row r="62" spans="1:9" s="210" customFormat="1" ht="23.1" customHeight="1" x14ac:dyDescent="0.2">
      <c r="A62" s="401" t="str">
        <f t="shared" si="3"/>
        <v>-</v>
      </c>
      <c r="B62" s="374"/>
      <c r="C62" s="403"/>
      <c r="D62" s="304"/>
      <c r="E62" s="225"/>
      <c r="F62" s="226">
        <f t="shared" si="4"/>
        <v>0</v>
      </c>
      <c r="G62" s="201"/>
      <c r="H62" s="204">
        <f t="shared" si="5"/>
        <v>0</v>
      </c>
      <c r="I62" s="209"/>
    </row>
    <row r="63" spans="1:9" s="210" customFormat="1" ht="23.1" customHeight="1" x14ac:dyDescent="0.2">
      <c r="A63" s="401" t="str">
        <f t="shared" si="3"/>
        <v>-</v>
      </c>
      <c r="B63" s="374"/>
      <c r="C63" s="403"/>
      <c r="D63" s="304"/>
      <c r="E63" s="225"/>
      <c r="F63" s="226">
        <f t="shared" ref="F63:F72" si="6">D63*E63</f>
        <v>0</v>
      </c>
      <c r="G63" s="201"/>
      <c r="H63" s="204">
        <f t="shared" si="5"/>
        <v>0</v>
      </c>
      <c r="I63" s="209"/>
    </row>
    <row r="64" spans="1:9" s="210" customFormat="1" ht="23.1" customHeight="1" x14ac:dyDescent="0.2">
      <c r="A64" s="401" t="str">
        <f t="shared" si="3"/>
        <v>-</v>
      </c>
      <c r="B64" s="374"/>
      <c r="C64" s="403"/>
      <c r="D64" s="304"/>
      <c r="E64" s="225"/>
      <c r="F64" s="226">
        <f t="shared" si="6"/>
        <v>0</v>
      </c>
      <c r="G64" s="201"/>
      <c r="H64" s="204">
        <f t="shared" si="5"/>
        <v>0</v>
      </c>
      <c r="I64" s="209"/>
    </row>
    <row r="65" spans="1:9" s="210" customFormat="1" ht="23.1" customHeight="1" x14ac:dyDescent="0.2">
      <c r="A65" s="401" t="str">
        <f t="shared" si="3"/>
        <v>-</v>
      </c>
      <c r="B65" s="374"/>
      <c r="C65" s="403"/>
      <c r="D65" s="304"/>
      <c r="E65" s="225"/>
      <c r="F65" s="226">
        <f t="shared" si="6"/>
        <v>0</v>
      </c>
      <c r="G65" s="201"/>
      <c r="H65" s="204">
        <f t="shared" si="5"/>
        <v>0</v>
      </c>
      <c r="I65" s="209"/>
    </row>
    <row r="66" spans="1:9" s="210" customFormat="1" ht="23.1" customHeight="1" x14ac:dyDescent="0.2">
      <c r="A66" s="401" t="str">
        <f t="shared" si="3"/>
        <v>-</v>
      </c>
      <c r="B66" s="374"/>
      <c r="C66" s="403"/>
      <c r="D66" s="304"/>
      <c r="E66" s="225"/>
      <c r="F66" s="226">
        <f t="shared" si="6"/>
        <v>0</v>
      </c>
      <c r="G66" s="201"/>
      <c r="H66" s="204">
        <f t="shared" si="5"/>
        <v>0</v>
      </c>
      <c r="I66" s="209"/>
    </row>
    <row r="67" spans="1:9" s="210" customFormat="1" ht="23.1" customHeight="1" x14ac:dyDescent="0.2">
      <c r="A67" s="401" t="str">
        <f t="shared" si="3"/>
        <v>-</v>
      </c>
      <c r="B67" s="374"/>
      <c r="C67" s="403"/>
      <c r="D67" s="304"/>
      <c r="E67" s="225"/>
      <c r="F67" s="226">
        <f t="shared" si="6"/>
        <v>0</v>
      </c>
      <c r="G67" s="201"/>
      <c r="H67" s="204">
        <f t="shared" si="5"/>
        <v>0</v>
      </c>
      <c r="I67" s="209"/>
    </row>
    <row r="68" spans="1:9" s="210" customFormat="1" ht="23.1" customHeight="1" x14ac:dyDescent="0.2">
      <c r="A68" s="401" t="str">
        <f t="shared" si="3"/>
        <v>-</v>
      </c>
      <c r="B68" s="374"/>
      <c r="C68" s="403"/>
      <c r="D68" s="304"/>
      <c r="E68" s="225"/>
      <c r="F68" s="226">
        <f t="shared" si="6"/>
        <v>0</v>
      </c>
      <c r="G68" s="201"/>
      <c r="H68" s="204">
        <f t="shared" si="5"/>
        <v>0</v>
      </c>
      <c r="I68" s="209"/>
    </row>
    <row r="69" spans="1:9" s="210" customFormat="1" ht="23.1" customHeight="1" x14ac:dyDescent="0.2">
      <c r="A69" s="401" t="str">
        <f t="shared" si="3"/>
        <v>-</v>
      </c>
      <c r="B69" s="374"/>
      <c r="C69" s="403"/>
      <c r="D69" s="304"/>
      <c r="E69" s="225"/>
      <c r="F69" s="226">
        <f t="shared" si="6"/>
        <v>0</v>
      </c>
      <c r="G69" s="201"/>
      <c r="H69" s="204">
        <f t="shared" si="5"/>
        <v>0</v>
      </c>
      <c r="I69" s="209"/>
    </row>
    <row r="70" spans="1:9" s="210" customFormat="1" ht="23.1" customHeight="1" x14ac:dyDescent="0.2">
      <c r="A70" s="401" t="str">
        <f t="shared" si="3"/>
        <v>-</v>
      </c>
      <c r="B70" s="374"/>
      <c r="C70" s="403"/>
      <c r="D70" s="304"/>
      <c r="E70" s="225"/>
      <c r="F70" s="226">
        <f t="shared" si="6"/>
        <v>0</v>
      </c>
      <c r="G70" s="201"/>
      <c r="H70" s="204">
        <f t="shared" ref="H70:H72" si="7">SUM(F70*G70)/100</f>
        <v>0</v>
      </c>
      <c r="I70" s="209"/>
    </row>
    <row r="71" spans="1:9" s="210" customFormat="1" ht="23.1" customHeight="1" x14ac:dyDescent="0.2">
      <c r="A71" s="401" t="str">
        <f t="shared" ref="A71:A134" si="8">IF(B71="Kirsch inländisch",4,IF(B71="Williams ausländisch",3,IF(B71="Williams inländisch",2,IF(B71="Kirsch ausländisch",5,IF(B71="Kernobst, Kräuter, Birnenträsch, Gravensteiner, Golden",1,IF(B71="Zwetschgen, Pflümli, Mirabellen inländisch",6,IF(B71="Zwetschgen, Pflümli, Mirabellen, Sliwowitz ausländisch",7,IF(B71="Aprikosen inländisch",8,IF(B71="Marc, Grappa, Hefebrand inländisch",9,IF(B71="Marc, Grappa, Hefebrand ausländisch",10,IF(B71="Andere inl. gebrannte Wasser (Enzian, Génépi, Quitten, Wachholder, Kartoffel, Himbeer, Getreide)",11,IF(B71="Trinksprit",12,IF(B71="Aperitifs, Bitter",13,IF(B71="Liköre (Bailey's Irish Cream, Batida de Coco, Cointreau, Eiercognac, Grand Marnier)",14,IF(B71="Cognac, Armagnac",15,IF(B71="Weinbrand, Brandy",16,IF(B71="Rum",17,IF(B71="Whisky",18,IF(B71="Aquavit, Genever, Gin, Ginepro, Korn, Steinhäger, Wodka",19,IF(B71="Andere ausl. gebrannte Wasser (Aprikosen, Arak, Himbeergeist, Kartoffelbrand, Tequila)",20,IF(B71="Spirituosenhaltige Mischgetränke",21,IF(B71="Portionenflacons (sämtliche gebrannte Wasser mit weniger als 35cl Inhalt)",22,IF(B71="Assortimente und Geschenkpackungen (sämtliche gebrannte Wasser)",23,IF(B71="Calvados",24,IF(B71="Halbfabrikate, Aromen",25,IF(B71="Süssweine, Wermuth",26,IF(B71="","-")))))))))))))))))))))))))))</f>
        <v>-</v>
      </c>
      <c r="B71" s="374"/>
      <c r="C71" s="403"/>
      <c r="D71" s="304"/>
      <c r="E71" s="225"/>
      <c r="F71" s="226">
        <f t="shared" si="6"/>
        <v>0</v>
      </c>
      <c r="G71" s="201"/>
      <c r="H71" s="204">
        <f t="shared" si="7"/>
        <v>0</v>
      </c>
      <c r="I71" s="209"/>
    </row>
    <row r="72" spans="1:9" s="210" customFormat="1" ht="23.1" customHeight="1" x14ac:dyDescent="0.2">
      <c r="A72" s="401" t="str">
        <f t="shared" si="8"/>
        <v>-</v>
      </c>
      <c r="B72" s="374"/>
      <c r="C72" s="403"/>
      <c r="D72" s="304"/>
      <c r="E72" s="225"/>
      <c r="F72" s="226">
        <f t="shared" si="6"/>
        <v>0</v>
      </c>
      <c r="G72" s="201"/>
      <c r="H72" s="204">
        <f t="shared" si="7"/>
        <v>0</v>
      </c>
      <c r="I72" s="209"/>
    </row>
    <row r="73" spans="1:9" s="210" customFormat="1" ht="23.1" customHeight="1" x14ac:dyDescent="0.2">
      <c r="A73" s="401" t="str">
        <f t="shared" si="8"/>
        <v>-</v>
      </c>
      <c r="B73" s="374"/>
      <c r="C73" s="403"/>
      <c r="D73" s="304"/>
      <c r="E73" s="225"/>
      <c r="F73" s="226">
        <f t="shared" ref="F73:F75" si="9">D73*E73</f>
        <v>0</v>
      </c>
      <c r="G73" s="201"/>
      <c r="H73" s="204">
        <f t="shared" ref="H73:H75" si="10">SUM(F73*G73)/100</f>
        <v>0</v>
      </c>
      <c r="I73" s="209"/>
    </row>
    <row r="74" spans="1:9" s="210" customFormat="1" ht="23.1" customHeight="1" x14ac:dyDescent="0.2">
      <c r="A74" s="401" t="str">
        <f t="shared" si="8"/>
        <v>-</v>
      </c>
      <c r="B74" s="374"/>
      <c r="C74" s="403"/>
      <c r="D74" s="304"/>
      <c r="E74" s="225"/>
      <c r="F74" s="226">
        <f t="shared" si="9"/>
        <v>0</v>
      </c>
      <c r="G74" s="201"/>
      <c r="H74" s="204">
        <f t="shared" si="10"/>
        <v>0</v>
      </c>
      <c r="I74" s="209"/>
    </row>
    <row r="75" spans="1:9" s="210" customFormat="1" ht="23.1" customHeight="1" x14ac:dyDescent="0.2">
      <c r="A75" s="401" t="str">
        <f t="shared" si="8"/>
        <v>-</v>
      </c>
      <c r="B75" s="374"/>
      <c r="C75" s="403"/>
      <c r="D75" s="304"/>
      <c r="E75" s="225"/>
      <c r="F75" s="226">
        <f t="shared" si="9"/>
        <v>0</v>
      </c>
      <c r="G75" s="201"/>
      <c r="H75" s="204">
        <f t="shared" si="10"/>
        <v>0</v>
      </c>
      <c r="I75" s="209"/>
    </row>
    <row r="76" spans="1:9" s="210" customFormat="1" ht="23.1" customHeight="1" x14ac:dyDescent="0.2">
      <c r="A76" s="401" t="str">
        <f t="shared" si="8"/>
        <v>-</v>
      </c>
      <c r="B76" s="374"/>
      <c r="C76" s="403"/>
      <c r="D76" s="304"/>
      <c r="E76" s="225"/>
      <c r="F76" s="226">
        <f t="shared" ref="F76:F139" si="11">D76*E76</f>
        <v>0</v>
      </c>
      <c r="G76" s="201"/>
      <c r="H76" s="204">
        <f t="shared" ref="H76:H139" si="12">SUM(F76*G76)/100</f>
        <v>0</v>
      </c>
      <c r="I76" s="209"/>
    </row>
    <row r="77" spans="1:9" s="210" customFormat="1" ht="23.1" customHeight="1" x14ac:dyDescent="0.2">
      <c r="A77" s="401" t="str">
        <f t="shared" si="8"/>
        <v>-</v>
      </c>
      <c r="B77" s="374"/>
      <c r="C77" s="403"/>
      <c r="D77" s="304"/>
      <c r="E77" s="225"/>
      <c r="F77" s="226">
        <f t="shared" si="11"/>
        <v>0</v>
      </c>
      <c r="G77" s="201"/>
      <c r="H77" s="204">
        <f t="shared" si="12"/>
        <v>0</v>
      </c>
      <c r="I77" s="209"/>
    </row>
    <row r="78" spans="1:9" s="210" customFormat="1" ht="23.1" customHeight="1" x14ac:dyDescent="0.2">
      <c r="A78" s="401" t="str">
        <f t="shared" si="8"/>
        <v>-</v>
      </c>
      <c r="B78" s="374"/>
      <c r="C78" s="403"/>
      <c r="D78" s="304"/>
      <c r="E78" s="225"/>
      <c r="F78" s="226">
        <f t="shared" si="11"/>
        <v>0</v>
      </c>
      <c r="G78" s="201"/>
      <c r="H78" s="204">
        <f t="shared" si="12"/>
        <v>0</v>
      </c>
      <c r="I78" s="209"/>
    </row>
    <row r="79" spans="1:9" s="210" customFormat="1" ht="23.1" customHeight="1" x14ac:dyDescent="0.2">
      <c r="A79" s="401" t="str">
        <f t="shared" si="8"/>
        <v>-</v>
      </c>
      <c r="B79" s="374"/>
      <c r="C79" s="403"/>
      <c r="D79" s="304"/>
      <c r="E79" s="225"/>
      <c r="F79" s="226">
        <f t="shared" si="11"/>
        <v>0</v>
      </c>
      <c r="G79" s="201"/>
      <c r="H79" s="204">
        <f t="shared" si="12"/>
        <v>0</v>
      </c>
      <c r="I79" s="209"/>
    </row>
    <row r="80" spans="1:9" s="210" customFormat="1" ht="23.1" customHeight="1" x14ac:dyDescent="0.2">
      <c r="A80" s="401" t="str">
        <f t="shared" si="8"/>
        <v>-</v>
      </c>
      <c r="B80" s="374"/>
      <c r="C80" s="403"/>
      <c r="D80" s="304"/>
      <c r="E80" s="225"/>
      <c r="F80" s="226">
        <f t="shared" si="11"/>
        <v>0</v>
      </c>
      <c r="G80" s="201"/>
      <c r="H80" s="204">
        <f t="shared" si="12"/>
        <v>0</v>
      </c>
      <c r="I80" s="209"/>
    </row>
    <row r="81" spans="1:9" s="210" customFormat="1" ht="23.1" customHeight="1" x14ac:dyDescent="0.2">
      <c r="A81" s="401" t="str">
        <f t="shared" si="8"/>
        <v>-</v>
      </c>
      <c r="B81" s="374"/>
      <c r="C81" s="403"/>
      <c r="D81" s="304"/>
      <c r="E81" s="225"/>
      <c r="F81" s="226">
        <f t="shared" si="11"/>
        <v>0</v>
      </c>
      <c r="G81" s="201"/>
      <c r="H81" s="204">
        <f t="shared" si="12"/>
        <v>0</v>
      </c>
      <c r="I81" s="209"/>
    </row>
    <row r="82" spans="1:9" s="210" customFormat="1" ht="23.1" customHeight="1" x14ac:dyDescent="0.2">
      <c r="A82" s="401" t="str">
        <f t="shared" si="8"/>
        <v>-</v>
      </c>
      <c r="B82" s="374"/>
      <c r="C82" s="403"/>
      <c r="D82" s="304"/>
      <c r="E82" s="225"/>
      <c r="F82" s="226">
        <f t="shared" si="11"/>
        <v>0</v>
      </c>
      <c r="G82" s="201"/>
      <c r="H82" s="204">
        <f t="shared" si="12"/>
        <v>0</v>
      </c>
      <c r="I82" s="209"/>
    </row>
    <row r="83" spans="1:9" s="210" customFormat="1" ht="23.1" customHeight="1" x14ac:dyDescent="0.2">
      <c r="A83" s="401" t="str">
        <f t="shared" si="8"/>
        <v>-</v>
      </c>
      <c r="B83" s="374"/>
      <c r="C83" s="403"/>
      <c r="D83" s="304"/>
      <c r="E83" s="225"/>
      <c r="F83" s="226">
        <f t="shared" si="11"/>
        <v>0</v>
      </c>
      <c r="G83" s="201"/>
      <c r="H83" s="204">
        <f t="shared" si="12"/>
        <v>0</v>
      </c>
      <c r="I83" s="209"/>
    </row>
    <row r="84" spans="1:9" s="210" customFormat="1" ht="23.1" customHeight="1" x14ac:dyDescent="0.2">
      <c r="A84" s="401" t="str">
        <f t="shared" si="8"/>
        <v>-</v>
      </c>
      <c r="B84" s="374"/>
      <c r="C84" s="403"/>
      <c r="D84" s="304"/>
      <c r="E84" s="225"/>
      <c r="F84" s="226">
        <f t="shared" si="11"/>
        <v>0</v>
      </c>
      <c r="G84" s="201"/>
      <c r="H84" s="204">
        <f t="shared" si="12"/>
        <v>0</v>
      </c>
      <c r="I84" s="209"/>
    </row>
    <row r="85" spans="1:9" s="210" customFormat="1" ht="23.1" customHeight="1" x14ac:dyDescent="0.2">
      <c r="A85" s="401" t="str">
        <f t="shared" si="8"/>
        <v>-</v>
      </c>
      <c r="B85" s="374"/>
      <c r="C85" s="403"/>
      <c r="D85" s="304"/>
      <c r="E85" s="225"/>
      <c r="F85" s="226">
        <f t="shared" si="11"/>
        <v>0</v>
      </c>
      <c r="G85" s="201"/>
      <c r="H85" s="204">
        <f t="shared" si="12"/>
        <v>0</v>
      </c>
      <c r="I85" s="209"/>
    </row>
    <row r="86" spans="1:9" s="210" customFormat="1" ht="23.1" customHeight="1" x14ac:dyDescent="0.2">
      <c r="A86" s="401" t="str">
        <f t="shared" si="8"/>
        <v>-</v>
      </c>
      <c r="B86" s="374"/>
      <c r="C86" s="403"/>
      <c r="D86" s="304"/>
      <c r="E86" s="225"/>
      <c r="F86" s="226">
        <f t="shared" si="11"/>
        <v>0</v>
      </c>
      <c r="G86" s="201"/>
      <c r="H86" s="204">
        <f t="shared" si="12"/>
        <v>0</v>
      </c>
      <c r="I86" s="209"/>
    </row>
    <row r="87" spans="1:9" s="210" customFormat="1" ht="23.1" customHeight="1" x14ac:dyDescent="0.2">
      <c r="A87" s="401" t="str">
        <f t="shared" si="8"/>
        <v>-</v>
      </c>
      <c r="B87" s="374"/>
      <c r="C87" s="403"/>
      <c r="D87" s="304"/>
      <c r="E87" s="225"/>
      <c r="F87" s="226">
        <f t="shared" si="11"/>
        <v>0</v>
      </c>
      <c r="G87" s="201"/>
      <c r="H87" s="204">
        <f t="shared" si="12"/>
        <v>0</v>
      </c>
      <c r="I87" s="209"/>
    </row>
    <row r="88" spans="1:9" s="210" customFormat="1" ht="23.1" customHeight="1" x14ac:dyDescent="0.2">
      <c r="A88" s="401" t="str">
        <f t="shared" si="8"/>
        <v>-</v>
      </c>
      <c r="B88" s="374"/>
      <c r="C88" s="403"/>
      <c r="D88" s="304"/>
      <c r="E88" s="225"/>
      <c r="F88" s="226">
        <f t="shared" si="11"/>
        <v>0</v>
      </c>
      <c r="G88" s="201"/>
      <c r="H88" s="204">
        <f t="shared" si="12"/>
        <v>0</v>
      </c>
      <c r="I88" s="209"/>
    </row>
    <row r="89" spans="1:9" s="210" customFormat="1" ht="23.1" customHeight="1" x14ac:dyDescent="0.2">
      <c r="A89" s="401" t="str">
        <f t="shared" si="8"/>
        <v>-</v>
      </c>
      <c r="B89" s="374"/>
      <c r="C89" s="403"/>
      <c r="D89" s="304"/>
      <c r="E89" s="225"/>
      <c r="F89" s="226">
        <f t="shared" si="11"/>
        <v>0</v>
      </c>
      <c r="G89" s="201"/>
      <c r="H89" s="204">
        <f t="shared" si="12"/>
        <v>0</v>
      </c>
      <c r="I89" s="209"/>
    </row>
    <row r="90" spans="1:9" s="210" customFormat="1" ht="23.1" customHeight="1" x14ac:dyDescent="0.2">
      <c r="A90" s="401" t="str">
        <f t="shared" si="8"/>
        <v>-</v>
      </c>
      <c r="B90" s="374"/>
      <c r="C90" s="403"/>
      <c r="D90" s="304"/>
      <c r="E90" s="225"/>
      <c r="F90" s="226">
        <f t="shared" si="11"/>
        <v>0</v>
      </c>
      <c r="G90" s="201"/>
      <c r="H90" s="204">
        <f t="shared" si="12"/>
        <v>0</v>
      </c>
      <c r="I90" s="209"/>
    </row>
    <row r="91" spans="1:9" s="210" customFormat="1" ht="23.1" customHeight="1" x14ac:dyDescent="0.2">
      <c r="A91" s="401" t="str">
        <f t="shared" si="8"/>
        <v>-</v>
      </c>
      <c r="B91" s="374"/>
      <c r="C91" s="403"/>
      <c r="D91" s="304"/>
      <c r="E91" s="225"/>
      <c r="F91" s="226">
        <f t="shared" si="11"/>
        <v>0</v>
      </c>
      <c r="G91" s="201"/>
      <c r="H91" s="204">
        <f t="shared" si="12"/>
        <v>0</v>
      </c>
      <c r="I91" s="209"/>
    </row>
    <row r="92" spans="1:9" s="210" customFormat="1" ht="23.1" customHeight="1" x14ac:dyDescent="0.2">
      <c r="A92" s="401" t="str">
        <f t="shared" si="8"/>
        <v>-</v>
      </c>
      <c r="B92" s="374"/>
      <c r="C92" s="403"/>
      <c r="D92" s="304"/>
      <c r="E92" s="225"/>
      <c r="F92" s="226">
        <f t="shared" si="11"/>
        <v>0</v>
      </c>
      <c r="G92" s="201"/>
      <c r="H92" s="204">
        <f t="shared" si="12"/>
        <v>0</v>
      </c>
      <c r="I92" s="209"/>
    </row>
    <row r="93" spans="1:9" s="210" customFormat="1" ht="23.1" customHeight="1" x14ac:dyDescent="0.2">
      <c r="A93" s="401" t="str">
        <f t="shared" si="8"/>
        <v>-</v>
      </c>
      <c r="B93" s="374"/>
      <c r="C93" s="403"/>
      <c r="D93" s="304"/>
      <c r="E93" s="225"/>
      <c r="F93" s="226">
        <f t="shared" si="11"/>
        <v>0</v>
      </c>
      <c r="G93" s="201"/>
      <c r="H93" s="204">
        <f t="shared" si="12"/>
        <v>0</v>
      </c>
      <c r="I93" s="209"/>
    </row>
    <row r="94" spans="1:9" s="210" customFormat="1" ht="23.1" customHeight="1" x14ac:dyDescent="0.2">
      <c r="A94" s="401" t="str">
        <f t="shared" si="8"/>
        <v>-</v>
      </c>
      <c r="B94" s="374"/>
      <c r="C94" s="403"/>
      <c r="D94" s="304"/>
      <c r="E94" s="225"/>
      <c r="F94" s="226">
        <f t="shared" si="11"/>
        <v>0</v>
      </c>
      <c r="G94" s="201"/>
      <c r="H94" s="204">
        <f t="shared" si="12"/>
        <v>0</v>
      </c>
      <c r="I94" s="209"/>
    </row>
    <row r="95" spans="1:9" s="210" customFormat="1" ht="23.1" customHeight="1" x14ac:dyDescent="0.2">
      <c r="A95" s="401" t="str">
        <f t="shared" si="8"/>
        <v>-</v>
      </c>
      <c r="B95" s="374"/>
      <c r="C95" s="403"/>
      <c r="D95" s="304"/>
      <c r="E95" s="225"/>
      <c r="F95" s="226">
        <f t="shared" si="11"/>
        <v>0</v>
      </c>
      <c r="G95" s="201"/>
      <c r="H95" s="204">
        <f t="shared" si="12"/>
        <v>0</v>
      </c>
      <c r="I95" s="209"/>
    </row>
    <row r="96" spans="1:9" s="210" customFormat="1" ht="23.1" customHeight="1" x14ac:dyDescent="0.2">
      <c r="A96" s="401" t="str">
        <f t="shared" si="8"/>
        <v>-</v>
      </c>
      <c r="B96" s="374"/>
      <c r="C96" s="403"/>
      <c r="D96" s="304"/>
      <c r="E96" s="225"/>
      <c r="F96" s="226">
        <f t="shared" si="11"/>
        <v>0</v>
      </c>
      <c r="G96" s="201"/>
      <c r="H96" s="204">
        <f t="shared" si="12"/>
        <v>0</v>
      </c>
      <c r="I96" s="209"/>
    </row>
    <row r="97" spans="1:9" s="210" customFormat="1" ht="23.1" customHeight="1" x14ac:dyDescent="0.2">
      <c r="A97" s="401" t="str">
        <f t="shared" si="8"/>
        <v>-</v>
      </c>
      <c r="B97" s="374"/>
      <c r="C97" s="403"/>
      <c r="D97" s="304"/>
      <c r="E97" s="225"/>
      <c r="F97" s="226">
        <f t="shared" si="11"/>
        <v>0</v>
      </c>
      <c r="G97" s="201"/>
      <c r="H97" s="204">
        <f t="shared" si="12"/>
        <v>0</v>
      </c>
      <c r="I97" s="209"/>
    </row>
    <row r="98" spans="1:9" s="210" customFormat="1" ht="23.1" customHeight="1" x14ac:dyDescent="0.2">
      <c r="A98" s="401" t="str">
        <f t="shared" si="8"/>
        <v>-</v>
      </c>
      <c r="B98" s="374"/>
      <c r="C98" s="403"/>
      <c r="D98" s="304"/>
      <c r="E98" s="225"/>
      <c r="F98" s="226">
        <f t="shared" si="11"/>
        <v>0</v>
      </c>
      <c r="G98" s="201"/>
      <c r="H98" s="204">
        <f t="shared" si="12"/>
        <v>0</v>
      </c>
      <c r="I98" s="209"/>
    </row>
    <row r="99" spans="1:9" s="210" customFormat="1" ht="23.1" customHeight="1" x14ac:dyDescent="0.2">
      <c r="A99" s="401" t="str">
        <f t="shared" si="8"/>
        <v>-</v>
      </c>
      <c r="B99" s="374"/>
      <c r="C99" s="403"/>
      <c r="D99" s="304"/>
      <c r="E99" s="225"/>
      <c r="F99" s="226">
        <f t="shared" si="11"/>
        <v>0</v>
      </c>
      <c r="G99" s="201"/>
      <c r="H99" s="204">
        <f t="shared" si="12"/>
        <v>0</v>
      </c>
      <c r="I99" s="209"/>
    </row>
    <row r="100" spans="1:9" s="210" customFormat="1" ht="23.1" customHeight="1" x14ac:dyDescent="0.2">
      <c r="A100" s="401" t="str">
        <f t="shared" si="8"/>
        <v>-</v>
      </c>
      <c r="B100" s="374"/>
      <c r="C100" s="403"/>
      <c r="D100" s="304"/>
      <c r="E100" s="225"/>
      <c r="F100" s="226">
        <f t="shared" si="11"/>
        <v>0</v>
      </c>
      <c r="G100" s="201"/>
      <c r="H100" s="204">
        <f t="shared" si="12"/>
        <v>0</v>
      </c>
      <c r="I100" s="209"/>
    </row>
    <row r="101" spans="1:9" s="210" customFormat="1" ht="23.1" customHeight="1" x14ac:dyDescent="0.2">
      <c r="A101" s="401" t="str">
        <f t="shared" si="8"/>
        <v>-</v>
      </c>
      <c r="B101" s="374"/>
      <c r="C101" s="403"/>
      <c r="D101" s="304"/>
      <c r="E101" s="225"/>
      <c r="F101" s="226">
        <f t="shared" si="11"/>
        <v>0</v>
      </c>
      <c r="G101" s="201"/>
      <c r="H101" s="204">
        <f t="shared" si="12"/>
        <v>0</v>
      </c>
      <c r="I101" s="209"/>
    </row>
    <row r="102" spans="1:9" s="210" customFormat="1" ht="23.1" customHeight="1" x14ac:dyDescent="0.2">
      <c r="A102" s="401" t="str">
        <f t="shared" si="8"/>
        <v>-</v>
      </c>
      <c r="B102" s="374"/>
      <c r="C102" s="403"/>
      <c r="D102" s="304"/>
      <c r="E102" s="225"/>
      <c r="F102" s="226">
        <f t="shared" si="11"/>
        <v>0</v>
      </c>
      <c r="G102" s="201"/>
      <c r="H102" s="204">
        <f t="shared" si="12"/>
        <v>0</v>
      </c>
      <c r="I102" s="209"/>
    </row>
    <row r="103" spans="1:9" s="210" customFormat="1" ht="23.1" customHeight="1" x14ac:dyDescent="0.2">
      <c r="A103" s="401" t="str">
        <f t="shared" si="8"/>
        <v>-</v>
      </c>
      <c r="B103" s="374"/>
      <c r="C103" s="403"/>
      <c r="D103" s="304"/>
      <c r="E103" s="225"/>
      <c r="F103" s="226">
        <f t="shared" si="11"/>
        <v>0</v>
      </c>
      <c r="G103" s="201"/>
      <c r="H103" s="204">
        <f t="shared" si="12"/>
        <v>0</v>
      </c>
      <c r="I103" s="209"/>
    </row>
    <row r="104" spans="1:9" s="210" customFormat="1" ht="23.1" customHeight="1" x14ac:dyDescent="0.2">
      <c r="A104" s="401" t="str">
        <f t="shared" si="8"/>
        <v>-</v>
      </c>
      <c r="B104" s="374"/>
      <c r="C104" s="403"/>
      <c r="D104" s="304"/>
      <c r="E104" s="225"/>
      <c r="F104" s="226">
        <f t="shared" si="11"/>
        <v>0</v>
      </c>
      <c r="G104" s="201"/>
      <c r="H104" s="204">
        <f t="shared" si="12"/>
        <v>0</v>
      </c>
      <c r="I104" s="209"/>
    </row>
    <row r="105" spans="1:9" s="210" customFormat="1" ht="23.1" customHeight="1" x14ac:dyDescent="0.2">
      <c r="A105" s="401" t="str">
        <f t="shared" si="8"/>
        <v>-</v>
      </c>
      <c r="B105" s="374"/>
      <c r="C105" s="403"/>
      <c r="D105" s="304"/>
      <c r="E105" s="225"/>
      <c r="F105" s="226">
        <f t="shared" si="11"/>
        <v>0</v>
      </c>
      <c r="G105" s="201"/>
      <c r="H105" s="204">
        <f t="shared" si="12"/>
        <v>0</v>
      </c>
      <c r="I105" s="209"/>
    </row>
    <row r="106" spans="1:9" s="210" customFormat="1" ht="23.1" customHeight="1" x14ac:dyDescent="0.2">
      <c r="A106" s="401" t="str">
        <f t="shared" si="8"/>
        <v>-</v>
      </c>
      <c r="B106" s="374"/>
      <c r="C106" s="403"/>
      <c r="D106" s="304"/>
      <c r="E106" s="225"/>
      <c r="F106" s="226">
        <f t="shared" si="11"/>
        <v>0</v>
      </c>
      <c r="G106" s="201"/>
      <c r="H106" s="204">
        <f t="shared" si="12"/>
        <v>0</v>
      </c>
      <c r="I106" s="209"/>
    </row>
    <row r="107" spans="1:9" s="210" customFormat="1" ht="23.1" customHeight="1" x14ac:dyDescent="0.2">
      <c r="A107" s="401" t="str">
        <f t="shared" si="8"/>
        <v>-</v>
      </c>
      <c r="B107" s="374"/>
      <c r="C107" s="403"/>
      <c r="D107" s="304"/>
      <c r="E107" s="225"/>
      <c r="F107" s="226">
        <f t="shared" si="11"/>
        <v>0</v>
      </c>
      <c r="G107" s="201"/>
      <c r="H107" s="204">
        <f t="shared" si="12"/>
        <v>0</v>
      </c>
      <c r="I107" s="209"/>
    </row>
    <row r="108" spans="1:9" s="210" customFormat="1" ht="23.1" customHeight="1" x14ac:dyDescent="0.2">
      <c r="A108" s="401" t="str">
        <f t="shared" si="8"/>
        <v>-</v>
      </c>
      <c r="B108" s="374"/>
      <c r="C108" s="403"/>
      <c r="D108" s="304"/>
      <c r="E108" s="225"/>
      <c r="F108" s="226">
        <f t="shared" si="11"/>
        <v>0</v>
      </c>
      <c r="G108" s="201"/>
      <c r="H108" s="204">
        <f t="shared" si="12"/>
        <v>0</v>
      </c>
      <c r="I108" s="209"/>
    </row>
    <row r="109" spans="1:9" s="210" customFormat="1" ht="23.1" customHeight="1" x14ac:dyDescent="0.2">
      <c r="A109" s="401" t="str">
        <f t="shared" si="8"/>
        <v>-</v>
      </c>
      <c r="B109" s="374"/>
      <c r="C109" s="403"/>
      <c r="D109" s="304"/>
      <c r="E109" s="225"/>
      <c r="F109" s="226">
        <f t="shared" si="11"/>
        <v>0</v>
      </c>
      <c r="G109" s="201"/>
      <c r="H109" s="204">
        <f t="shared" si="12"/>
        <v>0</v>
      </c>
      <c r="I109" s="209"/>
    </row>
    <row r="110" spans="1:9" s="210" customFormat="1" ht="23.1" customHeight="1" x14ac:dyDescent="0.2">
      <c r="A110" s="401" t="str">
        <f t="shared" si="8"/>
        <v>-</v>
      </c>
      <c r="B110" s="374"/>
      <c r="C110" s="403"/>
      <c r="D110" s="304"/>
      <c r="E110" s="225"/>
      <c r="F110" s="226">
        <f t="shared" si="11"/>
        <v>0</v>
      </c>
      <c r="G110" s="201"/>
      <c r="H110" s="204">
        <f t="shared" si="12"/>
        <v>0</v>
      </c>
      <c r="I110" s="209"/>
    </row>
    <row r="111" spans="1:9" s="210" customFormat="1" ht="23.1" customHeight="1" x14ac:dyDescent="0.2">
      <c r="A111" s="401" t="str">
        <f t="shared" si="8"/>
        <v>-</v>
      </c>
      <c r="B111" s="374"/>
      <c r="C111" s="403"/>
      <c r="D111" s="304"/>
      <c r="E111" s="225"/>
      <c r="F111" s="226">
        <f t="shared" si="11"/>
        <v>0</v>
      </c>
      <c r="G111" s="201"/>
      <c r="H111" s="204">
        <f t="shared" si="12"/>
        <v>0</v>
      </c>
      <c r="I111" s="209"/>
    </row>
    <row r="112" spans="1:9" s="210" customFormat="1" ht="23.1" customHeight="1" x14ac:dyDescent="0.2">
      <c r="A112" s="401" t="str">
        <f t="shared" si="8"/>
        <v>-</v>
      </c>
      <c r="B112" s="374"/>
      <c r="C112" s="403"/>
      <c r="D112" s="304"/>
      <c r="E112" s="225"/>
      <c r="F112" s="226">
        <f t="shared" si="11"/>
        <v>0</v>
      </c>
      <c r="G112" s="201"/>
      <c r="H112" s="204">
        <f t="shared" si="12"/>
        <v>0</v>
      </c>
      <c r="I112" s="209"/>
    </row>
    <row r="113" spans="1:9" s="210" customFormat="1" ht="23.1" customHeight="1" x14ac:dyDescent="0.2">
      <c r="A113" s="401" t="str">
        <f t="shared" si="8"/>
        <v>-</v>
      </c>
      <c r="B113" s="374"/>
      <c r="C113" s="403"/>
      <c r="D113" s="304"/>
      <c r="E113" s="225"/>
      <c r="F113" s="226">
        <f t="shared" si="11"/>
        <v>0</v>
      </c>
      <c r="G113" s="201"/>
      <c r="H113" s="204">
        <f t="shared" si="12"/>
        <v>0</v>
      </c>
      <c r="I113" s="209"/>
    </row>
    <row r="114" spans="1:9" s="210" customFormat="1" ht="23.1" customHeight="1" x14ac:dyDescent="0.2">
      <c r="A114" s="401" t="str">
        <f t="shared" si="8"/>
        <v>-</v>
      </c>
      <c r="B114" s="374"/>
      <c r="C114" s="403"/>
      <c r="D114" s="304"/>
      <c r="E114" s="225"/>
      <c r="F114" s="226">
        <f t="shared" si="11"/>
        <v>0</v>
      </c>
      <c r="G114" s="201"/>
      <c r="H114" s="204">
        <f t="shared" si="12"/>
        <v>0</v>
      </c>
      <c r="I114" s="209"/>
    </row>
    <row r="115" spans="1:9" s="210" customFormat="1" ht="23.1" customHeight="1" x14ac:dyDescent="0.2">
      <c r="A115" s="401" t="str">
        <f t="shared" si="8"/>
        <v>-</v>
      </c>
      <c r="B115" s="374"/>
      <c r="C115" s="403"/>
      <c r="D115" s="304"/>
      <c r="E115" s="225"/>
      <c r="F115" s="226">
        <f t="shared" si="11"/>
        <v>0</v>
      </c>
      <c r="G115" s="201"/>
      <c r="H115" s="204">
        <f t="shared" si="12"/>
        <v>0</v>
      </c>
      <c r="I115" s="209"/>
    </row>
    <row r="116" spans="1:9" s="210" customFormat="1" ht="23.1" customHeight="1" x14ac:dyDescent="0.2">
      <c r="A116" s="401" t="str">
        <f t="shared" si="8"/>
        <v>-</v>
      </c>
      <c r="B116" s="374"/>
      <c r="C116" s="403"/>
      <c r="D116" s="304"/>
      <c r="E116" s="225"/>
      <c r="F116" s="226">
        <f t="shared" si="11"/>
        <v>0</v>
      </c>
      <c r="G116" s="201"/>
      <c r="H116" s="204">
        <f t="shared" si="12"/>
        <v>0</v>
      </c>
      <c r="I116" s="209"/>
    </row>
    <row r="117" spans="1:9" s="210" customFormat="1" ht="23.1" customHeight="1" x14ac:dyDescent="0.2">
      <c r="A117" s="401" t="str">
        <f t="shared" si="8"/>
        <v>-</v>
      </c>
      <c r="B117" s="374"/>
      <c r="C117" s="403"/>
      <c r="D117" s="304"/>
      <c r="E117" s="225"/>
      <c r="F117" s="226">
        <f t="shared" si="11"/>
        <v>0</v>
      </c>
      <c r="G117" s="201"/>
      <c r="H117" s="204">
        <f t="shared" si="12"/>
        <v>0</v>
      </c>
      <c r="I117" s="209"/>
    </row>
    <row r="118" spans="1:9" s="210" customFormat="1" ht="23.1" customHeight="1" x14ac:dyDescent="0.2">
      <c r="A118" s="401" t="str">
        <f t="shared" si="8"/>
        <v>-</v>
      </c>
      <c r="B118" s="374"/>
      <c r="C118" s="403"/>
      <c r="D118" s="304"/>
      <c r="E118" s="225"/>
      <c r="F118" s="226">
        <f t="shared" si="11"/>
        <v>0</v>
      </c>
      <c r="G118" s="201"/>
      <c r="H118" s="204">
        <f t="shared" si="12"/>
        <v>0</v>
      </c>
      <c r="I118" s="209"/>
    </row>
    <row r="119" spans="1:9" s="210" customFormat="1" ht="23.1" customHeight="1" x14ac:dyDescent="0.2">
      <c r="A119" s="401" t="str">
        <f t="shared" si="8"/>
        <v>-</v>
      </c>
      <c r="B119" s="374"/>
      <c r="C119" s="403"/>
      <c r="D119" s="304"/>
      <c r="E119" s="225"/>
      <c r="F119" s="226">
        <f t="shared" si="11"/>
        <v>0</v>
      </c>
      <c r="G119" s="201"/>
      <c r="H119" s="204">
        <f t="shared" si="12"/>
        <v>0</v>
      </c>
      <c r="I119" s="209"/>
    </row>
    <row r="120" spans="1:9" s="210" customFormat="1" ht="23.1" customHeight="1" x14ac:dyDescent="0.2">
      <c r="A120" s="401" t="str">
        <f t="shared" si="8"/>
        <v>-</v>
      </c>
      <c r="B120" s="374"/>
      <c r="C120" s="403"/>
      <c r="D120" s="304"/>
      <c r="E120" s="225"/>
      <c r="F120" s="226">
        <f t="shared" si="11"/>
        <v>0</v>
      </c>
      <c r="G120" s="201"/>
      <c r="H120" s="204">
        <f t="shared" si="12"/>
        <v>0</v>
      </c>
      <c r="I120" s="209"/>
    </row>
    <row r="121" spans="1:9" s="210" customFormat="1" ht="23.1" customHeight="1" x14ac:dyDescent="0.2">
      <c r="A121" s="401" t="str">
        <f t="shared" si="8"/>
        <v>-</v>
      </c>
      <c r="B121" s="374"/>
      <c r="C121" s="403"/>
      <c r="D121" s="304"/>
      <c r="E121" s="225"/>
      <c r="F121" s="226">
        <f t="shared" si="11"/>
        <v>0</v>
      </c>
      <c r="G121" s="201"/>
      <c r="H121" s="204">
        <f t="shared" si="12"/>
        <v>0</v>
      </c>
      <c r="I121" s="209"/>
    </row>
    <row r="122" spans="1:9" s="210" customFormat="1" ht="23.1" customHeight="1" x14ac:dyDescent="0.2">
      <c r="A122" s="401" t="str">
        <f t="shared" si="8"/>
        <v>-</v>
      </c>
      <c r="B122" s="374"/>
      <c r="C122" s="403"/>
      <c r="D122" s="304"/>
      <c r="E122" s="225"/>
      <c r="F122" s="226">
        <f t="shared" si="11"/>
        <v>0</v>
      </c>
      <c r="G122" s="201"/>
      <c r="H122" s="204">
        <f t="shared" si="12"/>
        <v>0</v>
      </c>
      <c r="I122" s="209"/>
    </row>
    <row r="123" spans="1:9" s="210" customFormat="1" ht="23.1" customHeight="1" x14ac:dyDescent="0.2">
      <c r="A123" s="401" t="str">
        <f t="shared" si="8"/>
        <v>-</v>
      </c>
      <c r="B123" s="374"/>
      <c r="C123" s="403"/>
      <c r="D123" s="304"/>
      <c r="E123" s="225"/>
      <c r="F123" s="226">
        <f t="shared" si="11"/>
        <v>0</v>
      </c>
      <c r="G123" s="201"/>
      <c r="H123" s="204">
        <f t="shared" si="12"/>
        <v>0</v>
      </c>
      <c r="I123" s="209"/>
    </row>
    <row r="124" spans="1:9" s="210" customFormat="1" ht="23.1" customHeight="1" x14ac:dyDescent="0.2">
      <c r="A124" s="401" t="str">
        <f t="shared" si="8"/>
        <v>-</v>
      </c>
      <c r="B124" s="374"/>
      <c r="C124" s="403"/>
      <c r="D124" s="304"/>
      <c r="E124" s="225"/>
      <c r="F124" s="226">
        <f t="shared" si="11"/>
        <v>0</v>
      </c>
      <c r="G124" s="201"/>
      <c r="H124" s="204">
        <f t="shared" si="12"/>
        <v>0</v>
      </c>
      <c r="I124" s="209"/>
    </row>
    <row r="125" spans="1:9" s="210" customFormat="1" ht="23.1" customHeight="1" x14ac:dyDescent="0.2">
      <c r="A125" s="401" t="str">
        <f t="shared" si="8"/>
        <v>-</v>
      </c>
      <c r="B125" s="374"/>
      <c r="C125" s="403"/>
      <c r="D125" s="304"/>
      <c r="E125" s="225"/>
      <c r="F125" s="226">
        <f t="shared" si="11"/>
        <v>0</v>
      </c>
      <c r="G125" s="201"/>
      <c r="H125" s="204">
        <f t="shared" si="12"/>
        <v>0</v>
      </c>
      <c r="I125" s="209"/>
    </row>
    <row r="126" spans="1:9" s="210" customFormat="1" ht="23.1" customHeight="1" x14ac:dyDescent="0.2">
      <c r="A126" s="401" t="str">
        <f t="shared" si="8"/>
        <v>-</v>
      </c>
      <c r="B126" s="374"/>
      <c r="C126" s="403"/>
      <c r="D126" s="304"/>
      <c r="E126" s="225"/>
      <c r="F126" s="226">
        <f t="shared" si="11"/>
        <v>0</v>
      </c>
      <c r="G126" s="201"/>
      <c r="H126" s="204">
        <f t="shared" si="12"/>
        <v>0</v>
      </c>
      <c r="I126" s="209"/>
    </row>
    <row r="127" spans="1:9" s="210" customFormat="1" ht="23.1" customHeight="1" x14ac:dyDescent="0.2">
      <c r="A127" s="401" t="str">
        <f t="shared" si="8"/>
        <v>-</v>
      </c>
      <c r="B127" s="374"/>
      <c r="C127" s="403"/>
      <c r="D127" s="304"/>
      <c r="E127" s="225"/>
      <c r="F127" s="226">
        <f t="shared" si="11"/>
        <v>0</v>
      </c>
      <c r="G127" s="201"/>
      <c r="H127" s="204">
        <f t="shared" si="12"/>
        <v>0</v>
      </c>
      <c r="I127" s="209"/>
    </row>
    <row r="128" spans="1:9" s="210" customFormat="1" ht="23.1" customHeight="1" x14ac:dyDescent="0.2">
      <c r="A128" s="401" t="str">
        <f t="shared" si="8"/>
        <v>-</v>
      </c>
      <c r="B128" s="374"/>
      <c r="C128" s="403"/>
      <c r="D128" s="304"/>
      <c r="E128" s="225"/>
      <c r="F128" s="226">
        <f t="shared" si="11"/>
        <v>0</v>
      </c>
      <c r="G128" s="201"/>
      <c r="H128" s="204">
        <f t="shared" si="12"/>
        <v>0</v>
      </c>
      <c r="I128" s="209"/>
    </row>
    <row r="129" spans="1:9" s="210" customFormat="1" ht="23.1" customHeight="1" x14ac:dyDescent="0.2">
      <c r="A129" s="401" t="str">
        <f t="shared" si="8"/>
        <v>-</v>
      </c>
      <c r="B129" s="374"/>
      <c r="C129" s="403"/>
      <c r="D129" s="304"/>
      <c r="E129" s="225"/>
      <c r="F129" s="226">
        <f t="shared" si="11"/>
        <v>0</v>
      </c>
      <c r="G129" s="201"/>
      <c r="H129" s="204">
        <f t="shared" si="12"/>
        <v>0</v>
      </c>
      <c r="I129" s="209"/>
    </row>
    <row r="130" spans="1:9" s="210" customFormat="1" ht="23.1" customHeight="1" x14ac:dyDescent="0.2">
      <c r="A130" s="401" t="str">
        <f t="shared" si="8"/>
        <v>-</v>
      </c>
      <c r="B130" s="374"/>
      <c r="C130" s="403"/>
      <c r="D130" s="304"/>
      <c r="E130" s="225"/>
      <c r="F130" s="226">
        <f t="shared" si="11"/>
        <v>0</v>
      </c>
      <c r="G130" s="201"/>
      <c r="H130" s="204">
        <f t="shared" si="12"/>
        <v>0</v>
      </c>
      <c r="I130" s="209"/>
    </row>
    <row r="131" spans="1:9" s="210" customFormat="1" ht="23.1" customHeight="1" x14ac:dyDescent="0.2">
      <c r="A131" s="401" t="str">
        <f t="shared" si="8"/>
        <v>-</v>
      </c>
      <c r="B131" s="374"/>
      <c r="C131" s="403"/>
      <c r="D131" s="304"/>
      <c r="E131" s="225"/>
      <c r="F131" s="226">
        <f t="shared" si="11"/>
        <v>0</v>
      </c>
      <c r="G131" s="201"/>
      <c r="H131" s="204">
        <f t="shared" si="12"/>
        <v>0</v>
      </c>
      <c r="I131" s="209"/>
    </row>
    <row r="132" spans="1:9" s="210" customFormat="1" ht="23.1" customHeight="1" x14ac:dyDescent="0.2">
      <c r="A132" s="401" t="str">
        <f t="shared" si="8"/>
        <v>-</v>
      </c>
      <c r="B132" s="374"/>
      <c r="C132" s="403"/>
      <c r="D132" s="304"/>
      <c r="E132" s="225"/>
      <c r="F132" s="226">
        <f t="shared" si="11"/>
        <v>0</v>
      </c>
      <c r="G132" s="201"/>
      <c r="H132" s="204">
        <f t="shared" si="12"/>
        <v>0</v>
      </c>
      <c r="I132" s="209"/>
    </row>
    <row r="133" spans="1:9" s="210" customFormat="1" ht="23.1" customHeight="1" x14ac:dyDescent="0.2">
      <c r="A133" s="401" t="str">
        <f t="shared" si="8"/>
        <v>-</v>
      </c>
      <c r="B133" s="374"/>
      <c r="C133" s="403"/>
      <c r="D133" s="304"/>
      <c r="E133" s="225"/>
      <c r="F133" s="226">
        <f t="shared" si="11"/>
        <v>0</v>
      </c>
      <c r="G133" s="201"/>
      <c r="H133" s="204">
        <f t="shared" si="12"/>
        <v>0</v>
      </c>
      <c r="I133" s="209"/>
    </row>
    <row r="134" spans="1:9" s="210" customFormat="1" ht="23.1" customHeight="1" x14ac:dyDescent="0.2">
      <c r="A134" s="401" t="str">
        <f t="shared" si="8"/>
        <v>-</v>
      </c>
      <c r="B134" s="374"/>
      <c r="C134" s="403"/>
      <c r="D134" s="304"/>
      <c r="E134" s="225"/>
      <c r="F134" s="226">
        <f t="shared" si="11"/>
        <v>0</v>
      </c>
      <c r="G134" s="201"/>
      <c r="H134" s="204">
        <f t="shared" si="12"/>
        <v>0</v>
      </c>
      <c r="I134" s="209"/>
    </row>
    <row r="135" spans="1:9" s="210" customFormat="1" ht="23.1" customHeight="1" x14ac:dyDescent="0.2">
      <c r="A135" s="401" t="str">
        <f t="shared" ref="A135:A198" si="13">IF(B135="Kirsch inländisch",4,IF(B135="Williams ausländisch",3,IF(B135="Williams inländisch",2,IF(B135="Kirsch ausländisch",5,IF(B135="Kernobst, Kräuter, Birnenträsch, Gravensteiner, Golden",1,IF(B135="Zwetschgen, Pflümli, Mirabellen inländisch",6,IF(B135="Zwetschgen, Pflümli, Mirabellen, Sliwowitz ausländisch",7,IF(B135="Aprikosen inländisch",8,IF(B135="Marc, Grappa, Hefebrand inländisch",9,IF(B135="Marc, Grappa, Hefebrand ausländisch",10,IF(B135="Andere inl. gebrannte Wasser (Enzian, Génépi, Quitten, Wachholder, Kartoffel, Himbeer, Getreide)",11,IF(B135="Trinksprit",12,IF(B135="Aperitifs, Bitter",13,IF(B135="Liköre (Bailey's Irish Cream, Batida de Coco, Cointreau, Eiercognac, Grand Marnier)",14,IF(B135="Cognac, Armagnac",15,IF(B135="Weinbrand, Brandy",16,IF(B135="Rum",17,IF(B135="Whisky",18,IF(B135="Aquavit, Genever, Gin, Ginepro, Korn, Steinhäger, Wodka",19,IF(B135="Andere ausl. gebrannte Wasser (Aprikosen, Arak, Himbeergeist, Kartoffelbrand, Tequila)",20,IF(B135="Spirituosenhaltige Mischgetränke",21,IF(B135="Portionenflacons (sämtliche gebrannte Wasser mit weniger als 35cl Inhalt)",22,IF(B135="Assortimente und Geschenkpackungen (sämtliche gebrannte Wasser)",23,IF(B135="Calvados",24,IF(B135="Halbfabrikate, Aromen",25,IF(B135="Süssweine, Wermuth",26,IF(B135="","-")))))))))))))))))))))))))))</f>
        <v>-</v>
      </c>
      <c r="B135" s="374"/>
      <c r="C135" s="403"/>
      <c r="D135" s="304"/>
      <c r="E135" s="225"/>
      <c r="F135" s="226">
        <f t="shared" si="11"/>
        <v>0</v>
      </c>
      <c r="G135" s="201"/>
      <c r="H135" s="204">
        <f t="shared" si="12"/>
        <v>0</v>
      </c>
      <c r="I135" s="209"/>
    </row>
    <row r="136" spans="1:9" s="210" customFormat="1" ht="23.1" customHeight="1" x14ac:dyDescent="0.2">
      <c r="A136" s="401" t="str">
        <f t="shared" si="13"/>
        <v>-</v>
      </c>
      <c r="B136" s="374"/>
      <c r="C136" s="403"/>
      <c r="D136" s="304"/>
      <c r="E136" s="225"/>
      <c r="F136" s="226">
        <f t="shared" si="11"/>
        <v>0</v>
      </c>
      <c r="G136" s="201"/>
      <c r="H136" s="204">
        <f t="shared" si="12"/>
        <v>0</v>
      </c>
      <c r="I136" s="209"/>
    </row>
    <row r="137" spans="1:9" s="210" customFormat="1" ht="23.1" customHeight="1" x14ac:dyDescent="0.2">
      <c r="A137" s="401" t="str">
        <f t="shared" si="13"/>
        <v>-</v>
      </c>
      <c r="B137" s="374"/>
      <c r="C137" s="403"/>
      <c r="D137" s="304"/>
      <c r="E137" s="225"/>
      <c r="F137" s="226">
        <f t="shared" si="11"/>
        <v>0</v>
      </c>
      <c r="G137" s="201"/>
      <c r="H137" s="204">
        <f t="shared" si="12"/>
        <v>0</v>
      </c>
      <c r="I137" s="209"/>
    </row>
    <row r="138" spans="1:9" s="210" customFormat="1" ht="23.1" customHeight="1" x14ac:dyDescent="0.2">
      <c r="A138" s="401" t="str">
        <f t="shared" si="13"/>
        <v>-</v>
      </c>
      <c r="B138" s="374"/>
      <c r="C138" s="403"/>
      <c r="D138" s="304"/>
      <c r="E138" s="225"/>
      <c r="F138" s="226">
        <f t="shared" si="11"/>
        <v>0</v>
      </c>
      <c r="G138" s="201"/>
      <c r="H138" s="204">
        <f t="shared" si="12"/>
        <v>0</v>
      </c>
      <c r="I138" s="209"/>
    </row>
    <row r="139" spans="1:9" s="210" customFormat="1" ht="23.1" customHeight="1" x14ac:dyDescent="0.2">
      <c r="A139" s="401" t="str">
        <f t="shared" si="13"/>
        <v>-</v>
      </c>
      <c r="B139" s="374"/>
      <c r="C139" s="403"/>
      <c r="D139" s="304"/>
      <c r="E139" s="225"/>
      <c r="F139" s="226">
        <f t="shared" si="11"/>
        <v>0</v>
      </c>
      <c r="G139" s="201"/>
      <c r="H139" s="204">
        <f t="shared" si="12"/>
        <v>0</v>
      </c>
      <c r="I139" s="209"/>
    </row>
    <row r="140" spans="1:9" s="210" customFormat="1" ht="23.1" customHeight="1" x14ac:dyDescent="0.2">
      <c r="A140" s="401" t="str">
        <f t="shared" si="13"/>
        <v>-</v>
      </c>
      <c r="B140" s="374"/>
      <c r="C140" s="403"/>
      <c r="D140" s="304"/>
      <c r="E140" s="225"/>
      <c r="F140" s="226">
        <f t="shared" ref="F140:F203" si="14">D140*E140</f>
        <v>0</v>
      </c>
      <c r="G140" s="201"/>
      <c r="H140" s="204">
        <f t="shared" ref="H140:H203" si="15">SUM(F140*G140)/100</f>
        <v>0</v>
      </c>
      <c r="I140" s="209"/>
    </row>
    <row r="141" spans="1:9" s="210" customFormat="1" ht="23.1" customHeight="1" x14ac:dyDescent="0.2">
      <c r="A141" s="401" t="str">
        <f t="shared" si="13"/>
        <v>-</v>
      </c>
      <c r="B141" s="374"/>
      <c r="C141" s="403"/>
      <c r="D141" s="304"/>
      <c r="E141" s="225"/>
      <c r="F141" s="226">
        <f t="shared" si="14"/>
        <v>0</v>
      </c>
      <c r="G141" s="201"/>
      <c r="H141" s="204">
        <f t="shared" si="15"/>
        <v>0</v>
      </c>
      <c r="I141" s="209"/>
    </row>
    <row r="142" spans="1:9" s="210" customFormat="1" ht="23.1" customHeight="1" x14ac:dyDescent="0.2">
      <c r="A142" s="401" t="str">
        <f t="shared" si="13"/>
        <v>-</v>
      </c>
      <c r="B142" s="374"/>
      <c r="C142" s="403"/>
      <c r="D142" s="304"/>
      <c r="E142" s="225"/>
      <c r="F142" s="226">
        <f t="shared" si="14"/>
        <v>0</v>
      </c>
      <c r="G142" s="201"/>
      <c r="H142" s="204">
        <f t="shared" si="15"/>
        <v>0</v>
      </c>
      <c r="I142" s="209"/>
    </row>
    <row r="143" spans="1:9" s="210" customFormat="1" ht="23.1" customHeight="1" x14ac:dyDescent="0.2">
      <c r="A143" s="401" t="str">
        <f t="shared" si="13"/>
        <v>-</v>
      </c>
      <c r="B143" s="374"/>
      <c r="C143" s="403"/>
      <c r="D143" s="304"/>
      <c r="E143" s="225"/>
      <c r="F143" s="226">
        <f t="shared" si="14"/>
        <v>0</v>
      </c>
      <c r="G143" s="201"/>
      <c r="H143" s="204">
        <f t="shared" si="15"/>
        <v>0</v>
      </c>
      <c r="I143" s="209"/>
    </row>
    <row r="144" spans="1:9" s="210" customFormat="1" ht="23.1" customHeight="1" x14ac:dyDescent="0.2">
      <c r="A144" s="401" t="str">
        <f t="shared" si="13"/>
        <v>-</v>
      </c>
      <c r="B144" s="374"/>
      <c r="C144" s="403"/>
      <c r="D144" s="304"/>
      <c r="E144" s="225"/>
      <c r="F144" s="226">
        <f t="shared" si="14"/>
        <v>0</v>
      </c>
      <c r="G144" s="201"/>
      <c r="H144" s="204">
        <f t="shared" si="15"/>
        <v>0</v>
      </c>
      <c r="I144" s="209"/>
    </row>
    <row r="145" spans="1:9" s="210" customFormat="1" ht="23.1" customHeight="1" x14ac:dyDescent="0.2">
      <c r="A145" s="401" t="str">
        <f t="shared" si="13"/>
        <v>-</v>
      </c>
      <c r="B145" s="374"/>
      <c r="C145" s="403"/>
      <c r="D145" s="304"/>
      <c r="E145" s="225"/>
      <c r="F145" s="226">
        <f t="shared" si="14"/>
        <v>0</v>
      </c>
      <c r="G145" s="201"/>
      <c r="H145" s="204">
        <f t="shared" si="15"/>
        <v>0</v>
      </c>
      <c r="I145" s="209"/>
    </row>
    <row r="146" spans="1:9" s="210" customFormat="1" ht="23.1" customHeight="1" x14ac:dyDescent="0.2">
      <c r="A146" s="401" t="str">
        <f t="shared" si="13"/>
        <v>-</v>
      </c>
      <c r="B146" s="374"/>
      <c r="C146" s="403"/>
      <c r="D146" s="304"/>
      <c r="E146" s="225"/>
      <c r="F146" s="226">
        <f t="shared" si="14"/>
        <v>0</v>
      </c>
      <c r="G146" s="201"/>
      <c r="H146" s="204">
        <f t="shared" si="15"/>
        <v>0</v>
      </c>
      <c r="I146" s="209"/>
    </row>
    <row r="147" spans="1:9" s="210" customFormat="1" ht="23.1" customHeight="1" x14ac:dyDescent="0.2">
      <c r="A147" s="401" t="str">
        <f t="shared" si="13"/>
        <v>-</v>
      </c>
      <c r="B147" s="374"/>
      <c r="C147" s="403"/>
      <c r="D147" s="304"/>
      <c r="E147" s="225"/>
      <c r="F147" s="226">
        <f t="shared" si="14"/>
        <v>0</v>
      </c>
      <c r="G147" s="201"/>
      <c r="H147" s="204">
        <f t="shared" si="15"/>
        <v>0</v>
      </c>
      <c r="I147" s="209"/>
    </row>
    <row r="148" spans="1:9" s="210" customFormat="1" ht="23.1" customHeight="1" x14ac:dyDescent="0.2">
      <c r="A148" s="401" t="str">
        <f t="shared" si="13"/>
        <v>-</v>
      </c>
      <c r="B148" s="374"/>
      <c r="C148" s="403"/>
      <c r="D148" s="304"/>
      <c r="E148" s="225"/>
      <c r="F148" s="226">
        <f t="shared" si="14"/>
        <v>0</v>
      </c>
      <c r="G148" s="201"/>
      <c r="H148" s="204">
        <f t="shared" si="15"/>
        <v>0</v>
      </c>
      <c r="I148" s="209"/>
    </row>
    <row r="149" spans="1:9" s="210" customFormat="1" ht="23.1" customHeight="1" x14ac:dyDescent="0.2">
      <c r="A149" s="401" t="str">
        <f t="shared" si="13"/>
        <v>-</v>
      </c>
      <c r="B149" s="374"/>
      <c r="C149" s="403"/>
      <c r="D149" s="304"/>
      <c r="E149" s="225"/>
      <c r="F149" s="226">
        <f t="shared" si="14"/>
        <v>0</v>
      </c>
      <c r="G149" s="201"/>
      <c r="H149" s="204">
        <f t="shared" si="15"/>
        <v>0</v>
      </c>
      <c r="I149" s="209"/>
    </row>
    <row r="150" spans="1:9" s="210" customFormat="1" ht="23.1" customHeight="1" x14ac:dyDescent="0.2">
      <c r="A150" s="401" t="str">
        <f t="shared" si="13"/>
        <v>-</v>
      </c>
      <c r="B150" s="374"/>
      <c r="C150" s="403"/>
      <c r="D150" s="304"/>
      <c r="E150" s="225"/>
      <c r="F150" s="226">
        <f t="shared" si="14"/>
        <v>0</v>
      </c>
      <c r="G150" s="201"/>
      <c r="H150" s="204">
        <f t="shared" si="15"/>
        <v>0</v>
      </c>
      <c r="I150" s="209"/>
    </row>
    <row r="151" spans="1:9" s="210" customFormat="1" ht="23.1" customHeight="1" x14ac:dyDescent="0.2">
      <c r="A151" s="401" t="str">
        <f t="shared" si="13"/>
        <v>-</v>
      </c>
      <c r="B151" s="374"/>
      <c r="C151" s="403"/>
      <c r="D151" s="304"/>
      <c r="E151" s="225"/>
      <c r="F151" s="226">
        <f t="shared" si="14"/>
        <v>0</v>
      </c>
      <c r="G151" s="201"/>
      <c r="H151" s="204">
        <f t="shared" si="15"/>
        <v>0</v>
      </c>
      <c r="I151" s="214"/>
    </row>
    <row r="152" spans="1:9" s="210" customFormat="1" ht="23.1" customHeight="1" x14ac:dyDescent="0.2">
      <c r="A152" s="401" t="str">
        <f t="shared" si="13"/>
        <v>-</v>
      </c>
      <c r="B152" s="374"/>
      <c r="C152" s="403"/>
      <c r="D152" s="304"/>
      <c r="E152" s="225"/>
      <c r="F152" s="226">
        <f t="shared" si="14"/>
        <v>0</v>
      </c>
      <c r="G152" s="201"/>
      <c r="H152" s="204">
        <f t="shared" si="15"/>
        <v>0</v>
      </c>
      <c r="I152" s="215"/>
    </row>
    <row r="153" spans="1:9" s="210" customFormat="1" ht="23.1" customHeight="1" x14ac:dyDescent="0.2">
      <c r="A153" s="401" t="str">
        <f t="shared" si="13"/>
        <v>-</v>
      </c>
      <c r="B153" s="374"/>
      <c r="C153" s="403"/>
      <c r="D153" s="304"/>
      <c r="E153" s="225"/>
      <c r="F153" s="226">
        <f t="shared" si="14"/>
        <v>0</v>
      </c>
      <c r="G153" s="201"/>
      <c r="H153" s="204">
        <f t="shared" si="15"/>
        <v>0</v>
      </c>
      <c r="I153" s="215"/>
    </row>
    <row r="154" spans="1:9" s="210" customFormat="1" ht="23.1" customHeight="1" x14ac:dyDescent="0.2">
      <c r="A154" s="401" t="str">
        <f t="shared" si="13"/>
        <v>-</v>
      </c>
      <c r="B154" s="374"/>
      <c r="C154" s="403"/>
      <c r="D154" s="304"/>
      <c r="E154" s="225"/>
      <c r="F154" s="226">
        <f t="shared" si="14"/>
        <v>0</v>
      </c>
      <c r="G154" s="201"/>
      <c r="H154" s="204">
        <f t="shared" si="15"/>
        <v>0</v>
      </c>
      <c r="I154" s="215"/>
    </row>
    <row r="155" spans="1:9" s="210" customFormat="1" ht="23.1" customHeight="1" x14ac:dyDescent="0.2">
      <c r="A155" s="401" t="str">
        <f t="shared" si="13"/>
        <v>-</v>
      </c>
      <c r="B155" s="374"/>
      <c r="C155" s="403"/>
      <c r="D155" s="304"/>
      <c r="E155" s="225"/>
      <c r="F155" s="226">
        <f t="shared" si="14"/>
        <v>0</v>
      </c>
      <c r="G155" s="201"/>
      <c r="H155" s="204">
        <f t="shared" si="15"/>
        <v>0</v>
      </c>
      <c r="I155" s="215"/>
    </row>
    <row r="156" spans="1:9" s="210" customFormat="1" ht="23.1" customHeight="1" x14ac:dyDescent="0.2">
      <c r="A156" s="401" t="str">
        <f t="shared" si="13"/>
        <v>-</v>
      </c>
      <c r="B156" s="374"/>
      <c r="C156" s="403"/>
      <c r="D156" s="304"/>
      <c r="E156" s="225"/>
      <c r="F156" s="226">
        <f t="shared" si="14"/>
        <v>0</v>
      </c>
      <c r="G156" s="201"/>
      <c r="H156" s="204">
        <f t="shared" si="15"/>
        <v>0</v>
      </c>
      <c r="I156" s="215"/>
    </row>
    <row r="157" spans="1:9" s="210" customFormat="1" ht="23.1" customHeight="1" x14ac:dyDescent="0.2">
      <c r="A157" s="401" t="str">
        <f t="shared" si="13"/>
        <v>-</v>
      </c>
      <c r="B157" s="374"/>
      <c r="C157" s="403"/>
      <c r="D157" s="304"/>
      <c r="E157" s="225"/>
      <c r="F157" s="226">
        <f t="shared" si="14"/>
        <v>0</v>
      </c>
      <c r="G157" s="201"/>
      <c r="H157" s="204">
        <f t="shared" si="15"/>
        <v>0</v>
      </c>
      <c r="I157" s="215"/>
    </row>
    <row r="158" spans="1:9" s="210" customFormat="1" ht="23.1" customHeight="1" x14ac:dyDescent="0.2">
      <c r="A158" s="401" t="str">
        <f t="shared" si="13"/>
        <v>-</v>
      </c>
      <c r="B158" s="374"/>
      <c r="C158" s="403"/>
      <c r="D158" s="304"/>
      <c r="E158" s="225"/>
      <c r="F158" s="226">
        <f t="shared" si="14"/>
        <v>0</v>
      </c>
      <c r="G158" s="201"/>
      <c r="H158" s="204">
        <f t="shared" si="15"/>
        <v>0</v>
      </c>
      <c r="I158" s="215"/>
    </row>
    <row r="159" spans="1:9" s="210" customFormat="1" ht="23.1" customHeight="1" x14ac:dyDescent="0.2">
      <c r="A159" s="401" t="str">
        <f t="shared" si="13"/>
        <v>-</v>
      </c>
      <c r="B159" s="374"/>
      <c r="C159" s="403"/>
      <c r="D159" s="304"/>
      <c r="E159" s="225"/>
      <c r="F159" s="226">
        <f t="shared" si="14"/>
        <v>0</v>
      </c>
      <c r="G159" s="201"/>
      <c r="H159" s="204">
        <f t="shared" si="15"/>
        <v>0</v>
      </c>
      <c r="I159" s="215"/>
    </row>
    <row r="160" spans="1:9" s="210" customFormat="1" ht="23.1" customHeight="1" x14ac:dyDescent="0.2">
      <c r="A160" s="401" t="str">
        <f t="shared" si="13"/>
        <v>-</v>
      </c>
      <c r="B160" s="374"/>
      <c r="C160" s="403"/>
      <c r="D160" s="304"/>
      <c r="E160" s="225"/>
      <c r="F160" s="226">
        <f t="shared" si="14"/>
        <v>0</v>
      </c>
      <c r="G160" s="201"/>
      <c r="H160" s="204">
        <f t="shared" si="15"/>
        <v>0</v>
      </c>
      <c r="I160" s="215"/>
    </row>
    <row r="161" spans="1:9" s="210" customFormat="1" ht="23.1" customHeight="1" x14ac:dyDescent="0.2">
      <c r="A161" s="401" t="str">
        <f t="shared" si="13"/>
        <v>-</v>
      </c>
      <c r="B161" s="374"/>
      <c r="C161" s="403"/>
      <c r="D161" s="304"/>
      <c r="E161" s="225"/>
      <c r="F161" s="226">
        <f t="shared" si="14"/>
        <v>0</v>
      </c>
      <c r="G161" s="201"/>
      <c r="H161" s="204">
        <f t="shared" si="15"/>
        <v>0</v>
      </c>
      <c r="I161" s="215"/>
    </row>
    <row r="162" spans="1:9" s="210" customFormat="1" ht="23.1" customHeight="1" x14ac:dyDescent="0.2">
      <c r="A162" s="401" t="str">
        <f t="shared" si="13"/>
        <v>-</v>
      </c>
      <c r="B162" s="374"/>
      <c r="C162" s="403"/>
      <c r="D162" s="304"/>
      <c r="E162" s="225"/>
      <c r="F162" s="226">
        <f t="shared" si="14"/>
        <v>0</v>
      </c>
      <c r="G162" s="201"/>
      <c r="H162" s="204">
        <f t="shared" si="15"/>
        <v>0</v>
      </c>
      <c r="I162" s="215"/>
    </row>
    <row r="163" spans="1:9" s="210" customFormat="1" ht="23.1" customHeight="1" x14ac:dyDescent="0.2">
      <c r="A163" s="401" t="str">
        <f t="shared" si="13"/>
        <v>-</v>
      </c>
      <c r="B163" s="374"/>
      <c r="C163" s="403"/>
      <c r="D163" s="304"/>
      <c r="E163" s="225"/>
      <c r="F163" s="226">
        <f t="shared" si="14"/>
        <v>0</v>
      </c>
      <c r="G163" s="201"/>
      <c r="H163" s="204">
        <f t="shared" si="15"/>
        <v>0</v>
      </c>
      <c r="I163" s="215"/>
    </row>
    <row r="164" spans="1:9" s="210" customFormat="1" ht="23.1" customHeight="1" x14ac:dyDescent="0.2">
      <c r="A164" s="401" t="str">
        <f t="shared" si="13"/>
        <v>-</v>
      </c>
      <c r="B164" s="374"/>
      <c r="C164" s="403"/>
      <c r="D164" s="304"/>
      <c r="E164" s="225"/>
      <c r="F164" s="226">
        <f t="shared" si="14"/>
        <v>0</v>
      </c>
      <c r="G164" s="201"/>
      <c r="H164" s="204">
        <f t="shared" si="15"/>
        <v>0</v>
      </c>
      <c r="I164" s="215"/>
    </row>
    <row r="165" spans="1:9" s="210" customFormat="1" ht="23.1" customHeight="1" x14ac:dyDescent="0.2">
      <c r="A165" s="401" t="str">
        <f t="shared" si="13"/>
        <v>-</v>
      </c>
      <c r="B165" s="374"/>
      <c r="C165" s="403"/>
      <c r="D165" s="304"/>
      <c r="E165" s="225"/>
      <c r="F165" s="226">
        <f t="shared" si="14"/>
        <v>0</v>
      </c>
      <c r="G165" s="201"/>
      <c r="H165" s="204">
        <f t="shared" si="15"/>
        <v>0</v>
      </c>
      <c r="I165" s="215"/>
    </row>
    <row r="166" spans="1:9" s="210" customFormat="1" ht="23.1" customHeight="1" x14ac:dyDescent="0.2">
      <c r="A166" s="401" t="str">
        <f t="shared" si="13"/>
        <v>-</v>
      </c>
      <c r="B166" s="374"/>
      <c r="C166" s="403"/>
      <c r="D166" s="304"/>
      <c r="E166" s="225"/>
      <c r="F166" s="226">
        <f t="shared" si="14"/>
        <v>0</v>
      </c>
      <c r="G166" s="201"/>
      <c r="H166" s="204">
        <f t="shared" si="15"/>
        <v>0</v>
      </c>
      <c r="I166" s="215"/>
    </row>
    <row r="167" spans="1:9" s="210" customFormat="1" ht="23.1" customHeight="1" x14ac:dyDescent="0.2">
      <c r="A167" s="401" t="str">
        <f t="shared" si="13"/>
        <v>-</v>
      </c>
      <c r="B167" s="374"/>
      <c r="C167" s="403"/>
      <c r="D167" s="304"/>
      <c r="E167" s="225"/>
      <c r="F167" s="226">
        <f t="shared" si="14"/>
        <v>0</v>
      </c>
      <c r="G167" s="201"/>
      <c r="H167" s="204">
        <f t="shared" si="15"/>
        <v>0</v>
      </c>
      <c r="I167" s="215"/>
    </row>
    <row r="168" spans="1:9" s="210" customFormat="1" ht="23.1" customHeight="1" x14ac:dyDescent="0.2">
      <c r="A168" s="401" t="str">
        <f t="shared" si="13"/>
        <v>-</v>
      </c>
      <c r="B168" s="374"/>
      <c r="C168" s="403"/>
      <c r="D168" s="304"/>
      <c r="E168" s="225"/>
      <c r="F168" s="226">
        <f t="shared" si="14"/>
        <v>0</v>
      </c>
      <c r="G168" s="201"/>
      <c r="H168" s="204">
        <f t="shared" si="15"/>
        <v>0</v>
      </c>
      <c r="I168" s="215"/>
    </row>
    <row r="169" spans="1:9" s="210" customFormat="1" ht="23.1" customHeight="1" x14ac:dyDescent="0.2">
      <c r="A169" s="401" t="str">
        <f t="shared" si="13"/>
        <v>-</v>
      </c>
      <c r="B169" s="374"/>
      <c r="C169" s="403"/>
      <c r="D169" s="304"/>
      <c r="E169" s="225"/>
      <c r="F169" s="226">
        <f t="shared" si="14"/>
        <v>0</v>
      </c>
      <c r="G169" s="201"/>
      <c r="H169" s="204">
        <f t="shared" si="15"/>
        <v>0</v>
      </c>
      <c r="I169" s="215"/>
    </row>
    <row r="170" spans="1:9" s="210" customFormat="1" ht="23.1" customHeight="1" x14ac:dyDescent="0.2">
      <c r="A170" s="401" t="str">
        <f t="shared" si="13"/>
        <v>-</v>
      </c>
      <c r="B170" s="374"/>
      <c r="C170" s="403"/>
      <c r="D170" s="304"/>
      <c r="E170" s="225"/>
      <c r="F170" s="226">
        <f t="shared" si="14"/>
        <v>0</v>
      </c>
      <c r="G170" s="201"/>
      <c r="H170" s="204">
        <f t="shared" si="15"/>
        <v>0</v>
      </c>
      <c r="I170" s="215"/>
    </row>
    <row r="171" spans="1:9" s="210" customFormat="1" ht="23.1" customHeight="1" x14ac:dyDescent="0.2">
      <c r="A171" s="401" t="str">
        <f t="shared" si="13"/>
        <v>-</v>
      </c>
      <c r="B171" s="374"/>
      <c r="C171" s="403"/>
      <c r="D171" s="304"/>
      <c r="E171" s="225"/>
      <c r="F171" s="226">
        <f t="shared" si="14"/>
        <v>0</v>
      </c>
      <c r="G171" s="201"/>
      <c r="H171" s="204">
        <f t="shared" si="15"/>
        <v>0</v>
      </c>
      <c r="I171" s="215"/>
    </row>
    <row r="172" spans="1:9" s="210" customFormat="1" ht="23.1" customHeight="1" x14ac:dyDescent="0.2">
      <c r="A172" s="401" t="str">
        <f t="shared" si="13"/>
        <v>-</v>
      </c>
      <c r="B172" s="374"/>
      <c r="C172" s="403"/>
      <c r="D172" s="304"/>
      <c r="E172" s="225"/>
      <c r="F172" s="226">
        <f t="shared" si="14"/>
        <v>0</v>
      </c>
      <c r="G172" s="201"/>
      <c r="H172" s="204">
        <f t="shared" si="15"/>
        <v>0</v>
      </c>
      <c r="I172" s="215"/>
    </row>
    <row r="173" spans="1:9" s="210" customFormat="1" ht="23.1" customHeight="1" x14ac:dyDescent="0.2">
      <c r="A173" s="401" t="str">
        <f t="shared" si="13"/>
        <v>-</v>
      </c>
      <c r="B173" s="374"/>
      <c r="C173" s="403"/>
      <c r="D173" s="304"/>
      <c r="E173" s="225"/>
      <c r="F173" s="226">
        <f t="shared" si="14"/>
        <v>0</v>
      </c>
      <c r="G173" s="201"/>
      <c r="H173" s="204">
        <f t="shared" si="15"/>
        <v>0</v>
      </c>
      <c r="I173" s="215"/>
    </row>
    <row r="174" spans="1:9" s="210" customFormat="1" ht="23.1" customHeight="1" x14ac:dyDescent="0.2">
      <c r="A174" s="401" t="str">
        <f t="shared" si="13"/>
        <v>-</v>
      </c>
      <c r="B174" s="374"/>
      <c r="C174" s="403"/>
      <c r="D174" s="304"/>
      <c r="E174" s="225"/>
      <c r="F174" s="226">
        <f t="shared" si="14"/>
        <v>0</v>
      </c>
      <c r="G174" s="201"/>
      <c r="H174" s="204">
        <f t="shared" si="15"/>
        <v>0</v>
      </c>
      <c r="I174" s="215"/>
    </row>
    <row r="175" spans="1:9" s="210" customFormat="1" ht="23.1" customHeight="1" x14ac:dyDescent="0.2">
      <c r="A175" s="401" t="str">
        <f t="shared" si="13"/>
        <v>-</v>
      </c>
      <c r="B175" s="374"/>
      <c r="C175" s="403"/>
      <c r="D175" s="304"/>
      <c r="E175" s="225"/>
      <c r="F175" s="226">
        <f t="shared" si="14"/>
        <v>0</v>
      </c>
      <c r="G175" s="201"/>
      <c r="H175" s="204">
        <f t="shared" si="15"/>
        <v>0</v>
      </c>
      <c r="I175" s="215"/>
    </row>
    <row r="176" spans="1:9" s="210" customFormat="1" ht="23.1" customHeight="1" x14ac:dyDescent="0.2">
      <c r="A176" s="401" t="str">
        <f t="shared" si="13"/>
        <v>-</v>
      </c>
      <c r="B176" s="374"/>
      <c r="C176" s="403"/>
      <c r="D176" s="304"/>
      <c r="E176" s="225"/>
      <c r="F176" s="226">
        <f t="shared" si="14"/>
        <v>0</v>
      </c>
      <c r="G176" s="201"/>
      <c r="H176" s="204">
        <f t="shared" si="15"/>
        <v>0</v>
      </c>
      <c r="I176" s="215"/>
    </row>
    <row r="177" spans="1:9" s="210" customFormat="1" ht="23.1" customHeight="1" x14ac:dyDescent="0.2">
      <c r="A177" s="401" t="str">
        <f t="shared" si="13"/>
        <v>-</v>
      </c>
      <c r="B177" s="374"/>
      <c r="C177" s="403"/>
      <c r="D177" s="304"/>
      <c r="E177" s="225"/>
      <c r="F177" s="226">
        <f t="shared" si="14"/>
        <v>0</v>
      </c>
      <c r="G177" s="201"/>
      <c r="H177" s="204">
        <f t="shared" si="15"/>
        <v>0</v>
      </c>
      <c r="I177" s="215"/>
    </row>
    <row r="178" spans="1:9" s="210" customFormat="1" ht="23.1" customHeight="1" x14ac:dyDescent="0.2">
      <c r="A178" s="401" t="str">
        <f t="shared" si="13"/>
        <v>-</v>
      </c>
      <c r="B178" s="374"/>
      <c r="C178" s="403"/>
      <c r="D178" s="304"/>
      <c r="E178" s="225"/>
      <c r="F178" s="226">
        <f t="shared" si="14"/>
        <v>0</v>
      </c>
      <c r="G178" s="201"/>
      <c r="H178" s="204">
        <f t="shared" si="15"/>
        <v>0</v>
      </c>
      <c r="I178" s="215"/>
    </row>
    <row r="179" spans="1:9" s="210" customFormat="1" ht="23.1" customHeight="1" x14ac:dyDescent="0.2">
      <c r="A179" s="401" t="str">
        <f t="shared" si="13"/>
        <v>-</v>
      </c>
      <c r="B179" s="374"/>
      <c r="C179" s="403"/>
      <c r="D179" s="304"/>
      <c r="E179" s="225"/>
      <c r="F179" s="226">
        <f t="shared" si="14"/>
        <v>0</v>
      </c>
      <c r="G179" s="201"/>
      <c r="H179" s="204">
        <f t="shared" si="15"/>
        <v>0</v>
      </c>
      <c r="I179" s="215"/>
    </row>
    <row r="180" spans="1:9" s="210" customFormat="1" ht="23.1" customHeight="1" x14ac:dyDescent="0.2">
      <c r="A180" s="401" t="str">
        <f t="shared" si="13"/>
        <v>-</v>
      </c>
      <c r="B180" s="374"/>
      <c r="C180" s="403"/>
      <c r="D180" s="304"/>
      <c r="E180" s="225"/>
      <c r="F180" s="226">
        <f t="shared" si="14"/>
        <v>0</v>
      </c>
      <c r="G180" s="201"/>
      <c r="H180" s="204">
        <f t="shared" si="15"/>
        <v>0</v>
      </c>
      <c r="I180" s="215"/>
    </row>
    <row r="181" spans="1:9" s="210" customFormat="1" ht="23.1" customHeight="1" x14ac:dyDescent="0.2">
      <c r="A181" s="401" t="str">
        <f t="shared" si="13"/>
        <v>-</v>
      </c>
      <c r="B181" s="374"/>
      <c r="C181" s="403"/>
      <c r="D181" s="304"/>
      <c r="E181" s="225"/>
      <c r="F181" s="226">
        <f t="shared" si="14"/>
        <v>0</v>
      </c>
      <c r="G181" s="201"/>
      <c r="H181" s="204">
        <f t="shared" si="15"/>
        <v>0</v>
      </c>
      <c r="I181" s="215"/>
    </row>
    <row r="182" spans="1:9" s="210" customFormat="1" ht="23.1" customHeight="1" x14ac:dyDescent="0.2">
      <c r="A182" s="401" t="str">
        <f t="shared" si="13"/>
        <v>-</v>
      </c>
      <c r="B182" s="374"/>
      <c r="C182" s="403"/>
      <c r="D182" s="304"/>
      <c r="E182" s="225"/>
      <c r="F182" s="226">
        <f t="shared" si="14"/>
        <v>0</v>
      </c>
      <c r="G182" s="201"/>
      <c r="H182" s="204">
        <f t="shared" si="15"/>
        <v>0</v>
      </c>
      <c r="I182" s="215"/>
    </row>
    <row r="183" spans="1:9" s="210" customFormat="1" ht="23.1" customHeight="1" x14ac:dyDescent="0.2">
      <c r="A183" s="401" t="str">
        <f t="shared" si="13"/>
        <v>-</v>
      </c>
      <c r="B183" s="374"/>
      <c r="C183" s="403"/>
      <c r="D183" s="304"/>
      <c r="E183" s="225"/>
      <c r="F183" s="226">
        <f t="shared" si="14"/>
        <v>0</v>
      </c>
      <c r="G183" s="201"/>
      <c r="H183" s="204">
        <f t="shared" si="15"/>
        <v>0</v>
      </c>
      <c r="I183" s="215"/>
    </row>
    <row r="184" spans="1:9" s="210" customFormat="1" ht="23.1" customHeight="1" x14ac:dyDescent="0.2">
      <c r="A184" s="401" t="str">
        <f t="shared" si="13"/>
        <v>-</v>
      </c>
      <c r="B184" s="374"/>
      <c r="C184" s="403"/>
      <c r="D184" s="304"/>
      <c r="E184" s="225"/>
      <c r="F184" s="226">
        <f t="shared" si="14"/>
        <v>0</v>
      </c>
      <c r="G184" s="201"/>
      <c r="H184" s="204">
        <f t="shared" si="15"/>
        <v>0</v>
      </c>
      <c r="I184" s="215"/>
    </row>
    <row r="185" spans="1:9" s="210" customFormat="1" ht="23.1" customHeight="1" x14ac:dyDescent="0.2">
      <c r="A185" s="401" t="str">
        <f t="shared" si="13"/>
        <v>-</v>
      </c>
      <c r="B185" s="374"/>
      <c r="C185" s="403"/>
      <c r="D185" s="304"/>
      <c r="E185" s="225"/>
      <c r="F185" s="226">
        <f t="shared" si="14"/>
        <v>0</v>
      </c>
      <c r="G185" s="201"/>
      <c r="H185" s="204">
        <f t="shared" si="15"/>
        <v>0</v>
      </c>
      <c r="I185" s="215"/>
    </row>
    <row r="186" spans="1:9" s="210" customFormat="1" ht="23.1" customHeight="1" x14ac:dyDescent="0.2">
      <c r="A186" s="401" t="str">
        <f t="shared" si="13"/>
        <v>-</v>
      </c>
      <c r="B186" s="374"/>
      <c r="C186" s="403"/>
      <c r="D186" s="304"/>
      <c r="E186" s="225"/>
      <c r="F186" s="226">
        <f t="shared" si="14"/>
        <v>0</v>
      </c>
      <c r="G186" s="201"/>
      <c r="H186" s="204">
        <f t="shared" si="15"/>
        <v>0</v>
      </c>
      <c r="I186" s="215"/>
    </row>
    <row r="187" spans="1:9" s="210" customFormat="1" ht="23.1" customHeight="1" x14ac:dyDescent="0.2">
      <c r="A187" s="401" t="str">
        <f t="shared" si="13"/>
        <v>-</v>
      </c>
      <c r="B187" s="374"/>
      <c r="C187" s="403"/>
      <c r="D187" s="304"/>
      <c r="E187" s="225"/>
      <c r="F187" s="226">
        <f t="shared" si="14"/>
        <v>0</v>
      </c>
      <c r="G187" s="201"/>
      <c r="H187" s="204">
        <f t="shared" si="15"/>
        <v>0</v>
      </c>
      <c r="I187" s="215"/>
    </row>
    <row r="188" spans="1:9" s="210" customFormat="1" ht="23.1" customHeight="1" x14ac:dyDescent="0.2">
      <c r="A188" s="401" t="str">
        <f t="shared" si="13"/>
        <v>-</v>
      </c>
      <c r="B188" s="374"/>
      <c r="C188" s="403"/>
      <c r="D188" s="304"/>
      <c r="E188" s="225"/>
      <c r="F188" s="226">
        <f t="shared" si="14"/>
        <v>0</v>
      </c>
      <c r="G188" s="201"/>
      <c r="H188" s="204">
        <f t="shared" si="15"/>
        <v>0</v>
      </c>
      <c r="I188" s="215"/>
    </row>
    <row r="189" spans="1:9" s="210" customFormat="1" ht="23.1" customHeight="1" x14ac:dyDescent="0.2">
      <c r="A189" s="401" t="str">
        <f t="shared" si="13"/>
        <v>-</v>
      </c>
      <c r="B189" s="374"/>
      <c r="C189" s="403"/>
      <c r="D189" s="304"/>
      <c r="E189" s="225"/>
      <c r="F189" s="226">
        <f t="shared" si="14"/>
        <v>0</v>
      </c>
      <c r="G189" s="201"/>
      <c r="H189" s="204">
        <f t="shared" si="15"/>
        <v>0</v>
      </c>
      <c r="I189" s="215"/>
    </row>
    <row r="190" spans="1:9" s="210" customFormat="1" ht="23.1" customHeight="1" x14ac:dyDescent="0.2">
      <c r="A190" s="401" t="str">
        <f t="shared" si="13"/>
        <v>-</v>
      </c>
      <c r="B190" s="374"/>
      <c r="C190" s="403"/>
      <c r="D190" s="304"/>
      <c r="E190" s="225"/>
      <c r="F190" s="226">
        <f t="shared" si="14"/>
        <v>0</v>
      </c>
      <c r="G190" s="201"/>
      <c r="H190" s="204">
        <f t="shared" si="15"/>
        <v>0</v>
      </c>
      <c r="I190" s="215"/>
    </row>
    <row r="191" spans="1:9" s="210" customFormat="1" ht="23.1" customHeight="1" x14ac:dyDescent="0.2">
      <c r="A191" s="401" t="str">
        <f t="shared" si="13"/>
        <v>-</v>
      </c>
      <c r="B191" s="374"/>
      <c r="C191" s="403"/>
      <c r="D191" s="304"/>
      <c r="E191" s="225"/>
      <c r="F191" s="226">
        <f t="shared" si="14"/>
        <v>0</v>
      </c>
      <c r="G191" s="201"/>
      <c r="H191" s="204">
        <f t="shared" si="15"/>
        <v>0</v>
      </c>
      <c r="I191" s="215"/>
    </row>
    <row r="192" spans="1:9" s="210" customFormat="1" ht="23.1" customHeight="1" x14ac:dyDescent="0.2">
      <c r="A192" s="401" t="str">
        <f t="shared" si="13"/>
        <v>-</v>
      </c>
      <c r="B192" s="374"/>
      <c r="C192" s="403"/>
      <c r="D192" s="304"/>
      <c r="E192" s="225"/>
      <c r="F192" s="226">
        <f t="shared" si="14"/>
        <v>0</v>
      </c>
      <c r="G192" s="201"/>
      <c r="H192" s="204">
        <f t="shared" si="15"/>
        <v>0</v>
      </c>
      <c r="I192" s="215"/>
    </row>
    <row r="193" spans="1:9" s="210" customFormat="1" ht="23.1" customHeight="1" x14ac:dyDescent="0.2">
      <c r="A193" s="401" t="str">
        <f t="shared" si="13"/>
        <v>-</v>
      </c>
      <c r="B193" s="374"/>
      <c r="C193" s="403"/>
      <c r="D193" s="304"/>
      <c r="E193" s="225"/>
      <c r="F193" s="226">
        <f t="shared" si="14"/>
        <v>0</v>
      </c>
      <c r="G193" s="201"/>
      <c r="H193" s="204">
        <f t="shared" si="15"/>
        <v>0</v>
      </c>
      <c r="I193" s="215"/>
    </row>
    <row r="194" spans="1:9" s="210" customFormat="1" ht="23.1" customHeight="1" x14ac:dyDescent="0.2">
      <c r="A194" s="401" t="str">
        <f t="shared" si="13"/>
        <v>-</v>
      </c>
      <c r="B194" s="374"/>
      <c r="C194" s="403"/>
      <c r="D194" s="304"/>
      <c r="E194" s="225"/>
      <c r="F194" s="226">
        <f t="shared" si="14"/>
        <v>0</v>
      </c>
      <c r="G194" s="201"/>
      <c r="H194" s="204">
        <f t="shared" si="15"/>
        <v>0</v>
      </c>
      <c r="I194" s="215"/>
    </row>
    <row r="195" spans="1:9" s="210" customFormat="1" ht="23.1" customHeight="1" x14ac:dyDescent="0.2">
      <c r="A195" s="401" t="str">
        <f t="shared" si="13"/>
        <v>-</v>
      </c>
      <c r="B195" s="374"/>
      <c r="C195" s="403"/>
      <c r="D195" s="304"/>
      <c r="E195" s="225"/>
      <c r="F195" s="226">
        <f t="shared" si="14"/>
        <v>0</v>
      </c>
      <c r="G195" s="201"/>
      <c r="H195" s="204">
        <f t="shared" si="15"/>
        <v>0</v>
      </c>
      <c r="I195" s="215"/>
    </row>
    <row r="196" spans="1:9" s="210" customFormat="1" ht="23.1" customHeight="1" x14ac:dyDescent="0.2">
      <c r="A196" s="401" t="str">
        <f t="shared" si="13"/>
        <v>-</v>
      </c>
      <c r="B196" s="374"/>
      <c r="C196" s="403"/>
      <c r="D196" s="304"/>
      <c r="E196" s="225"/>
      <c r="F196" s="226">
        <f t="shared" si="14"/>
        <v>0</v>
      </c>
      <c r="G196" s="201"/>
      <c r="H196" s="204">
        <f t="shared" si="15"/>
        <v>0</v>
      </c>
      <c r="I196" s="215"/>
    </row>
    <row r="197" spans="1:9" s="210" customFormat="1" ht="23.1" customHeight="1" x14ac:dyDescent="0.2">
      <c r="A197" s="401" t="str">
        <f t="shared" si="13"/>
        <v>-</v>
      </c>
      <c r="B197" s="374"/>
      <c r="C197" s="403"/>
      <c r="D197" s="304"/>
      <c r="E197" s="225"/>
      <c r="F197" s="226">
        <f t="shared" si="14"/>
        <v>0</v>
      </c>
      <c r="G197" s="201"/>
      <c r="H197" s="204">
        <f t="shared" si="15"/>
        <v>0</v>
      </c>
      <c r="I197" s="215"/>
    </row>
    <row r="198" spans="1:9" s="210" customFormat="1" ht="23.1" customHeight="1" x14ac:dyDescent="0.2">
      <c r="A198" s="401" t="str">
        <f t="shared" si="13"/>
        <v>-</v>
      </c>
      <c r="B198" s="374"/>
      <c r="C198" s="403"/>
      <c r="D198" s="304"/>
      <c r="E198" s="225"/>
      <c r="F198" s="226">
        <f t="shared" si="14"/>
        <v>0</v>
      </c>
      <c r="G198" s="201"/>
      <c r="H198" s="204">
        <f t="shared" si="15"/>
        <v>0</v>
      </c>
      <c r="I198" s="215"/>
    </row>
    <row r="199" spans="1:9" s="210" customFormat="1" ht="23.1" customHeight="1" x14ac:dyDescent="0.2">
      <c r="A199" s="401" t="str">
        <f t="shared" ref="A199:A262" si="16">IF(B199="Kirsch inländisch",4,IF(B199="Williams ausländisch",3,IF(B199="Williams inländisch",2,IF(B199="Kirsch ausländisch",5,IF(B199="Kernobst, Kräuter, Birnenträsch, Gravensteiner, Golden",1,IF(B199="Zwetschgen, Pflümli, Mirabellen inländisch",6,IF(B199="Zwetschgen, Pflümli, Mirabellen, Sliwowitz ausländisch",7,IF(B199="Aprikosen inländisch",8,IF(B199="Marc, Grappa, Hefebrand inländisch",9,IF(B199="Marc, Grappa, Hefebrand ausländisch",10,IF(B199="Andere inl. gebrannte Wasser (Enzian, Génépi, Quitten, Wachholder, Kartoffel, Himbeer, Getreide)",11,IF(B199="Trinksprit",12,IF(B199="Aperitifs, Bitter",13,IF(B199="Liköre (Bailey's Irish Cream, Batida de Coco, Cointreau, Eiercognac, Grand Marnier)",14,IF(B199="Cognac, Armagnac",15,IF(B199="Weinbrand, Brandy",16,IF(B199="Rum",17,IF(B199="Whisky",18,IF(B199="Aquavit, Genever, Gin, Ginepro, Korn, Steinhäger, Wodka",19,IF(B199="Andere ausl. gebrannte Wasser (Aprikosen, Arak, Himbeergeist, Kartoffelbrand, Tequila)",20,IF(B199="Spirituosenhaltige Mischgetränke",21,IF(B199="Portionenflacons (sämtliche gebrannte Wasser mit weniger als 35cl Inhalt)",22,IF(B199="Assortimente und Geschenkpackungen (sämtliche gebrannte Wasser)",23,IF(B199="Calvados",24,IF(B199="Halbfabrikate, Aromen",25,IF(B199="Süssweine, Wermuth",26,IF(B199="","-")))))))))))))))))))))))))))</f>
        <v>-</v>
      </c>
      <c r="B199" s="374"/>
      <c r="C199" s="403"/>
      <c r="D199" s="304"/>
      <c r="E199" s="225"/>
      <c r="F199" s="226">
        <f t="shared" si="14"/>
        <v>0</v>
      </c>
      <c r="G199" s="201"/>
      <c r="H199" s="204">
        <f t="shared" si="15"/>
        <v>0</v>
      </c>
      <c r="I199" s="215"/>
    </row>
    <row r="200" spans="1:9" s="210" customFormat="1" ht="23.1" customHeight="1" x14ac:dyDescent="0.2">
      <c r="A200" s="401" t="str">
        <f t="shared" si="16"/>
        <v>-</v>
      </c>
      <c r="B200" s="374"/>
      <c r="C200" s="403"/>
      <c r="D200" s="304"/>
      <c r="E200" s="225"/>
      <c r="F200" s="226">
        <f t="shared" si="14"/>
        <v>0</v>
      </c>
      <c r="G200" s="201"/>
      <c r="H200" s="204">
        <f t="shared" si="15"/>
        <v>0</v>
      </c>
      <c r="I200" s="215"/>
    </row>
    <row r="201" spans="1:9" s="210" customFormat="1" ht="23.1" customHeight="1" x14ac:dyDescent="0.2">
      <c r="A201" s="401" t="str">
        <f t="shared" si="16"/>
        <v>-</v>
      </c>
      <c r="B201" s="374"/>
      <c r="C201" s="403"/>
      <c r="D201" s="304"/>
      <c r="E201" s="225"/>
      <c r="F201" s="226">
        <f t="shared" si="14"/>
        <v>0</v>
      </c>
      <c r="G201" s="201"/>
      <c r="H201" s="204">
        <f t="shared" si="15"/>
        <v>0</v>
      </c>
      <c r="I201" s="215"/>
    </row>
    <row r="202" spans="1:9" s="210" customFormat="1" ht="23.1" customHeight="1" x14ac:dyDescent="0.2">
      <c r="A202" s="401" t="str">
        <f t="shared" si="16"/>
        <v>-</v>
      </c>
      <c r="B202" s="374"/>
      <c r="C202" s="403"/>
      <c r="D202" s="304"/>
      <c r="E202" s="225"/>
      <c r="F202" s="226">
        <f t="shared" si="14"/>
        <v>0</v>
      </c>
      <c r="G202" s="201"/>
      <c r="H202" s="204">
        <f t="shared" si="15"/>
        <v>0</v>
      </c>
      <c r="I202" s="215"/>
    </row>
    <row r="203" spans="1:9" s="210" customFormat="1" ht="23.1" customHeight="1" x14ac:dyDescent="0.2">
      <c r="A203" s="401" t="str">
        <f t="shared" si="16"/>
        <v>-</v>
      </c>
      <c r="B203" s="374"/>
      <c r="C203" s="403"/>
      <c r="D203" s="304"/>
      <c r="E203" s="225"/>
      <c r="F203" s="226">
        <f t="shared" si="14"/>
        <v>0</v>
      </c>
      <c r="G203" s="201"/>
      <c r="H203" s="204">
        <f t="shared" si="15"/>
        <v>0</v>
      </c>
      <c r="I203" s="215"/>
    </row>
    <row r="204" spans="1:9" s="210" customFormat="1" ht="23.1" customHeight="1" x14ac:dyDescent="0.2">
      <c r="A204" s="401" t="str">
        <f t="shared" si="16"/>
        <v>-</v>
      </c>
      <c r="B204" s="374"/>
      <c r="C204" s="403"/>
      <c r="D204" s="304"/>
      <c r="E204" s="225"/>
      <c r="F204" s="226">
        <f t="shared" ref="F204:F267" si="17">D204*E204</f>
        <v>0</v>
      </c>
      <c r="G204" s="201"/>
      <c r="H204" s="204">
        <f t="shared" ref="H204:H267" si="18">SUM(F204*G204)/100</f>
        <v>0</v>
      </c>
      <c r="I204" s="215"/>
    </row>
    <row r="205" spans="1:9" s="210" customFormat="1" ht="23.1" customHeight="1" x14ac:dyDescent="0.2">
      <c r="A205" s="401" t="str">
        <f t="shared" si="16"/>
        <v>-</v>
      </c>
      <c r="B205" s="374"/>
      <c r="C205" s="403"/>
      <c r="D205" s="304"/>
      <c r="E205" s="225"/>
      <c r="F205" s="226">
        <f t="shared" si="17"/>
        <v>0</v>
      </c>
      <c r="G205" s="201"/>
      <c r="H205" s="204">
        <f t="shared" si="18"/>
        <v>0</v>
      </c>
      <c r="I205" s="215"/>
    </row>
    <row r="206" spans="1:9" s="210" customFormat="1" ht="23.1" customHeight="1" x14ac:dyDescent="0.2">
      <c r="A206" s="401" t="str">
        <f t="shared" si="16"/>
        <v>-</v>
      </c>
      <c r="B206" s="374"/>
      <c r="C206" s="403"/>
      <c r="D206" s="304"/>
      <c r="E206" s="225"/>
      <c r="F206" s="226">
        <f t="shared" si="17"/>
        <v>0</v>
      </c>
      <c r="G206" s="201"/>
      <c r="H206" s="204">
        <f t="shared" si="18"/>
        <v>0</v>
      </c>
      <c r="I206" s="215"/>
    </row>
    <row r="207" spans="1:9" s="210" customFormat="1" ht="23.1" customHeight="1" x14ac:dyDescent="0.2">
      <c r="A207" s="401" t="str">
        <f t="shared" si="16"/>
        <v>-</v>
      </c>
      <c r="B207" s="374"/>
      <c r="C207" s="403"/>
      <c r="D207" s="304"/>
      <c r="E207" s="225"/>
      <c r="F207" s="226">
        <f t="shared" si="17"/>
        <v>0</v>
      </c>
      <c r="G207" s="201"/>
      <c r="H207" s="204">
        <f t="shared" si="18"/>
        <v>0</v>
      </c>
      <c r="I207" s="215"/>
    </row>
    <row r="208" spans="1:9" s="210" customFormat="1" ht="23.1" customHeight="1" x14ac:dyDescent="0.2">
      <c r="A208" s="401" t="str">
        <f t="shared" si="16"/>
        <v>-</v>
      </c>
      <c r="B208" s="374"/>
      <c r="C208" s="403"/>
      <c r="D208" s="304"/>
      <c r="E208" s="225"/>
      <c r="F208" s="226">
        <f t="shared" si="17"/>
        <v>0</v>
      </c>
      <c r="G208" s="201"/>
      <c r="H208" s="204">
        <f t="shared" si="18"/>
        <v>0</v>
      </c>
      <c r="I208" s="215"/>
    </row>
    <row r="209" spans="1:9" s="210" customFormat="1" ht="23.1" customHeight="1" x14ac:dyDescent="0.2">
      <c r="A209" s="401" t="str">
        <f t="shared" si="16"/>
        <v>-</v>
      </c>
      <c r="B209" s="374"/>
      <c r="C209" s="403"/>
      <c r="D209" s="304"/>
      <c r="E209" s="225"/>
      <c r="F209" s="226">
        <f t="shared" si="17"/>
        <v>0</v>
      </c>
      <c r="G209" s="201"/>
      <c r="H209" s="204">
        <f t="shared" si="18"/>
        <v>0</v>
      </c>
      <c r="I209" s="215"/>
    </row>
    <row r="210" spans="1:9" s="210" customFormat="1" ht="23.1" customHeight="1" x14ac:dyDescent="0.2">
      <c r="A210" s="401" t="str">
        <f t="shared" si="16"/>
        <v>-</v>
      </c>
      <c r="B210" s="374"/>
      <c r="C210" s="403"/>
      <c r="D210" s="304"/>
      <c r="E210" s="225"/>
      <c r="F210" s="226">
        <f t="shared" si="17"/>
        <v>0</v>
      </c>
      <c r="G210" s="201"/>
      <c r="H210" s="204">
        <f t="shared" si="18"/>
        <v>0</v>
      </c>
      <c r="I210" s="215"/>
    </row>
    <row r="211" spans="1:9" s="210" customFormat="1" ht="23.1" customHeight="1" x14ac:dyDescent="0.2">
      <c r="A211" s="401" t="str">
        <f t="shared" si="16"/>
        <v>-</v>
      </c>
      <c r="B211" s="374"/>
      <c r="C211" s="403"/>
      <c r="D211" s="304"/>
      <c r="E211" s="225"/>
      <c r="F211" s="226">
        <f t="shared" si="17"/>
        <v>0</v>
      </c>
      <c r="G211" s="201"/>
      <c r="H211" s="204">
        <f t="shared" si="18"/>
        <v>0</v>
      </c>
      <c r="I211" s="215"/>
    </row>
    <row r="212" spans="1:9" s="210" customFormat="1" ht="23.1" customHeight="1" x14ac:dyDescent="0.2">
      <c r="A212" s="401" t="str">
        <f t="shared" si="16"/>
        <v>-</v>
      </c>
      <c r="B212" s="374"/>
      <c r="C212" s="403"/>
      <c r="D212" s="304"/>
      <c r="E212" s="225"/>
      <c r="F212" s="226">
        <f t="shared" si="17"/>
        <v>0</v>
      </c>
      <c r="G212" s="201"/>
      <c r="H212" s="204">
        <f t="shared" si="18"/>
        <v>0</v>
      </c>
      <c r="I212" s="215"/>
    </row>
    <row r="213" spans="1:9" s="210" customFormat="1" ht="23.1" customHeight="1" x14ac:dyDescent="0.2">
      <c r="A213" s="401" t="str">
        <f t="shared" si="16"/>
        <v>-</v>
      </c>
      <c r="B213" s="374"/>
      <c r="C213" s="403"/>
      <c r="D213" s="304"/>
      <c r="E213" s="225"/>
      <c r="F213" s="226">
        <f t="shared" si="17"/>
        <v>0</v>
      </c>
      <c r="G213" s="201"/>
      <c r="H213" s="204">
        <f t="shared" si="18"/>
        <v>0</v>
      </c>
      <c r="I213" s="215"/>
    </row>
    <row r="214" spans="1:9" s="210" customFormat="1" ht="23.1" customHeight="1" x14ac:dyDescent="0.2">
      <c r="A214" s="401" t="str">
        <f t="shared" si="16"/>
        <v>-</v>
      </c>
      <c r="B214" s="374"/>
      <c r="C214" s="403"/>
      <c r="D214" s="304"/>
      <c r="E214" s="225"/>
      <c r="F214" s="226">
        <f t="shared" si="17"/>
        <v>0</v>
      </c>
      <c r="G214" s="201"/>
      <c r="H214" s="204">
        <f t="shared" si="18"/>
        <v>0</v>
      </c>
      <c r="I214" s="215"/>
    </row>
    <row r="215" spans="1:9" s="210" customFormat="1" ht="23.1" customHeight="1" x14ac:dyDescent="0.2">
      <c r="A215" s="401" t="str">
        <f t="shared" si="16"/>
        <v>-</v>
      </c>
      <c r="B215" s="374"/>
      <c r="C215" s="403"/>
      <c r="D215" s="304"/>
      <c r="E215" s="225"/>
      <c r="F215" s="226">
        <f t="shared" si="17"/>
        <v>0</v>
      </c>
      <c r="G215" s="201"/>
      <c r="H215" s="204">
        <f t="shared" si="18"/>
        <v>0</v>
      </c>
      <c r="I215" s="215"/>
    </row>
    <row r="216" spans="1:9" s="210" customFormat="1" ht="23.1" customHeight="1" x14ac:dyDescent="0.2">
      <c r="A216" s="401" t="str">
        <f t="shared" si="16"/>
        <v>-</v>
      </c>
      <c r="B216" s="374"/>
      <c r="C216" s="403"/>
      <c r="D216" s="304"/>
      <c r="E216" s="225"/>
      <c r="F216" s="226">
        <f t="shared" si="17"/>
        <v>0</v>
      </c>
      <c r="G216" s="201"/>
      <c r="H216" s="204">
        <f t="shared" si="18"/>
        <v>0</v>
      </c>
      <c r="I216" s="215"/>
    </row>
    <row r="217" spans="1:9" s="210" customFormat="1" ht="23.1" customHeight="1" x14ac:dyDescent="0.2">
      <c r="A217" s="401" t="str">
        <f t="shared" si="16"/>
        <v>-</v>
      </c>
      <c r="B217" s="374"/>
      <c r="C217" s="403"/>
      <c r="D217" s="304"/>
      <c r="E217" s="225"/>
      <c r="F217" s="226">
        <f t="shared" si="17"/>
        <v>0</v>
      </c>
      <c r="G217" s="201"/>
      <c r="H217" s="204">
        <f t="shared" si="18"/>
        <v>0</v>
      </c>
      <c r="I217" s="215"/>
    </row>
    <row r="218" spans="1:9" s="210" customFormat="1" ht="23.1" customHeight="1" x14ac:dyDescent="0.2">
      <c r="A218" s="401" t="str">
        <f t="shared" si="16"/>
        <v>-</v>
      </c>
      <c r="B218" s="374"/>
      <c r="C218" s="403"/>
      <c r="D218" s="304"/>
      <c r="E218" s="225"/>
      <c r="F218" s="226">
        <f t="shared" si="17"/>
        <v>0</v>
      </c>
      <c r="G218" s="201"/>
      <c r="H218" s="204">
        <f t="shared" si="18"/>
        <v>0</v>
      </c>
      <c r="I218" s="215"/>
    </row>
    <row r="219" spans="1:9" s="210" customFormat="1" ht="23.1" customHeight="1" x14ac:dyDescent="0.2">
      <c r="A219" s="401" t="str">
        <f t="shared" si="16"/>
        <v>-</v>
      </c>
      <c r="B219" s="374"/>
      <c r="C219" s="403"/>
      <c r="D219" s="304"/>
      <c r="E219" s="225"/>
      <c r="F219" s="226">
        <f t="shared" si="17"/>
        <v>0</v>
      </c>
      <c r="G219" s="201"/>
      <c r="H219" s="204">
        <f t="shared" si="18"/>
        <v>0</v>
      </c>
      <c r="I219" s="215"/>
    </row>
    <row r="220" spans="1:9" s="210" customFormat="1" ht="23.1" customHeight="1" x14ac:dyDescent="0.2">
      <c r="A220" s="401" t="str">
        <f t="shared" si="16"/>
        <v>-</v>
      </c>
      <c r="B220" s="374"/>
      <c r="C220" s="403"/>
      <c r="D220" s="304"/>
      <c r="E220" s="225"/>
      <c r="F220" s="226">
        <f t="shared" si="17"/>
        <v>0</v>
      </c>
      <c r="G220" s="201"/>
      <c r="H220" s="204">
        <f t="shared" si="18"/>
        <v>0</v>
      </c>
      <c r="I220" s="215"/>
    </row>
    <row r="221" spans="1:9" s="210" customFormat="1" ht="23.1" customHeight="1" x14ac:dyDescent="0.2">
      <c r="A221" s="401" t="str">
        <f t="shared" si="16"/>
        <v>-</v>
      </c>
      <c r="B221" s="374"/>
      <c r="C221" s="403"/>
      <c r="D221" s="304"/>
      <c r="E221" s="225"/>
      <c r="F221" s="226">
        <f t="shared" si="17"/>
        <v>0</v>
      </c>
      <c r="G221" s="201"/>
      <c r="H221" s="204">
        <f t="shared" si="18"/>
        <v>0</v>
      </c>
      <c r="I221" s="215"/>
    </row>
    <row r="222" spans="1:9" s="210" customFormat="1" ht="23.1" customHeight="1" x14ac:dyDescent="0.2">
      <c r="A222" s="401" t="str">
        <f t="shared" si="16"/>
        <v>-</v>
      </c>
      <c r="B222" s="374"/>
      <c r="C222" s="403"/>
      <c r="D222" s="304"/>
      <c r="E222" s="225"/>
      <c r="F222" s="226">
        <f t="shared" si="17"/>
        <v>0</v>
      </c>
      <c r="G222" s="201"/>
      <c r="H222" s="204">
        <f t="shared" si="18"/>
        <v>0</v>
      </c>
      <c r="I222" s="215"/>
    </row>
    <row r="223" spans="1:9" s="210" customFormat="1" ht="23.1" customHeight="1" x14ac:dyDescent="0.2">
      <c r="A223" s="401" t="str">
        <f t="shared" si="16"/>
        <v>-</v>
      </c>
      <c r="B223" s="374"/>
      <c r="C223" s="403"/>
      <c r="D223" s="304"/>
      <c r="E223" s="225"/>
      <c r="F223" s="226">
        <f t="shared" si="17"/>
        <v>0</v>
      </c>
      <c r="G223" s="201"/>
      <c r="H223" s="204">
        <f t="shared" si="18"/>
        <v>0</v>
      </c>
      <c r="I223" s="215"/>
    </row>
    <row r="224" spans="1:9" s="210" customFormat="1" ht="23.1" customHeight="1" x14ac:dyDescent="0.2">
      <c r="A224" s="401" t="str">
        <f t="shared" si="16"/>
        <v>-</v>
      </c>
      <c r="B224" s="374"/>
      <c r="C224" s="403"/>
      <c r="D224" s="304"/>
      <c r="E224" s="225"/>
      <c r="F224" s="226">
        <f t="shared" si="17"/>
        <v>0</v>
      </c>
      <c r="G224" s="201"/>
      <c r="H224" s="204">
        <f t="shared" si="18"/>
        <v>0</v>
      </c>
      <c r="I224" s="215"/>
    </row>
    <row r="225" spans="1:9" s="210" customFormat="1" ht="23.1" customHeight="1" x14ac:dyDescent="0.2">
      <c r="A225" s="401" t="str">
        <f t="shared" si="16"/>
        <v>-</v>
      </c>
      <c r="B225" s="374"/>
      <c r="C225" s="403"/>
      <c r="D225" s="304"/>
      <c r="E225" s="225"/>
      <c r="F225" s="226">
        <f t="shared" si="17"/>
        <v>0</v>
      </c>
      <c r="G225" s="201"/>
      <c r="H225" s="204">
        <f t="shared" si="18"/>
        <v>0</v>
      </c>
      <c r="I225" s="215"/>
    </row>
    <row r="226" spans="1:9" s="210" customFormat="1" ht="23.1" customHeight="1" x14ac:dyDescent="0.2">
      <c r="A226" s="401" t="str">
        <f t="shared" si="16"/>
        <v>-</v>
      </c>
      <c r="B226" s="374"/>
      <c r="C226" s="403"/>
      <c r="D226" s="304"/>
      <c r="E226" s="225"/>
      <c r="F226" s="226">
        <f t="shared" si="17"/>
        <v>0</v>
      </c>
      <c r="G226" s="201"/>
      <c r="H226" s="204">
        <f t="shared" si="18"/>
        <v>0</v>
      </c>
      <c r="I226" s="215"/>
    </row>
    <row r="227" spans="1:9" s="210" customFormat="1" ht="23.1" customHeight="1" x14ac:dyDescent="0.2">
      <c r="A227" s="401" t="str">
        <f t="shared" si="16"/>
        <v>-</v>
      </c>
      <c r="B227" s="374"/>
      <c r="C227" s="403"/>
      <c r="D227" s="304"/>
      <c r="E227" s="225"/>
      <c r="F227" s="226">
        <f t="shared" si="17"/>
        <v>0</v>
      </c>
      <c r="G227" s="201"/>
      <c r="H227" s="204">
        <f t="shared" si="18"/>
        <v>0</v>
      </c>
      <c r="I227" s="215"/>
    </row>
    <row r="228" spans="1:9" s="210" customFormat="1" ht="23.1" customHeight="1" x14ac:dyDescent="0.2">
      <c r="A228" s="401" t="str">
        <f t="shared" si="16"/>
        <v>-</v>
      </c>
      <c r="B228" s="374"/>
      <c r="C228" s="403"/>
      <c r="D228" s="304"/>
      <c r="E228" s="225"/>
      <c r="F228" s="226">
        <f t="shared" si="17"/>
        <v>0</v>
      </c>
      <c r="G228" s="201"/>
      <c r="H228" s="204">
        <f t="shared" si="18"/>
        <v>0</v>
      </c>
      <c r="I228" s="215"/>
    </row>
    <row r="229" spans="1:9" s="210" customFormat="1" ht="23.1" customHeight="1" x14ac:dyDescent="0.2">
      <c r="A229" s="401" t="str">
        <f t="shared" si="16"/>
        <v>-</v>
      </c>
      <c r="B229" s="374"/>
      <c r="C229" s="403"/>
      <c r="D229" s="304"/>
      <c r="E229" s="225"/>
      <c r="F229" s="226">
        <f t="shared" si="17"/>
        <v>0</v>
      </c>
      <c r="G229" s="201"/>
      <c r="H229" s="204">
        <f t="shared" si="18"/>
        <v>0</v>
      </c>
      <c r="I229" s="215"/>
    </row>
    <row r="230" spans="1:9" s="210" customFormat="1" ht="23.1" customHeight="1" x14ac:dyDescent="0.2">
      <c r="A230" s="401" t="str">
        <f t="shared" si="16"/>
        <v>-</v>
      </c>
      <c r="B230" s="374"/>
      <c r="C230" s="403"/>
      <c r="D230" s="304"/>
      <c r="E230" s="225"/>
      <c r="F230" s="226">
        <f t="shared" si="17"/>
        <v>0</v>
      </c>
      <c r="G230" s="201"/>
      <c r="H230" s="204">
        <f t="shared" si="18"/>
        <v>0</v>
      </c>
      <c r="I230" s="215"/>
    </row>
    <row r="231" spans="1:9" s="210" customFormat="1" ht="23.1" customHeight="1" x14ac:dyDescent="0.2">
      <c r="A231" s="401" t="str">
        <f t="shared" si="16"/>
        <v>-</v>
      </c>
      <c r="B231" s="374"/>
      <c r="C231" s="403"/>
      <c r="D231" s="304"/>
      <c r="E231" s="225"/>
      <c r="F231" s="226">
        <f t="shared" si="17"/>
        <v>0</v>
      </c>
      <c r="G231" s="201"/>
      <c r="H231" s="204">
        <f t="shared" si="18"/>
        <v>0</v>
      </c>
      <c r="I231" s="215"/>
    </row>
    <row r="232" spans="1:9" s="210" customFormat="1" ht="23.1" customHeight="1" x14ac:dyDescent="0.2">
      <c r="A232" s="401" t="str">
        <f t="shared" si="16"/>
        <v>-</v>
      </c>
      <c r="B232" s="374"/>
      <c r="C232" s="403"/>
      <c r="D232" s="304"/>
      <c r="E232" s="225"/>
      <c r="F232" s="226">
        <f t="shared" si="17"/>
        <v>0</v>
      </c>
      <c r="G232" s="201"/>
      <c r="H232" s="204">
        <f t="shared" si="18"/>
        <v>0</v>
      </c>
      <c r="I232" s="215"/>
    </row>
    <row r="233" spans="1:9" s="210" customFormat="1" ht="23.1" customHeight="1" x14ac:dyDescent="0.2">
      <c r="A233" s="401" t="str">
        <f t="shared" si="16"/>
        <v>-</v>
      </c>
      <c r="B233" s="374"/>
      <c r="C233" s="403"/>
      <c r="D233" s="304"/>
      <c r="E233" s="225"/>
      <c r="F233" s="226">
        <f t="shared" si="17"/>
        <v>0</v>
      </c>
      <c r="G233" s="201"/>
      <c r="H233" s="204">
        <f t="shared" si="18"/>
        <v>0</v>
      </c>
      <c r="I233" s="215"/>
    </row>
    <row r="234" spans="1:9" s="210" customFormat="1" ht="23.1" customHeight="1" x14ac:dyDescent="0.2">
      <c r="A234" s="401" t="str">
        <f t="shared" si="16"/>
        <v>-</v>
      </c>
      <c r="B234" s="374"/>
      <c r="C234" s="403"/>
      <c r="D234" s="304"/>
      <c r="E234" s="225"/>
      <c r="F234" s="226">
        <f t="shared" si="17"/>
        <v>0</v>
      </c>
      <c r="G234" s="201"/>
      <c r="H234" s="204">
        <f t="shared" si="18"/>
        <v>0</v>
      </c>
      <c r="I234" s="215"/>
    </row>
    <row r="235" spans="1:9" s="210" customFormat="1" ht="23.1" customHeight="1" x14ac:dyDescent="0.2">
      <c r="A235" s="401" t="str">
        <f t="shared" si="16"/>
        <v>-</v>
      </c>
      <c r="B235" s="374"/>
      <c r="C235" s="403"/>
      <c r="D235" s="304"/>
      <c r="E235" s="225"/>
      <c r="F235" s="226">
        <f t="shared" si="17"/>
        <v>0</v>
      </c>
      <c r="G235" s="201"/>
      <c r="H235" s="204">
        <f t="shared" si="18"/>
        <v>0</v>
      </c>
      <c r="I235" s="215"/>
    </row>
    <row r="236" spans="1:9" s="210" customFormat="1" ht="23.1" customHeight="1" x14ac:dyDescent="0.2">
      <c r="A236" s="401" t="str">
        <f t="shared" si="16"/>
        <v>-</v>
      </c>
      <c r="B236" s="374"/>
      <c r="C236" s="403"/>
      <c r="D236" s="304"/>
      <c r="E236" s="225"/>
      <c r="F236" s="226">
        <f t="shared" si="17"/>
        <v>0</v>
      </c>
      <c r="G236" s="201"/>
      <c r="H236" s="204">
        <f t="shared" si="18"/>
        <v>0</v>
      </c>
      <c r="I236" s="215"/>
    </row>
    <row r="237" spans="1:9" s="210" customFormat="1" ht="23.1" customHeight="1" x14ac:dyDescent="0.2">
      <c r="A237" s="401" t="str">
        <f t="shared" si="16"/>
        <v>-</v>
      </c>
      <c r="B237" s="374"/>
      <c r="C237" s="403"/>
      <c r="D237" s="304"/>
      <c r="E237" s="225"/>
      <c r="F237" s="226">
        <f t="shared" si="17"/>
        <v>0</v>
      </c>
      <c r="G237" s="201"/>
      <c r="H237" s="204">
        <f t="shared" si="18"/>
        <v>0</v>
      </c>
      <c r="I237" s="215"/>
    </row>
    <row r="238" spans="1:9" s="210" customFormat="1" ht="23.1" customHeight="1" x14ac:dyDescent="0.2">
      <c r="A238" s="401" t="str">
        <f t="shared" si="16"/>
        <v>-</v>
      </c>
      <c r="B238" s="374"/>
      <c r="C238" s="403"/>
      <c r="D238" s="304"/>
      <c r="E238" s="225"/>
      <c r="F238" s="226">
        <f t="shared" si="17"/>
        <v>0</v>
      </c>
      <c r="G238" s="201"/>
      <c r="H238" s="204">
        <f t="shared" si="18"/>
        <v>0</v>
      </c>
      <c r="I238" s="215"/>
    </row>
    <row r="239" spans="1:9" s="210" customFormat="1" ht="23.1" customHeight="1" x14ac:dyDescent="0.2">
      <c r="A239" s="401" t="str">
        <f t="shared" si="16"/>
        <v>-</v>
      </c>
      <c r="B239" s="374"/>
      <c r="C239" s="403"/>
      <c r="D239" s="304"/>
      <c r="E239" s="225"/>
      <c r="F239" s="226">
        <f t="shared" si="17"/>
        <v>0</v>
      </c>
      <c r="G239" s="201"/>
      <c r="H239" s="204">
        <f t="shared" si="18"/>
        <v>0</v>
      </c>
      <c r="I239" s="215"/>
    </row>
    <row r="240" spans="1:9" s="210" customFormat="1" ht="23.1" customHeight="1" x14ac:dyDescent="0.2">
      <c r="A240" s="401" t="str">
        <f t="shared" si="16"/>
        <v>-</v>
      </c>
      <c r="B240" s="374"/>
      <c r="C240" s="403"/>
      <c r="D240" s="304"/>
      <c r="E240" s="225"/>
      <c r="F240" s="226">
        <f t="shared" si="17"/>
        <v>0</v>
      </c>
      <c r="G240" s="201"/>
      <c r="H240" s="204">
        <f t="shared" si="18"/>
        <v>0</v>
      </c>
      <c r="I240" s="215"/>
    </row>
    <row r="241" spans="1:9" s="210" customFormat="1" ht="23.1" customHeight="1" x14ac:dyDescent="0.2">
      <c r="A241" s="401" t="str">
        <f t="shared" si="16"/>
        <v>-</v>
      </c>
      <c r="B241" s="374"/>
      <c r="C241" s="403"/>
      <c r="D241" s="304"/>
      <c r="E241" s="225"/>
      <c r="F241" s="226">
        <f t="shared" si="17"/>
        <v>0</v>
      </c>
      <c r="G241" s="201"/>
      <c r="H241" s="204">
        <f t="shared" si="18"/>
        <v>0</v>
      </c>
      <c r="I241" s="215"/>
    </row>
    <row r="242" spans="1:9" s="210" customFormat="1" ht="23.1" customHeight="1" x14ac:dyDescent="0.2">
      <c r="A242" s="401" t="str">
        <f t="shared" si="16"/>
        <v>-</v>
      </c>
      <c r="B242" s="374"/>
      <c r="C242" s="403"/>
      <c r="D242" s="304"/>
      <c r="E242" s="225"/>
      <c r="F242" s="226">
        <f t="shared" si="17"/>
        <v>0</v>
      </c>
      <c r="G242" s="201"/>
      <c r="H242" s="204">
        <f t="shared" si="18"/>
        <v>0</v>
      </c>
      <c r="I242" s="215"/>
    </row>
    <row r="243" spans="1:9" s="210" customFormat="1" ht="23.1" customHeight="1" x14ac:dyDescent="0.2">
      <c r="A243" s="401" t="str">
        <f t="shared" si="16"/>
        <v>-</v>
      </c>
      <c r="B243" s="374"/>
      <c r="C243" s="403"/>
      <c r="D243" s="304"/>
      <c r="E243" s="225"/>
      <c r="F243" s="226">
        <f t="shared" si="17"/>
        <v>0</v>
      </c>
      <c r="G243" s="201"/>
      <c r="H243" s="204">
        <f t="shared" si="18"/>
        <v>0</v>
      </c>
      <c r="I243" s="215"/>
    </row>
    <row r="244" spans="1:9" s="210" customFormat="1" ht="23.1" customHeight="1" x14ac:dyDescent="0.2">
      <c r="A244" s="401" t="str">
        <f t="shared" si="16"/>
        <v>-</v>
      </c>
      <c r="B244" s="374"/>
      <c r="C244" s="403"/>
      <c r="D244" s="304"/>
      <c r="E244" s="225"/>
      <c r="F244" s="226">
        <f t="shared" si="17"/>
        <v>0</v>
      </c>
      <c r="G244" s="201"/>
      <c r="H244" s="204">
        <f t="shared" si="18"/>
        <v>0</v>
      </c>
      <c r="I244" s="215"/>
    </row>
    <row r="245" spans="1:9" s="210" customFormat="1" ht="23.1" customHeight="1" x14ac:dyDescent="0.2">
      <c r="A245" s="401" t="str">
        <f t="shared" si="16"/>
        <v>-</v>
      </c>
      <c r="B245" s="374"/>
      <c r="C245" s="403"/>
      <c r="D245" s="304"/>
      <c r="E245" s="225"/>
      <c r="F245" s="226">
        <f t="shared" si="17"/>
        <v>0</v>
      </c>
      <c r="G245" s="201"/>
      <c r="H245" s="204">
        <f t="shared" si="18"/>
        <v>0</v>
      </c>
      <c r="I245" s="215"/>
    </row>
    <row r="246" spans="1:9" s="210" customFormat="1" ht="23.1" customHeight="1" x14ac:dyDescent="0.2">
      <c r="A246" s="401" t="str">
        <f t="shared" si="16"/>
        <v>-</v>
      </c>
      <c r="B246" s="374"/>
      <c r="C246" s="403"/>
      <c r="D246" s="304"/>
      <c r="E246" s="225"/>
      <c r="F246" s="226">
        <f t="shared" si="17"/>
        <v>0</v>
      </c>
      <c r="G246" s="201"/>
      <c r="H246" s="204">
        <f t="shared" si="18"/>
        <v>0</v>
      </c>
      <c r="I246" s="215"/>
    </row>
    <row r="247" spans="1:9" s="210" customFormat="1" ht="23.1" customHeight="1" x14ac:dyDescent="0.2">
      <c r="A247" s="401" t="str">
        <f t="shared" si="16"/>
        <v>-</v>
      </c>
      <c r="B247" s="374"/>
      <c r="C247" s="403"/>
      <c r="D247" s="304"/>
      <c r="E247" s="225"/>
      <c r="F247" s="226">
        <f t="shared" si="17"/>
        <v>0</v>
      </c>
      <c r="G247" s="201"/>
      <c r="H247" s="204">
        <f t="shared" si="18"/>
        <v>0</v>
      </c>
      <c r="I247" s="215"/>
    </row>
    <row r="248" spans="1:9" s="210" customFormat="1" ht="23.1" customHeight="1" x14ac:dyDescent="0.2">
      <c r="A248" s="401" t="str">
        <f t="shared" si="16"/>
        <v>-</v>
      </c>
      <c r="B248" s="374"/>
      <c r="C248" s="403"/>
      <c r="D248" s="304"/>
      <c r="E248" s="225"/>
      <c r="F248" s="226">
        <f t="shared" si="17"/>
        <v>0</v>
      </c>
      <c r="G248" s="201"/>
      <c r="H248" s="204">
        <f t="shared" si="18"/>
        <v>0</v>
      </c>
      <c r="I248" s="215"/>
    </row>
    <row r="249" spans="1:9" s="210" customFormat="1" ht="23.1" customHeight="1" x14ac:dyDescent="0.2">
      <c r="A249" s="401" t="str">
        <f t="shared" si="16"/>
        <v>-</v>
      </c>
      <c r="B249" s="374"/>
      <c r="C249" s="403"/>
      <c r="D249" s="304"/>
      <c r="E249" s="225"/>
      <c r="F249" s="226">
        <f t="shared" si="17"/>
        <v>0</v>
      </c>
      <c r="G249" s="201"/>
      <c r="H249" s="204">
        <f t="shared" si="18"/>
        <v>0</v>
      </c>
      <c r="I249" s="215"/>
    </row>
    <row r="250" spans="1:9" s="210" customFormat="1" ht="23.1" customHeight="1" x14ac:dyDescent="0.2">
      <c r="A250" s="401" t="str">
        <f t="shared" si="16"/>
        <v>-</v>
      </c>
      <c r="B250" s="374"/>
      <c r="C250" s="403"/>
      <c r="D250" s="304"/>
      <c r="E250" s="225"/>
      <c r="F250" s="226">
        <f t="shared" si="17"/>
        <v>0</v>
      </c>
      <c r="G250" s="201"/>
      <c r="H250" s="204">
        <f t="shared" si="18"/>
        <v>0</v>
      </c>
      <c r="I250" s="215"/>
    </row>
    <row r="251" spans="1:9" s="210" customFormat="1" ht="23.1" customHeight="1" x14ac:dyDescent="0.2">
      <c r="A251" s="401" t="str">
        <f t="shared" si="16"/>
        <v>-</v>
      </c>
      <c r="B251" s="374"/>
      <c r="C251" s="403"/>
      <c r="D251" s="304"/>
      <c r="E251" s="225"/>
      <c r="F251" s="226">
        <f t="shared" si="17"/>
        <v>0</v>
      </c>
      <c r="G251" s="201"/>
      <c r="H251" s="204">
        <f t="shared" si="18"/>
        <v>0</v>
      </c>
      <c r="I251" s="215"/>
    </row>
    <row r="252" spans="1:9" s="210" customFormat="1" ht="23.1" customHeight="1" x14ac:dyDescent="0.2">
      <c r="A252" s="401" t="str">
        <f t="shared" si="16"/>
        <v>-</v>
      </c>
      <c r="B252" s="374"/>
      <c r="C252" s="403"/>
      <c r="D252" s="304"/>
      <c r="E252" s="225"/>
      <c r="F252" s="226">
        <f t="shared" si="17"/>
        <v>0</v>
      </c>
      <c r="G252" s="201"/>
      <c r="H252" s="204">
        <f t="shared" si="18"/>
        <v>0</v>
      </c>
      <c r="I252" s="215"/>
    </row>
    <row r="253" spans="1:9" s="210" customFormat="1" ht="23.1" customHeight="1" x14ac:dyDescent="0.2">
      <c r="A253" s="401" t="str">
        <f t="shared" si="16"/>
        <v>-</v>
      </c>
      <c r="B253" s="374"/>
      <c r="C253" s="403"/>
      <c r="D253" s="304"/>
      <c r="E253" s="225"/>
      <c r="F253" s="226">
        <f t="shared" si="17"/>
        <v>0</v>
      </c>
      <c r="G253" s="201"/>
      <c r="H253" s="204">
        <f t="shared" si="18"/>
        <v>0</v>
      </c>
      <c r="I253" s="215"/>
    </row>
    <row r="254" spans="1:9" s="210" customFormat="1" ht="23.1" customHeight="1" x14ac:dyDescent="0.2">
      <c r="A254" s="401" t="str">
        <f t="shared" si="16"/>
        <v>-</v>
      </c>
      <c r="B254" s="374"/>
      <c r="C254" s="403"/>
      <c r="D254" s="304"/>
      <c r="E254" s="225"/>
      <c r="F254" s="226">
        <f t="shared" si="17"/>
        <v>0</v>
      </c>
      <c r="G254" s="201"/>
      <c r="H254" s="204">
        <f t="shared" si="18"/>
        <v>0</v>
      </c>
      <c r="I254" s="215"/>
    </row>
    <row r="255" spans="1:9" s="210" customFormat="1" ht="23.1" customHeight="1" x14ac:dyDescent="0.2">
      <c r="A255" s="401" t="str">
        <f t="shared" si="16"/>
        <v>-</v>
      </c>
      <c r="B255" s="374"/>
      <c r="C255" s="403"/>
      <c r="D255" s="304"/>
      <c r="E255" s="225"/>
      <c r="F255" s="226">
        <f t="shared" si="17"/>
        <v>0</v>
      </c>
      <c r="G255" s="201"/>
      <c r="H255" s="204">
        <f t="shared" si="18"/>
        <v>0</v>
      </c>
      <c r="I255" s="215"/>
    </row>
    <row r="256" spans="1:9" s="210" customFormat="1" ht="23.1" customHeight="1" x14ac:dyDescent="0.2">
      <c r="A256" s="401" t="str">
        <f t="shared" si="16"/>
        <v>-</v>
      </c>
      <c r="B256" s="374"/>
      <c r="C256" s="403"/>
      <c r="D256" s="304"/>
      <c r="E256" s="225"/>
      <c r="F256" s="226">
        <f t="shared" si="17"/>
        <v>0</v>
      </c>
      <c r="G256" s="201"/>
      <c r="H256" s="204">
        <f t="shared" si="18"/>
        <v>0</v>
      </c>
      <c r="I256" s="215"/>
    </row>
    <row r="257" spans="1:9" s="210" customFormat="1" ht="23.1" customHeight="1" x14ac:dyDescent="0.2">
      <c r="A257" s="401" t="str">
        <f t="shared" si="16"/>
        <v>-</v>
      </c>
      <c r="B257" s="374"/>
      <c r="C257" s="403"/>
      <c r="D257" s="304"/>
      <c r="E257" s="225"/>
      <c r="F257" s="226">
        <f t="shared" si="17"/>
        <v>0</v>
      </c>
      <c r="G257" s="201"/>
      <c r="H257" s="204">
        <f t="shared" si="18"/>
        <v>0</v>
      </c>
      <c r="I257" s="215"/>
    </row>
    <row r="258" spans="1:9" s="210" customFormat="1" ht="23.1" customHeight="1" x14ac:dyDescent="0.2">
      <c r="A258" s="401" t="str">
        <f t="shared" si="16"/>
        <v>-</v>
      </c>
      <c r="B258" s="374"/>
      <c r="C258" s="403"/>
      <c r="D258" s="304"/>
      <c r="E258" s="225"/>
      <c r="F258" s="226">
        <f t="shared" si="17"/>
        <v>0</v>
      </c>
      <c r="G258" s="201"/>
      <c r="H258" s="204">
        <f t="shared" si="18"/>
        <v>0</v>
      </c>
      <c r="I258" s="215"/>
    </row>
    <row r="259" spans="1:9" s="210" customFormat="1" ht="23.1" customHeight="1" x14ac:dyDescent="0.2">
      <c r="A259" s="401" t="str">
        <f t="shared" si="16"/>
        <v>-</v>
      </c>
      <c r="B259" s="374"/>
      <c r="C259" s="403"/>
      <c r="D259" s="304"/>
      <c r="E259" s="225"/>
      <c r="F259" s="226">
        <f t="shared" si="17"/>
        <v>0</v>
      </c>
      <c r="G259" s="201"/>
      <c r="H259" s="204">
        <f t="shared" si="18"/>
        <v>0</v>
      </c>
      <c r="I259" s="215"/>
    </row>
    <row r="260" spans="1:9" s="210" customFormat="1" ht="23.1" customHeight="1" x14ac:dyDescent="0.2">
      <c r="A260" s="401" t="str">
        <f t="shared" si="16"/>
        <v>-</v>
      </c>
      <c r="B260" s="374"/>
      <c r="C260" s="403"/>
      <c r="D260" s="304"/>
      <c r="E260" s="225"/>
      <c r="F260" s="226">
        <f t="shared" si="17"/>
        <v>0</v>
      </c>
      <c r="G260" s="201"/>
      <c r="H260" s="204">
        <f t="shared" si="18"/>
        <v>0</v>
      </c>
      <c r="I260" s="215"/>
    </row>
    <row r="261" spans="1:9" s="210" customFormat="1" ht="23.1" customHeight="1" x14ac:dyDescent="0.2">
      <c r="A261" s="401" t="str">
        <f t="shared" si="16"/>
        <v>-</v>
      </c>
      <c r="B261" s="374"/>
      <c r="C261" s="403"/>
      <c r="D261" s="304"/>
      <c r="E261" s="225"/>
      <c r="F261" s="226">
        <f t="shared" si="17"/>
        <v>0</v>
      </c>
      <c r="G261" s="201"/>
      <c r="H261" s="204">
        <f t="shared" si="18"/>
        <v>0</v>
      </c>
      <c r="I261" s="215"/>
    </row>
    <row r="262" spans="1:9" s="210" customFormat="1" ht="23.1" customHeight="1" x14ac:dyDescent="0.2">
      <c r="A262" s="401" t="str">
        <f t="shared" si="16"/>
        <v>-</v>
      </c>
      <c r="B262" s="374"/>
      <c r="C262" s="403"/>
      <c r="D262" s="304"/>
      <c r="E262" s="225"/>
      <c r="F262" s="226">
        <f t="shared" si="17"/>
        <v>0</v>
      </c>
      <c r="G262" s="201"/>
      <c r="H262" s="204">
        <f t="shared" si="18"/>
        <v>0</v>
      </c>
      <c r="I262" s="215"/>
    </row>
    <row r="263" spans="1:9" s="210" customFormat="1" ht="23.1" customHeight="1" x14ac:dyDescent="0.2">
      <c r="A263" s="401" t="str">
        <f t="shared" ref="A263:A326" si="19">IF(B263="Kirsch inländisch",4,IF(B263="Williams ausländisch",3,IF(B263="Williams inländisch",2,IF(B263="Kirsch ausländisch",5,IF(B263="Kernobst, Kräuter, Birnenträsch, Gravensteiner, Golden",1,IF(B263="Zwetschgen, Pflümli, Mirabellen inländisch",6,IF(B263="Zwetschgen, Pflümli, Mirabellen, Sliwowitz ausländisch",7,IF(B263="Aprikosen inländisch",8,IF(B263="Marc, Grappa, Hefebrand inländisch",9,IF(B263="Marc, Grappa, Hefebrand ausländisch",10,IF(B263="Andere inl. gebrannte Wasser (Enzian, Génépi, Quitten, Wachholder, Kartoffel, Himbeer, Getreide)",11,IF(B263="Trinksprit",12,IF(B263="Aperitifs, Bitter",13,IF(B263="Liköre (Bailey's Irish Cream, Batida de Coco, Cointreau, Eiercognac, Grand Marnier)",14,IF(B263="Cognac, Armagnac",15,IF(B263="Weinbrand, Brandy",16,IF(B263="Rum",17,IF(B263="Whisky",18,IF(B263="Aquavit, Genever, Gin, Ginepro, Korn, Steinhäger, Wodka",19,IF(B263="Andere ausl. gebrannte Wasser (Aprikosen, Arak, Himbeergeist, Kartoffelbrand, Tequila)",20,IF(B263="Spirituosenhaltige Mischgetränke",21,IF(B263="Portionenflacons (sämtliche gebrannte Wasser mit weniger als 35cl Inhalt)",22,IF(B263="Assortimente und Geschenkpackungen (sämtliche gebrannte Wasser)",23,IF(B263="Calvados",24,IF(B263="Halbfabrikate, Aromen",25,IF(B263="Süssweine, Wermuth",26,IF(B263="","-")))))))))))))))))))))))))))</f>
        <v>-</v>
      </c>
      <c r="B263" s="374"/>
      <c r="C263" s="403"/>
      <c r="D263" s="304"/>
      <c r="E263" s="225"/>
      <c r="F263" s="226">
        <f t="shared" si="17"/>
        <v>0</v>
      </c>
      <c r="G263" s="201"/>
      <c r="H263" s="204">
        <f t="shared" si="18"/>
        <v>0</v>
      </c>
      <c r="I263" s="215"/>
    </row>
    <row r="264" spans="1:9" s="210" customFormat="1" ht="23.1" customHeight="1" x14ac:dyDescent="0.2">
      <c r="A264" s="401" t="str">
        <f t="shared" si="19"/>
        <v>-</v>
      </c>
      <c r="B264" s="374"/>
      <c r="C264" s="403"/>
      <c r="D264" s="304"/>
      <c r="E264" s="225"/>
      <c r="F264" s="226">
        <f t="shared" si="17"/>
        <v>0</v>
      </c>
      <c r="G264" s="201"/>
      <c r="H264" s="204">
        <f t="shared" si="18"/>
        <v>0</v>
      </c>
      <c r="I264" s="215"/>
    </row>
    <row r="265" spans="1:9" s="210" customFormat="1" ht="23.1" customHeight="1" x14ac:dyDescent="0.2">
      <c r="A265" s="401" t="str">
        <f t="shared" si="19"/>
        <v>-</v>
      </c>
      <c r="B265" s="374"/>
      <c r="C265" s="403"/>
      <c r="D265" s="304"/>
      <c r="E265" s="225"/>
      <c r="F265" s="226">
        <f t="shared" si="17"/>
        <v>0</v>
      </c>
      <c r="G265" s="201"/>
      <c r="H265" s="204">
        <f t="shared" si="18"/>
        <v>0</v>
      </c>
      <c r="I265" s="215"/>
    </row>
    <row r="266" spans="1:9" s="210" customFormat="1" ht="23.1" customHeight="1" x14ac:dyDescent="0.2">
      <c r="A266" s="401" t="str">
        <f t="shared" si="19"/>
        <v>-</v>
      </c>
      <c r="B266" s="374"/>
      <c r="C266" s="403"/>
      <c r="D266" s="304"/>
      <c r="E266" s="225"/>
      <c r="F266" s="226">
        <f t="shared" si="17"/>
        <v>0</v>
      </c>
      <c r="G266" s="201"/>
      <c r="H266" s="204">
        <f t="shared" si="18"/>
        <v>0</v>
      </c>
      <c r="I266" s="215"/>
    </row>
    <row r="267" spans="1:9" s="210" customFormat="1" ht="23.1" customHeight="1" x14ac:dyDescent="0.2">
      <c r="A267" s="401" t="str">
        <f t="shared" si="19"/>
        <v>-</v>
      </c>
      <c r="B267" s="374"/>
      <c r="C267" s="403"/>
      <c r="D267" s="304"/>
      <c r="E267" s="225"/>
      <c r="F267" s="226">
        <f t="shared" si="17"/>
        <v>0</v>
      </c>
      <c r="G267" s="201"/>
      <c r="H267" s="204">
        <f t="shared" si="18"/>
        <v>0</v>
      </c>
      <c r="I267" s="215"/>
    </row>
    <row r="268" spans="1:9" s="210" customFormat="1" ht="23.1" customHeight="1" x14ac:dyDescent="0.2">
      <c r="A268" s="401" t="str">
        <f t="shared" si="19"/>
        <v>-</v>
      </c>
      <c r="B268" s="374"/>
      <c r="C268" s="403"/>
      <c r="D268" s="304"/>
      <c r="E268" s="225"/>
      <c r="F268" s="226">
        <f t="shared" ref="F268:F331" si="20">D268*E268</f>
        <v>0</v>
      </c>
      <c r="G268" s="201"/>
      <c r="H268" s="204">
        <f t="shared" ref="H268:H331" si="21">SUM(F268*G268)/100</f>
        <v>0</v>
      </c>
      <c r="I268" s="215"/>
    </row>
    <row r="269" spans="1:9" s="210" customFormat="1" ht="23.1" customHeight="1" x14ac:dyDescent="0.2">
      <c r="A269" s="401" t="str">
        <f t="shared" si="19"/>
        <v>-</v>
      </c>
      <c r="B269" s="374"/>
      <c r="C269" s="403"/>
      <c r="D269" s="304"/>
      <c r="E269" s="225"/>
      <c r="F269" s="226">
        <f t="shared" si="20"/>
        <v>0</v>
      </c>
      <c r="G269" s="201"/>
      <c r="H269" s="204">
        <f t="shared" si="21"/>
        <v>0</v>
      </c>
      <c r="I269" s="215"/>
    </row>
    <row r="270" spans="1:9" s="210" customFormat="1" ht="23.1" customHeight="1" x14ac:dyDescent="0.2">
      <c r="A270" s="401" t="str">
        <f t="shared" si="19"/>
        <v>-</v>
      </c>
      <c r="B270" s="374"/>
      <c r="C270" s="403"/>
      <c r="D270" s="304"/>
      <c r="E270" s="225"/>
      <c r="F270" s="226">
        <f t="shared" si="20"/>
        <v>0</v>
      </c>
      <c r="G270" s="201"/>
      <c r="H270" s="204">
        <f t="shared" si="21"/>
        <v>0</v>
      </c>
      <c r="I270" s="215"/>
    </row>
    <row r="271" spans="1:9" s="210" customFormat="1" ht="23.1" customHeight="1" x14ac:dyDescent="0.2">
      <c r="A271" s="401" t="str">
        <f t="shared" si="19"/>
        <v>-</v>
      </c>
      <c r="B271" s="374"/>
      <c r="C271" s="403"/>
      <c r="D271" s="304"/>
      <c r="E271" s="225"/>
      <c r="F271" s="226">
        <f t="shared" si="20"/>
        <v>0</v>
      </c>
      <c r="G271" s="201"/>
      <c r="H271" s="204">
        <f t="shared" si="21"/>
        <v>0</v>
      </c>
      <c r="I271" s="215"/>
    </row>
    <row r="272" spans="1:9" s="210" customFormat="1" ht="23.1" customHeight="1" x14ac:dyDescent="0.2">
      <c r="A272" s="401" t="str">
        <f t="shared" si="19"/>
        <v>-</v>
      </c>
      <c r="B272" s="374"/>
      <c r="C272" s="403"/>
      <c r="D272" s="304"/>
      <c r="E272" s="225"/>
      <c r="F272" s="226">
        <f t="shared" si="20"/>
        <v>0</v>
      </c>
      <c r="G272" s="201"/>
      <c r="H272" s="204">
        <f t="shared" si="21"/>
        <v>0</v>
      </c>
      <c r="I272" s="215"/>
    </row>
    <row r="273" spans="1:9" s="210" customFormat="1" ht="23.1" customHeight="1" x14ac:dyDescent="0.2">
      <c r="A273" s="401" t="str">
        <f t="shared" si="19"/>
        <v>-</v>
      </c>
      <c r="B273" s="374"/>
      <c r="C273" s="403"/>
      <c r="D273" s="304"/>
      <c r="E273" s="225"/>
      <c r="F273" s="226">
        <f t="shared" si="20"/>
        <v>0</v>
      </c>
      <c r="G273" s="201"/>
      <c r="H273" s="204">
        <f t="shared" si="21"/>
        <v>0</v>
      </c>
      <c r="I273" s="215"/>
    </row>
    <row r="274" spans="1:9" s="210" customFormat="1" ht="23.1" customHeight="1" x14ac:dyDescent="0.2">
      <c r="A274" s="401" t="str">
        <f t="shared" si="19"/>
        <v>-</v>
      </c>
      <c r="B274" s="374"/>
      <c r="C274" s="403"/>
      <c r="D274" s="304"/>
      <c r="E274" s="225"/>
      <c r="F274" s="226">
        <f t="shared" si="20"/>
        <v>0</v>
      </c>
      <c r="G274" s="201"/>
      <c r="H274" s="204">
        <f t="shared" si="21"/>
        <v>0</v>
      </c>
      <c r="I274" s="215"/>
    </row>
    <row r="275" spans="1:9" s="210" customFormat="1" ht="23.1" customHeight="1" x14ac:dyDescent="0.2">
      <c r="A275" s="401" t="str">
        <f t="shared" si="19"/>
        <v>-</v>
      </c>
      <c r="B275" s="374"/>
      <c r="C275" s="403"/>
      <c r="D275" s="304"/>
      <c r="E275" s="225"/>
      <c r="F275" s="226">
        <f t="shared" si="20"/>
        <v>0</v>
      </c>
      <c r="G275" s="201"/>
      <c r="H275" s="204">
        <f t="shared" si="21"/>
        <v>0</v>
      </c>
      <c r="I275" s="215"/>
    </row>
    <row r="276" spans="1:9" s="210" customFormat="1" ht="23.1" customHeight="1" x14ac:dyDescent="0.2">
      <c r="A276" s="401" t="str">
        <f t="shared" si="19"/>
        <v>-</v>
      </c>
      <c r="B276" s="374"/>
      <c r="C276" s="403"/>
      <c r="D276" s="304"/>
      <c r="E276" s="225"/>
      <c r="F276" s="226">
        <f t="shared" si="20"/>
        <v>0</v>
      </c>
      <c r="G276" s="201"/>
      <c r="H276" s="204">
        <f t="shared" si="21"/>
        <v>0</v>
      </c>
      <c r="I276" s="215"/>
    </row>
    <row r="277" spans="1:9" s="210" customFormat="1" ht="23.1" customHeight="1" x14ac:dyDescent="0.2">
      <c r="A277" s="401" t="str">
        <f t="shared" si="19"/>
        <v>-</v>
      </c>
      <c r="B277" s="374"/>
      <c r="C277" s="403"/>
      <c r="D277" s="304"/>
      <c r="E277" s="225"/>
      <c r="F277" s="226">
        <f t="shared" si="20"/>
        <v>0</v>
      </c>
      <c r="G277" s="201"/>
      <c r="H277" s="204">
        <f t="shared" si="21"/>
        <v>0</v>
      </c>
      <c r="I277" s="215"/>
    </row>
    <row r="278" spans="1:9" s="210" customFormat="1" ht="23.1" customHeight="1" x14ac:dyDescent="0.2">
      <c r="A278" s="401" t="str">
        <f t="shared" si="19"/>
        <v>-</v>
      </c>
      <c r="B278" s="374"/>
      <c r="C278" s="403"/>
      <c r="D278" s="304"/>
      <c r="E278" s="225"/>
      <c r="F278" s="226">
        <f t="shared" si="20"/>
        <v>0</v>
      </c>
      <c r="G278" s="201"/>
      <c r="H278" s="204">
        <f t="shared" si="21"/>
        <v>0</v>
      </c>
      <c r="I278" s="215"/>
    </row>
    <row r="279" spans="1:9" s="210" customFormat="1" ht="23.1" customHeight="1" x14ac:dyDescent="0.2">
      <c r="A279" s="401" t="str">
        <f t="shared" si="19"/>
        <v>-</v>
      </c>
      <c r="B279" s="374"/>
      <c r="C279" s="403"/>
      <c r="D279" s="304"/>
      <c r="E279" s="225"/>
      <c r="F279" s="226">
        <f t="shared" si="20"/>
        <v>0</v>
      </c>
      <c r="G279" s="201"/>
      <c r="H279" s="204">
        <f t="shared" si="21"/>
        <v>0</v>
      </c>
      <c r="I279" s="215"/>
    </row>
    <row r="280" spans="1:9" s="210" customFormat="1" ht="23.1" customHeight="1" x14ac:dyDescent="0.2">
      <c r="A280" s="401" t="str">
        <f t="shared" si="19"/>
        <v>-</v>
      </c>
      <c r="B280" s="374"/>
      <c r="C280" s="403"/>
      <c r="D280" s="304"/>
      <c r="E280" s="225"/>
      <c r="F280" s="226">
        <f t="shared" si="20"/>
        <v>0</v>
      </c>
      <c r="G280" s="201"/>
      <c r="H280" s="204">
        <f t="shared" si="21"/>
        <v>0</v>
      </c>
      <c r="I280" s="215"/>
    </row>
    <row r="281" spans="1:9" s="210" customFormat="1" ht="23.1" customHeight="1" x14ac:dyDescent="0.2">
      <c r="A281" s="401" t="str">
        <f t="shared" si="19"/>
        <v>-</v>
      </c>
      <c r="B281" s="374"/>
      <c r="C281" s="403"/>
      <c r="D281" s="304"/>
      <c r="E281" s="225"/>
      <c r="F281" s="226">
        <f t="shared" si="20"/>
        <v>0</v>
      </c>
      <c r="G281" s="201"/>
      <c r="H281" s="204">
        <f t="shared" si="21"/>
        <v>0</v>
      </c>
      <c r="I281" s="215"/>
    </row>
    <row r="282" spans="1:9" s="210" customFormat="1" ht="23.1" customHeight="1" x14ac:dyDescent="0.2">
      <c r="A282" s="401" t="str">
        <f t="shared" si="19"/>
        <v>-</v>
      </c>
      <c r="B282" s="374"/>
      <c r="C282" s="403"/>
      <c r="D282" s="304"/>
      <c r="E282" s="225"/>
      <c r="F282" s="226">
        <f t="shared" si="20"/>
        <v>0</v>
      </c>
      <c r="G282" s="201"/>
      <c r="H282" s="204">
        <f t="shared" si="21"/>
        <v>0</v>
      </c>
      <c r="I282" s="215"/>
    </row>
    <row r="283" spans="1:9" s="210" customFormat="1" ht="23.1" customHeight="1" x14ac:dyDescent="0.2">
      <c r="A283" s="401" t="str">
        <f t="shared" si="19"/>
        <v>-</v>
      </c>
      <c r="B283" s="374"/>
      <c r="C283" s="403"/>
      <c r="D283" s="304"/>
      <c r="E283" s="225"/>
      <c r="F283" s="226">
        <f t="shared" si="20"/>
        <v>0</v>
      </c>
      <c r="G283" s="201"/>
      <c r="H283" s="204">
        <f t="shared" si="21"/>
        <v>0</v>
      </c>
      <c r="I283" s="215"/>
    </row>
    <row r="284" spans="1:9" s="210" customFormat="1" ht="23.1" customHeight="1" x14ac:dyDescent="0.2">
      <c r="A284" s="401" t="str">
        <f t="shared" si="19"/>
        <v>-</v>
      </c>
      <c r="B284" s="374"/>
      <c r="C284" s="403"/>
      <c r="D284" s="304"/>
      <c r="E284" s="225"/>
      <c r="F284" s="226">
        <f t="shared" si="20"/>
        <v>0</v>
      </c>
      <c r="G284" s="201"/>
      <c r="H284" s="204">
        <f t="shared" si="21"/>
        <v>0</v>
      </c>
      <c r="I284" s="215"/>
    </row>
    <row r="285" spans="1:9" s="210" customFormat="1" ht="23.1" customHeight="1" x14ac:dyDescent="0.2">
      <c r="A285" s="401" t="str">
        <f t="shared" si="19"/>
        <v>-</v>
      </c>
      <c r="B285" s="374"/>
      <c r="C285" s="403"/>
      <c r="D285" s="304"/>
      <c r="E285" s="225"/>
      <c r="F285" s="226">
        <f t="shared" si="20"/>
        <v>0</v>
      </c>
      <c r="G285" s="201"/>
      <c r="H285" s="204">
        <f t="shared" si="21"/>
        <v>0</v>
      </c>
      <c r="I285" s="215"/>
    </row>
    <row r="286" spans="1:9" s="210" customFormat="1" ht="23.1" customHeight="1" x14ac:dyDescent="0.2">
      <c r="A286" s="401" t="str">
        <f t="shared" si="19"/>
        <v>-</v>
      </c>
      <c r="B286" s="374"/>
      <c r="C286" s="403"/>
      <c r="D286" s="304"/>
      <c r="E286" s="225"/>
      <c r="F286" s="226">
        <f t="shared" si="20"/>
        <v>0</v>
      </c>
      <c r="G286" s="201"/>
      <c r="H286" s="204">
        <f t="shared" si="21"/>
        <v>0</v>
      </c>
      <c r="I286" s="215"/>
    </row>
    <row r="287" spans="1:9" s="210" customFormat="1" ht="23.1" customHeight="1" x14ac:dyDescent="0.2">
      <c r="A287" s="401" t="str">
        <f t="shared" si="19"/>
        <v>-</v>
      </c>
      <c r="B287" s="374"/>
      <c r="C287" s="403"/>
      <c r="D287" s="304"/>
      <c r="E287" s="225"/>
      <c r="F287" s="226">
        <f t="shared" si="20"/>
        <v>0</v>
      </c>
      <c r="G287" s="201"/>
      <c r="H287" s="204">
        <f t="shared" si="21"/>
        <v>0</v>
      </c>
      <c r="I287" s="215"/>
    </row>
    <row r="288" spans="1:9" s="210" customFormat="1" ht="23.1" customHeight="1" x14ac:dyDescent="0.2">
      <c r="A288" s="401" t="str">
        <f t="shared" si="19"/>
        <v>-</v>
      </c>
      <c r="B288" s="374"/>
      <c r="C288" s="403"/>
      <c r="D288" s="304"/>
      <c r="E288" s="225"/>
      <c r="F288" s="226">
        <f t="shared" si="20"/>
        <v>0</v>
      </c>
      <c r="G288" s="201"/>
      <c r="H288" s="204">
        <f t="shared" si="21"/>
        <v>0</v>
      </c>
      <c r="I288" s="215"/>
    </row>
    <row r="289" spans="1:9" s="210" customFormat="1" ht="23.1" customHeight="1" x14ac:dyDescent="0.2">
      <c r="A289" s="401" t="str">
        <f t="shared" si="19"/>
        <v>-</v>
      </c>
      <c r="B289" s="374"/>
      <c r="C289" s="403"/>
      <c r="D289" s="304"/>
      <c r="E289" s="225"/>
      <c r="F289" s="226">
        <f t="shared" si="20"/>
        <v>0</v>
      </c>
      <c r="G289" s="201"/>
      <c r="H289" s="204">
        <f t="shared" si="21"/>
        <v>0</v>
      </c>
      <c r="I289" s="215"/>
    </row>
    <row r="290" spans="1:9" s="210" customFormat="1" ht="23.1" customHeight="1" x14ac:dyDescent="0.2">
      <c r="A290" s="401" t="str">
        <f t="shared" si="19"/>
        <v>-</v>
      </c>
      <c r="B290" s="374"/>
      <c r="C290" s="403"/>
      <c r="D290" s="304"/>
      <c r="E290" s="225"/>
      <c r="F290" s="226">
        <f t="shared" si="20"/>
        <v>0</v>
      </c>
      <c r="G290" s="201"/>
      <c r="H290" s="204">
        <f t="shared" si="21"/>
        <v>0</v>
      </c>
      <c r="I290" s="215"/>
    </row>
    <row r="291" spans="1:9" s="210" customFormat="1" ht="23.1" customHeight="1" x14ac:dyDescent="0.2">
      <c r="A291" s="401" t="str">
        <f t="shared" si="19"/>
        <v>-</v>
      </c>
      <c r="B291" s="374"/>
      <c r="C291" s="403"/>
      <c r="D291" s="304"/>
      <c r="E291" s="225"/>
      <c r="F291" s="226">
        <f t="shared" si="20"/>
        <v>0</v>
      </c>
      <c r="G291" s="201"/>
      <c r="H291" s="204">
        <f t="shared" si="21"/>
        <v>0</v>
      </c>
      <c r="I291" s="215"/>
    </row>
    <row r="292" spans="1:9" s="210" customFormat="1" ht="23.1" customHeight="1" x14ac:dyDescent="0.2">
      <c r="A292" s="401" t="str">
        <f t="shared" si="19"/>
        <v>-</v>
      </c>
      <c r="B292" s="374"/>
      <c r="C292" s="403"/>
      <c r="D292" s="304"/>
      <c r="E292" s="225"/>
      <c r="F292" s="226">
        <f t="shared" si="20"/>
        <v>0</v>
      </c>
      <c r="G292" s="201"/>
      <c r="H292" s="204">
        <f t="shared" si="21"/>
        <v>0</v>
      </c>
      <c r="I292" s="215"/>
    </row>
    <row r="293" spans="1:9" s="210" customFormat="1" ht="23.1" customHeight="1" x14ac:dyDescent="0.2">
      <c r="A293" s="401" t="str">
        <f t="shared" si="19"/>
        <v>-</v>
      </c>
      <c r="B293" s="374"/>
      <c r="C293" s="403"/>
      <c r="D293" s="304"/>
      <c r="E293" s="225"/>
      <c r="F293" s="226">
        <f t="shared" si="20"/>
        <v>0</v>
      </c>
      <c r="G293" s="201"/>
      <c r="H293" s="204">
        <f t="shared" si="21"/>
        <v>0</v>
      </c>
      <c r="I293" s="215"/>
    </row>
    <row r="294" spans="1:9" s="210" customFormat="1" ht="23.1" customHeight="1" x14ac:dyDescent="0.2">
      <c r="A294" s="401" t="str">
        <f t="shared" si="19"/>
        <v>-</v>
      </c>
      <c r="B294" s="374"/>
      <c r="C294" s="403"/>
      <c r="D294" s="304"/>
      <c r="E294" s="225"/>
      <c r="F294" s="226">
        <f t="shared" si="20"/>
        <v>0</v>
      </c>
      <c r="G294" s="201"/>
      <c r="H294" s="204">
        <f t="shared" si="21"/>
        <v>0</v>
      </c>
      <c r="I294" s="215"/>
    </row>
    <row r="295" spans="1:9" s="210" customFormat="1" ht="23.1" customHeight="1" x14ac:dyDescent="0.2">
      <c r="A295" s="401" t="str">
        <f t="shared" si="19"/>
        <v>-</v>
      </c>
      <c r="B295" s="374"/>
      <c r="C295" s="403"/>
      <c r="D295" s="304"/>
      <c r="E295" s="225"/>
      <c r="F295" s="226">
        <f t="shared" si="20"/>
        <v>0</v>
      </c>
      <c r="G295" s="201"/>
      <c r="H295" s="204">
        <f t="shared" si="21"/>
        <v>0</v>
      </c>
      <c r="I295" s="215"/>
    </row>
    <row r="296" spans="1:9" s="210" customFormat="1" ht="23.1" customHeight="1" x14ac:dyDescent="0.2">
      <c r="A296" s="401" t="str">
        <f t="shared" si="19"/>
        <v>-</v>
      </c>
      <c r="B296" s="374"/>
      <c r="C296" s="403"/>
      <c r="D296" s="304"/>
      <c r="E296" s="225"/>
      <c r="F296" s="226">
        <f t="shared" si="20"/>
        <v>0</v>
      </c>
      <c r="G296" s="201"/>
      <c r="H296" s="204">
        <f t="shared" si="21"/>
        <v>0</v>
      </c>
      <c r="I296" s="215"/>
    </row>
    <row r="297" spans="1:9" s="210" customFormat="1" ht="23.1" customHeight="1" x14ac:dyDescent="0.2">
      <c r="A297" s="401" t="str">
        <f t="shared" si="19"/>
        <v>-</v>
      </c>
      <c r="B297" s="374"/>
      <c r="C297" s="403"/>
      <c r="D297" s="304"/>
      <c r="E297" s="225"/>
      <c r="F297" s="226">
        <f t="shared" si="20"/>
        <v>0</v>
      </c>
      <c r="G297" s="201"/>
      <c r="H297" s="204">
        <f t="shared" si="21"/>
        <v>0</v>
      </c>
      <c r="I297" s="215"/>
    </row>
    <row r="298" spans="1:9" s="210" customFormat="1" ht="23.1" customHeight="1" x14ac:dyDescent="0.2">
      <c r="A298" s="401" t="str">
        <f t="shared" si="19"/>
        <v>-</v>
      </c>
      <c r="B298" s="374"/>
      <c r="C298" s="403"/>
      <c r="D298" s="304"/>
      <c r="E298" s="225"/>
      <c r="F298" s="226">
        <f t="shared" si="20"/>
        <v>0</v>
      </c>
      <c r="G298" s="201"/>
      <c r="H298" s="204">
        <f t="shared" si="21"/>
        <v>0</v>
      </c>
      <c r="I298" s="215"/>
    </row>
    <row r="299" spans="1:9" s="210" customFormat="1" ht="23.1" customHeight="1" x14ac:dyDescent="0.2">
      <c r="A299" s="401" t="str">
        <f t="shared" si="19"/>
        <v>-</v>
      </c>
      <c r="B299" s="374"/>
      <c r="C299" s="403"/>
      <c r="D299" s="304"/>
      <c r="E299" s="225"/>
      <c r="F299" s="226">
        <f t="shared" si="20"/>
        <v>0</v>
      </c>
      <c r="G299" s="201"/>
      <c r="H299" s="204">
        <f t="shared" si="21"/>
        <v>0</v>
      </c>
      <c r="I299" s="215"/>
    </row>
    <row r="300" spans="1:9" s="210" customFormat="1" ht="23.1" customHeight="1" x14ac:dyDescent="0.2">
      <c r="A300" s="401" t="str">
        <f t="shared" si="19"/>
        <v>-</v>
      </c>
      <c r="B300" s="374"/>
      <c r="C300" s="403"/>
      <c r="D300" s="304"/>
      <c r="E300" s="225"/>
      <c r="F300" s="226">
        <f t="shared" si="20"/>
        <v>0</v>
      </c>
      <c r="G300" s="201"/>
      <c r="H300" s="204">
        <f t="shared" si="21"/>
        <v>0</v>
      </c>
      <c r="I300" s="215"/>
    </row>
    <row r="301" spans="1:9" s="210" customFormat="1" ht="23.1" customHeight="1" x14ac:dyDescent="0.2">
      <c r="A301" s="401" t="str">
        <f t="shared" si="19"/>
        <v>-</v>
      </c>
      <c r="B301" s="374"/>
      <c r="C301" s="403"/>
      <c r="D301" s="304"/>
      <c r="E301" s="225"/>
      <c r="F301" s="226">
        <f t="shared" si="20"/>
        <v>0</v>
      </c>
      <c r="G301" s="201"/>
      <c r="H301" s="204">
        <f t="shared" si="21"/>
        <v>0</v>
      </c>
      <c r="I301" s="215"/>
    </row>
    <row r="302" spans="1:9" s="210" customFormat="1" ht="23.1" customHeight="1" x14ac:dyDescent="0.2">
      <c r="A302" s="401" t="str">
        <f t="shared" si="19"/>
        <v>-</v>
      </c>
      <c r="B302" s="374"/>
      <c r="C302" s="403"/>
      <c r="D302" s="304"/>
      <c r="E302" s="225"/>
      <c r="F302" s="226">
        <f t="shared" si="20"/>
        <v>0</v>
      </c>
      <c r="G302" s="201"/>
      <c r="H302" s="204">
        <f t="shared" si="21"/>
        <v>0</v>
      </c>
      <c r="I302" s="215"/>
    </row>
    <row r="303" spans="1:9" s="210" customFormat="1" ht="23.1" customHeight="1" x14ac:dyDescent="0.2">
      <c r="A303" s="401" t="str">
        <f t="shared" si="19"/>
        <v>-</v>
      </c>
      <c r="B303" s="374"/>
      <c r="C303" s="403"/>
      <c r="D303" s="304"/>
      <c r="E303" s="225"/>
      <c r="F303" s="226">
        <f t="shared" si="20"/>
        <v>0</v>
      </c>
      <c r="G303" s="201"/>
      <c r="H303" s="204">
        <f t="shared" si="21"/>
        <v>0</v>
      </c>
      <c r="I303" s="215"/>
    </row>
    <row r="304" spans="1:9" s="210" customFormat="1" ht="23.1" customHeight="1" x14ac:dyDescent="0.2">
      <c r="A304" s="401" t="str">
        <f t="shared" si="19"/>
        <v>-</v>
      </c>
      <c r="B304" s="374"/>
      <c r="C304" s="403"/>
      <c r="D304" s="304"/>
      <c r="E304" s="225"/>
      <c r="F304" s="226">
        <f t="shared" si="20"/>
        <v>0</v>
      </c>
      <c r="G304" s="201"/>
      <c r="H304" s="204">
        <f t="shared" si="21"/>
        <v>0</v>
      </c>
      <c r="I304" s="215"/>
    </row>
    <row r="305" spans="1:9" s="210" customFormat="1" ht="23.1" customHeight="1" x14ac:dyDescent="0.2">
      <c r="A305" s="401" t="str">
        <f t="shared" si="19"/>
        <v>-</v>
      </c>
      <c r="B305" s="374"/>
      <c r="C305" s="403"/>
      <c r="D305" s="304"/>
      <c r="E305" s="225"/>
      <c r="F305" s="226">
        <f t="shared" si="20"/>
        <v>0</v>
      </c>
      <c r="G305" s="201"/>
      <c r="H305" s="204">
        <f t="shared" si="21"/>
        <v>0</v>
      </c>
      <c r="I305" s="215"/>
    </row>
    <row r="306" spans="1:9" s="210" customFormat="1" ht="23.1" customHeight="1" x14ac:dyDescent="0.2">
      <c r="A306" s="401" t="str">
        <f t="shared" si="19"/>
        <v>-</v>
      </c>
      <c r="B306" s="374"/>
      <c r="C306" s="403"/>
      <c r="D306" s="304"/>
      <c r="E306" s="225"/>
      <c r="F306" s="226">
        <f t="shared" si="20"/>
        <v>0</v>
      </c>
      <c r="G306" s="201"/>
      <c r="H306" s="204">
        <f t="shared" si="21"/>
        <v>0</v>
      </c>
      <c r="I306" s="215"/>
    </row>
    <row r="307" spans="1:9" s="210" customFormat="1" ht="23.1" customHeight="1" x14ac:dyDescent="0.2">
      <c r="A307" s="401" t="str">
        <f t="shared" si="19"/>
        <v>-</v>
      </c>
      <c r="B307" s="374"/>
      <c r="C307" s="403"/>
      <c r="D307" s="304"/>
      <c r="E307" s="225"/>
      <c r="F307" s="226">
        <f t="shared" si="20"/>
        <v>0</v>
      </c>
      <c r="G307" s="201"/>
      <c r="H307" s="204">
        <f t="shared" si="21"/>
        <v>0</v>
      </c>
      <c r="I307" s="215"/>
    </row>
    <row r="308" spans="1:9" s="210" customFormat="1" ht="23.1" customHeight="1" x14ac:dyDescent="0.2">
      <c r="A308" s="401" t="str">
        <f t="shared" si="19"/>
        <v>-</v>
      </c>
      <c r="B308" s="374"/>
      <c r="C308" s="403"/>
      <c r="D308" s="304"/>
      <c r="E308" s="225"/>
      <c r="F308" s="226">
        <f t="shared" si="20"/>
        <v>0</v>
      </c>
      <c r="G308" s="201"/>
      <c r="H308" s="204">
        <f t="shared" si="21"/>
        <v>0</v>
      </c>
      <c r="I308" s="215"/>
    </row>
    <row r="309" spans="1:9" s="210" customFormat="1" ht="23.1" customHeight="1" x14ac:dyDescent="0.2">
      <c r="A309" s="401" t="str">
        <f t="shared" si="19"/>
        <v>-</v>
      </c>
      <c r="B309" s="374"/>
      <c r="C309" s="403"/>
      <c r="D309" s="304"/>
      <c r="E309" s="225"/>
      <c r="F309" s="226">
        <f t="shared" si="20"/>
        <v>0</v>
      </c>
      <c r="G309" s="201"/>
      <c r="H309" s="204">
        <f t="shared" si="21"/>
        <v>0</v>
      </c>
      <c r="I309" s="215"/>
    </row>
    <row r="310" spans="1:9" s="210" customFormat="1" ht="23.1" customHeight="1" x14ac:dyDescent="0.2">
      <c r="A310" s="401" t="str">
        <f t="shared" si="19"/>
        <v>-</v>
      </c>
      <c r="B310" s="374"/>
      <c r="C310" s="403"/>
      <c r="D310" s="304"/>
      <c r="E310" s="225"/>
      <c r="F310" s="226">
        <f t="shared" si="20"/>
        <v>0</v>
      </c>
      <c r="G310" s="201"/>
      <c r="H310" s="204">
        <f t="shared" si="21"/>
        <v>0</v>
      </c>
      <c r="I310" s="215"/>
    </row>
    <row r="311" spans="1:9" s="210" customFormat="1" ht="23.1" customHeight="1" x14ac:dyDescent="0.2">
      <c r="A311" s="401" t="str">
        <f t="shared" si="19"/>
        <v>-</v>
      </c>
      <c r="B311" s="374"/>
      <c r="C311" s="403"/>
      <c r="D311" s="304"/>
      <c r="E311" s="225"/>
      <c r="F311" s="226">
        <f t="shared" si="20"/>
        <v>0</v>
      </c>
      <c r="G311" s="201"/>
      <c r="H311" s="204">
        <f t="shared" si="21"/>
        <v>0</v>
      </c>
      <c r="I311" s="215"/>
    </row>
    <row r="312" spans="1:9" s="210" customFormat="1" ht="23.1" customHeight="1" x14ac:dyDescent="0.2">
      <c r="A312" s="401" t="str">
        <f t="shared" si="19"/>
        <v>-</v>
      </c>
      <c r="B312" s="374"/>
      <c r="C312" s="403"/>
      <c r="D312" s="304"/>
      <c r="E312" s="225"/>
      <c r="F312" s="226">
        <f t="shared" si="20"/>
        <v>0</v>
      </c>
      <c r="G312" s="201"/>
      <c r="H312" s="204">
        <f t="shared" si="21"/>
        <v>0</v>
      </c>
      <c r="I312" s="215"/>
    </row>
    <row r="313" spans="1:9" s="210" customFormat="1" ht="23.1" customHeight="1" x14ac:dyDescent="0.2">
      <c r="A313" s="401" t="str">
        <f t="shared" si="19"/>
        <v>-</v>
      </c>
      <c r="B313" s="374"/>
      <c r="C313" s="403"/>
      <c r="D313" s="304"/>
      <c r="E313" s="225"/>
      <c r="F313" s="226">
        <f t="shared" si="20"/>
        <v>0</v>
      </c>
      <c r="G313" s="201"/>
      <c r="H313" s="204">
        <f t="shared" si="21"/>
        <v>0</v>
      </c>
      <c r="I313" s="215"/>
    </row>
    <row r="314" spans="1:9" s="210" customFormat="1" ht="23.1" customHeight="1" x14ac:dyDescent="0.2">
      <c r="A314" s="401" t="str">
        <f t="shared" si="19"/>
        <v>-</v>
      </c>
      <c r="B314" s="374"/>
      <c r="C314" s="403"/>
      <c r="D314" s="304"/>
      <c r="E314" s="225"/>
      <c r="F314" s="226">
        <f t="shared" si="20"/>
        <v>0</v>
      </c>
      <c r="G314" s="201"/>
      <c r="H314" s="204">
        <f t="shared" si="21"/>
        <v>0</v>
      </c>
      <c r="I314" s="215"/>
    </row>
    <row r="315" spans="1:9" s="210" customFormat="1" ht="23.1" customHeight="1" x14ac:dyDescent="0.2">
      <c r="A315" s="401" t="str">
        <f t="shared" si="19"/>
        <v>-</v>
      </c>
      <c r="B315" s="374"/>
      <c r="C315" s="403"/>
      <c r="D315" s="304"/>
      <c r="E315" s="225"/>
      <c r="F315" s="226">
        <f t="shared" si="20"/>
        <v>0</v>
      </c>
      <c r="G315" s="201"/>
      <c r="H315" s="204">
        <f t="shared" si="21"/>
        <v>0</v>
      </c>
      <c r="I315" s="215"/>
    </row>
    <row r="316" spans="1:9" s="210" customFormat="1" ht="23.1" customHeight="1" x14ac:dyDescent="0.2">
      <c r="A316" s="401" t="str">
        <f t="shared" si="19"/>
        <v>-</v>
      </c>
      <c r="B316" s="374"/>
      <c r="C316" s="403"/>
      <c r="D316" s="304"/>
      <c r="E316" s="225"/>
      <c r="F316" s="226">
        <f t="shared" si="20"/>
        <v>0</v>
      </c>
      <c r="G316" s="201"/>
      <c r="H316" s="204">
        <f t="shared" si="21"/>
        <v>0</v>
      </c>
      <c r="I316" s="215"/>
    </row>
    <row r="317" spans="1:9" s="210" customFormat="1" ht="23.1" customHeight="1" x14ac:dyDescent="0.2">
      <c r="A317" s="401" t="str">
        <f t="shared" si="19"/>
        <v>-</v>
      </c>
      <c r="B317" s="374"/>
      <c r="C317" s="403"/>
      <c r="D317" s="304"/>
      <c r="E317" s="225"/>
      <c r="F317" s="226">
        <f t="shared" si="20"/>
        <v>0</v>
      </c>
      <c r="G317" s="201"/>
      <c r="H317" s="204">
        <f t="shared" si="21"/>
        <v>0</v>
      </c>
      <c r="I317" s="215"/>
    </row>
    <row r="318" spans="1:9" s="210" customFormat="1" ht="23.1" customHeight="1" x14ac:dyDescent="0.2">
      <c r="A318" s="401" t="str">
        <f t="shared" si="19"/>
        <v>-</v>
      </c>
      <c r="B318" s="374"/>
      <c r="C318" s="403"/>
      <c r="D318" s="304"/>
      <c r="E318" s="225"/>
      <c r="F318" s="226">
        <f t="shared" si="20"/>
        <v>0</v>
      </c>
      <c r="G318" s="201"/>
      <c r="H318" s="204">
        <f t="shared" si="21"/>
        <v>0</v>
      </c>
      <c r="I318" s="215"/>
    </row>
    <row r="319" spans="1:9" s="210" customFormat="1" ht="23.1" customHeight="1" x14ac:dyDescent="0.2">
      <c r="A319" s="401" t="str">
        <f t="shared" si="19"/>
        <v>-</v>
      </c>
      <c r="B319" s="374"/>
      <c r="C319" s="403"/>
      <c r="D319" s="304"/>
      <c r="E319" s="225"/>
      <c r="F319" s="226">
        <f t="shared" si="20"/>
        <v>0</v>
      </c>
      <c r="G319" s="201"/>
      <c r="H319" s="204">
        <f t="shared" si="21"/>
        <v>0</v>
      </c>
      <c r="I319" s="215"/>
    </row>
    <row r="320" spans="1:9" s="210" customFormat="1" ht="23.1" customHeight="1" x14ac:dyDescent="0.2">
      <c r="A320" s="401" t="str">
        <f t="shared" si="19"/>
        <v>-</v>
      </c>
      <c r="B320" s="374"/>
      <c r="C320" s="403"/>
      <c r="D320" s="304"/>
      <c r="E320" s="225"/>
      <c r="F320" s="226">
        <f t="shared" si="20"/>
        <v>0</v>
      </c>
      <c r="G320" s="201"/>
      <c r="H320" s="204">
        <f t="shared" si="21"/>
        <v>0</v>
      </c>
      <c r="I320" s="215"/>
    </row>
    <row r="321" spans="1:9" s="210" customFormat="1" ht="23.1" customHeight="1" x14ac:dyDescent="0.2">
      <c r="A321" s="401" t="str">
        <f t="shared" si="19"/>
        <v>-</v>
      </c>
      <c r="B321" s="374"/>
      <c r="C321" s="403"/>
      <c r="D321" s="304"/>
      <c r="E321" s="225"/>
      <c r="F321" s="226">
        <f t="shared" si="20"/>
        <v>0</v>
      </c>
      <c r="G321" s="201"/>
      <c r="H321" s="204">
        <f t="shared" si="21"/>
        <v>0</v>
      </c>
      <c r="I321" s="215"/>
    </row>
    <row r="322" spans="1:9" s="210" customFormat="1" ht="23.1" customHeight="1" x14ac:dyDescent="0.2">
      <c r="A322" s="401" t="str">
        <f t="shared" si="19"/>
        <v>-</v>
      </c>
      <c r="B322" s="374"/>
      <c r="C322" s="403"/>
      <c r="D322" s="304"/>
      <c r="E322" s="225"/>
      <c r="F322" s="226">
        <f t="shared" si="20"/>
        <v>0</v>
      </c>
      <c r="G322" s="201"/>
      <c r="H322" s="204">
        <f t="shared" si="21"/>
        <v>0</v>
      </c>
      <c r="I322" s="215"/>
    </row>
    <row r="323" spans="1:9" s="210" customFormat="1" ht="23.1" customHeight="1" x14ac:dyDescent="0.2">
      <c r="A323" s="401" t="str">
        <f t="shared" si="19"/>
        <v>-</v>
      </c>
      <c r="B323" s="374"/>
      <c r="C323" s="403"/>
      <c r="D323" s="304"/>
      <c r="E323" s="225"/>
      <c r="F323" s="226">
        <f t="shared" si="20"/>
        <v>0</v>
      </c>
      <c r="G323" s="201"/>
      <c r="H323" s="204">
        <f t="shared" si="21"/>
        <v>0</v>
      </c>
      <c r="I323" s="215"/>
    </row>
    <row r="324" spans="1:9" s="210" customFormat="1" ht="23.1" customHeight="1" x14ac:dyDescent="0.2">
      <c r="A324" s="401" t="str">
        <f t="shared" si="19"/>
        <v>-</v>
      </c>
      <c r="B324" s="374"/>
      <c r="C324" s="403"/>
      <c r="D324" s="304"/>
      <c r="E324" s="225"/>
      <c r="F324" s="226">
        <f t="shared" si="20"/>
        <v>0</v>
      </c>
      <c r="G324" s="201"/>
      <c r="H324" s="204">
        <f t="shared" si="21"/>
        <v>0</v>
      </c>
      <c r="I324" s="215"/>
    </row>
    <row r="325" spans="1:9" s="210" customFormat="1" ht="23.1" customHeight="1" x14ac:dyDescent="0.2">
      <c r="A325" s="401" t="str">
        <f t="shared" si="19"/>
        <v>-</v>
      </c>
      <c r="B325" s="374"/>
      <c r="C325" s="403"/>
      <c r="D325" s="304"/>
      <c r="E325" s="225"/>
      <c r="F325" s="226">
        <f t="shared" si="20"/>
        <v>0</v>
      </c>
      <c r="G325" s="201"/>
      <c r="H325" s="204">
        <f t="shared" si="21"/>
        <v>0</v>
      </c>
      <c r="I325" s="215"/>
    </row>
    <row r="326" spans="1:9" s="210" customFormat="1" ht="23.1" customHeight="1" x14ac:dyDescent="0.2">
      <c r="A326" s="401" t="str">
        <f t="shared" si="19"/>
        <v>-</v>
      </c>
      <c r="B326" s="374"/>
      <c r="C326" s="403"/>
      <c r="D326" s="304"/>
      <c r="E326" s="225"/>
      <c r="F326" s="226">
        <f t="shared" si="20"/>
        <v>0</v>
      </c>
      <c r="G326" s="201"/>
      <c r="H326" s="204">
        <f t="shared" si="21"/>
        <v>0</v>
      </c>
      <c r="I326" s="215"/>
    </row>
    <row r="327" spans="1:9" s="210" customFormat="1" ht="23.1" customHeight="1" x14ac:dyDescent="0.2">
      <c r="A327" s="401" t="str">
        <f t="shared" ref="A327:A390" si="22">IF(B327="Kirsch inländisch",4,IF(B327="Williams ausländisch",3,IF(B327="Williams inländisch",2,IF(B327="Kirsch ausländisch",5,IF(B327="Kernobst, Kräuter, Birnenträsch, Gravensteiner, Golden",1,IF(B327="Zwetschgen, Pflümli, Mirabellen inländisch",6,IF(B327="Zwetschgen, Pflümli, Mirabellen, Sliwowitz ausländisch",7,IF(B327="Aprikosen inländisch",8,IF(B327="Marc, Grappa, Hefebrand inländisch",9,IF(B327="Marc, Grappa, Hefebrand ausländisch",10,IF(B327="Andere inl. gebrannte Wasser (Enzian, Génépi, Quitten, Wachholder, Kartoffel, Himbeer, Getreide)",11,IF(B327="Trinksprit",12,IF(B327="Aperitifs, Bitter",13,IF(B327="Liköre (Bailey's Irish Cream, Batida de Coco, Cointreau, Eiercognac, Grand Marnier)",14,IF(B327="Cognac, Armagnac",15,IF(B327="Weinbrand, Brandy",16,IF(B327="Rum",17,IF(B327="Whisky",18,IF(B327="Aquavit, Genever, Gin, Ginepro, Korn, Steinhäger, Wodka",19,IF(B327="Andere ausl. gebrannte Wasser (Aprikosen, Arak, Himbeergeist, Kartoffelbrand, Tequila)",20,IF(B327="Spirituosenhaltige Mischgetränke",21,IF(B327="Portionenflacons (sämtliche gebrannte Wasser mit weniger als 35cl Inhalt)",22,IF(B327="Assortimente und Geschenkpackungen (sämtliche gebrannte Wasser)",23,IF(B327="Calvados",24,IF(B327="Halbfabrikate, Aromen",25,IF(B327="Süssweine, Wermuth",26,IF(B327="","-")))))))))))))))))))))))))))</f>
        <v>-</v>
      </c>
      <c r="B327" s="374"/>
      <c r="C327" s="403"/>
      <c r="D327" s="304"/>
      <c r="E327" s="225"/>
      <c r="F327" s="226">
        <f t="shared" si="20"/>
        <v>0</v>
      </c>
      <c r="G327" s="201"/>
      <c r="H327" s="204">
        <f t="shared" si="21"/>
        <v>0</v>
      </c>
      <c r="I327" s="215"/>
    </row>
    <row r="328" spans="1:9" s="210" customFormat="1" ht="23.1" customHeight="1" x14ac:dyDescent="0.2">
      <c r="A328" s="401" t="str">
        <f t="shared" si="22"/>
        <v>-</v>
      </c>
      <c r="B328" s="374"/>
      <c r="C328" s="403"/>
      <c r="D328" s="304"/>
      <c r="E328" s="225"/>
      <c r="F328" s="226">
        <f t="shared" si="20"/>
        <v>0</v>
      </c>
      <c r="G328" s="201"/>
      <c r="H328" s="204">
        <f t="shared" si="21"/>
        <v>0</v>
      </c>
      <c r="I328" s="215"/>
    </row>
    <row r="329" spans="1:9" s="210" customFormat="1" ht="23.1" customHeight="1" x14ac:dyDescent="0.2">
      <c r="A329" s="401" t="str">
        <f t="shared" si="22"/>
        <v>-</v>
      </c>
      <c r="B329" s="374"/>
      <c r="C329" s="403"/>
      <c r="D329" s="304"/>
      <c r="E329" s="225"/>
      <c r="F329" s="226">
        <f t="shared" si="20"/>
        <v>0</v>
      </c>
      <c r="G329" s="201"/>
      <c r="H329" s="204">
        <f t="shared" si="21"/>
        <v>0</v>
      </c>
      <c r="I329" s="215"/>
    </row>
    <row r="330" spans="1:9" s="210" customFormat="1" ht="23.1" customHeight="1" x14ac:dyDescent="0.2">
      <c r="A330" s="401" t="str">
        <f t="shared" si="22"/>
        <v>-</v>
      </c>
      <c r="B330" s="374"/>
      <c r="C330" s="403"/>
      <c r="D330" s="304"/>
      <c r="E330" s="225"/>
      <c r="F330" s="226">
        <f t="shared" si="20"/>
        <v>0</v>
      </c>
      <c r="G330" s="201"/>
      <c r="H330" s="204">
        <f t="shared" si="21"/>
        <v>0</v>
      </c>
      <c r="I330" s="215"/>
    </row>
    <row r="331" spans="1:9" s="210" customFormat="1" ht="23.1" customHeight="1" x14ac:dyDescent="0.2">
      <c r="A331" s="401" t="str">
        <f t="shared" si="22"/>
        <v>-</v>
      </c>
      <c r="B331" s="374"/>
      <c r="C331" s="403"/>
      <c r="D331" s="304"/>
      <c r="E331" s="225"/>
      <c r="F331" s="226">
        <f t="shared" si="20"/>
        <v>0</v>
      </c>
      <c r="G331" s="201"/>
      <c r="H331" s="204">
        <f t="shared" si="21"/>
        <v>0</v>
      </c>
      <c r="I331" s="215"/>
    </row>
    <row r="332" spans="1:9" s="210" customFormat="1" ht="23.1" customHeight="1" x14ac:dyDescent="0.2">
      <c r="A332" s="401" t="str">
        <f t="shared" si="22"/>
        <v>-</v>
      </c>
      <c r="B332" s="374"/>
      <c r="C332" s="403"/>
      <c r="D332" s="304"/>
      <c r="E332" s="225"/>
      <c r="F332" s="226">
        <f t="shared" ref="F332:F395" si="23">D332*E332</f>
        <v>0</v>
      </c>
      <c r="G332" s="201"/>
      <c r="H332" s="204">
        <f t="shared" ref="H332:H395" si="24">SUM(F332*G332)/100</f>
        <v>0</v>
      </c>
      <c r="I332" s="215"/>
    </row>
    <row r="333" spans="1:9" s="210" customFormat="1" ht="23.1" customHeight="1" x14ac:dyDescent="0.2">
      <c r="A333" s="401" t="str">
        <f t="shared" si="22"/>
        <v>-</v>
      </c>
      <c r="B333" s="374"/>
      <c r="C333" s="403"/>
      <c r="D333" s="304"/>
      <c r="E333" s="225"/>
      <c r="F333" s="226">
        <f t="shared" si="23"/>
        <v>0</v>
      </c>
      <c r="G333" s="201"/>
      <c r="H333" s="204">
        <f t="shared" si="24"/>
        <v>0</v>
      </c>
      <c r="I333" s="215"/>
    </row>
    <row r="334" spans="1:9" s="210" customFormat="1" ht="23.1" customHeight="1" x14ac:dyDescent="0.2">
      <c r="A334" s="401" t="str">
        <f t="shared" si="22"/>
        <v>-</v>
      </c>
      <c r="B334" s="374"/>
      <c r="C334" s="403"/>
      <c r="D334" s="304"/>
      <c r="E334" s="225"/>
      <c r="F334" s="226">
        <f t="shared" si="23"/>
        <v>0</v>
      </c>
      <c r="G334" s="201"/>
      <c r="H334" s="204">
        <f t="shared" si="24"/>
        <v>0</v>
      </c>
      <c r="I334" s="215"/>
    </row>
    <row r="335" spans="1:9" s="210" customFormat="1" ht="23.1" customHeight="1" x14ac:dyDescent="0.2">
      <c r="A335" s="401" t="str">
        <f t="shared" si="22"/>
        <v>-</v>
      </c>
      <c r="B335" s="374"/>
      <c r="C335" s="403"/>
      <c r="D335" s="304"/>
      <c r="E335" s="225"/>
      <c r="F335" s="226">
        <f t="shared" si="23"/>
        <v>0</v>
      </c>
      <c r="G335" s="201"/>
      <c r="H335" s="204">
        <f t="shared" si="24"/>
        <v>0</v>
      </c>
      <c r="I335" s="215"/>
    </row>
    <row r="336" spans="1:9" s="210" customFormat="1" ht="23.1" customHeight="1" x14ac:dyDescent="0.2">
      <c r="A336" s="401" t="str">
        <f t="shared" si="22"/>
        <v>-</v>
      </c>
      <c r="B336" s="374"/>
      <c r="C336" s="403"/>
      <c r="D336" s="304"/>
      <c r="E336" s="225"/>
      <c r="F336" s="226">
        <f t="shared" si="23"/>
        <v>0</v>
      </c>
      <c r="G336" s="201"/>
      <c r="H336" s="204">
        <f t="shared" si="24"/>
        <v>0</v>
      </c>
      <c r="I336" s="215"/>
    </row>
    <row r="337" spans="1:9" s="210" customFormat="1" ht="23.1" customHeight="1" x14ac:dyDescent="0.2">
      <c r="A337" s="401" t="str">
        <f t="shared" si="22"/>
        <v>-</v>
      </c>
      <c r="B337" s="374"/>
      <c r="C337" s="403"/>
      <c r="D337" s="304"/>
      <c r="E337" s="225"/>
      <c r="F337" s="226">
        <f t="shared" si="23"/>
        <v>0</v>
      </c>
      <c r="G337" s="201"/>
      <c r="H337" s="204">
        <f t="shared" si="24"/>
        <v>0</v>
      </c>
      <c r="I337" s="215"/>
    </row>
    <row r="338" spans="1:9" s="210" customFormat="1" ht="23.1" customHeight="1" x14ac:dyDescent="0.2">
      <c r="A338" s="401" t="str">
        <f t="shared" si="22"/>
        <v>-</v>
      </c>
      <c r="B338" s="374"/>
      <c r="C338" s="403"/>
      <c r="D338" s="304"/>
      <c r="E338" s="225"/>
      <c r="F338" s="226">
        <f t="shared" si="23"/>
        <v>0</v>
      </c>
      <c r="G338" s="201"/>
      <c r="H338" s="204">
        <f t="shared" si="24"/>
        <v>0</v>
      </c>
      <c r="I338" s="215"/>
    </row>
    <row r="339" spans="1:9" s="210" customFormat="1" ht="23.1" customHeight="1" x14ac:dyDescent="0.2">
      <c r="A339" s="401" t="str">
        <f t="shared" si="22"/>
        <v>-</v>
      </c>
      <c r="B339" s="374"/>
      <c r="C339" s="403"/>
      <c r="D339" s="304"/>
      <c r="E339" s="225"/>
      <c r="F339" s="226">
        <f t="shared" si="23"/>
        <v>0</v>
      </c>
      <c r="G339" s="201"/>
      <c r="H339" s="204">
        <f t="shared" si="24"/>
        <v>0</v>
      </c>
      <c r="I339" s="215"/>
    </row>
    <row r="340" spans="1:9" s="210" customFormat="1" ht="23.1" customHeight="1" x14ac:dyDescent="0.2">
      <c r="A340" s="401" t="str">
        <f t="shared" si="22"/>
        <v>-</v>
      </c>
      <c r="B340" s="374"/>
      <c r="C340" s="403"/>
      <c r="D340" s="304"/>
      <c r="E340" s="225"/>
      <c r="F340" s="226">
        <f t="shared" si="23"/>
        <v>0</v>
      </c>
      <c r="G340" s="201"/>
      <c r="H340" s="204">
        <f t="shared" si="24"/>
        <v>0</v>
      </c>
      <c r="I340" s="215"/>
    </row>
    <row r="341" spans="1:9" s="210" customFormat="1" ht="23.1" customHeight="1" x14ac:dyDescent="0.2">
      <c r="A341" s="401" t="str">
        <f t="shared" si="22"/>
        <v>-</v>
      </c>
      <c r="B341" s="374"/>
      <c r="C341" s="403"/>
      <c r="D341" s="304"/>
      <c r="E341" s="225"/>
      <c r="F341" s="226">
        <f t="shared" si="23"/>
        <v>0</v>
      </c>
      <c r="G341" s="201"/>
      <c r="H341" s="204">
        <f t="shared" si="24"/>
        <v>0</v>
      </c>
      <c r="I341" s="215"/>
    </row>
    <row r="342" spans="1:9" s="210" customFormat="1" ht="23.1" customHeight="1" x14ac:dyDescent="0.2">
      <c r="A342" s="401" t="str">
        <f t="shared" si="22"/>
        <v>-</v>
      </c>
      <c r="B342" s="374"/>
      <c r="C342" s="403"/>
      <c r="D342" s="304"/>
      <c r="E342" s="225"/>
      <c r="F342" s="226">
        <f t="shared" si="23"/>
        <v>0</v>
      </c>
      <c r="G342" s="201"/>
      <c r="H342" s="204">
        <f t="shared" si="24"/>
        <v>0</v>
      </c>
      <c r="I342" s="215"/>
    </row>
    <row r="343" spans="1:9" s="210" customFormat="1" ht="23.1" customHeight="1" x14ac:dyDescent="0.2">
      <c r="A343" s="401" t="str">
        <f t="shared" si="22"/>
        <v>-</v>
      </c>
      <c r="B343" s="374"/>
      <c r="C343" s="403"/>
      <c r="D343" s="304"/>
      <c r="E343" s="225"/>
      <c r="F343" s="226">
        <f t="shared" si="23"/>
        <v>0</v>
      </c>
      <c r="G343" s="201"/>
      <c r="H343" s="204">
        <f t="shared" si="24"/>
        <v>0</v>
      </c>
      <c r="I343" s="215"/>
    </row>
    <row r="344" spans="1:9" s="210" customFormat="1" ht="23.1" customHeight="1" x14ac:dyDescent="0.2">
      <c r="A344" s="401" t="str">
        <f t="shared" si="22"/>
        <v>-</v>
      </c>
      <c r="B344" s="374"/>
      <c r="C344" s="403"/>
      <c r="D344" s="304"/>
      <c r="E344" s="225"/>
      <c r="F344" s="226">
        <f t="shared" si="23"/>
        <v>0</v>
      </c>
      <c r="G344" s="201"/>
      <c r="H344" s="204">
        <f t="shared" si="24"/>
        <v>0</v>
      </c>
      <c r="I344" s="215"/>
    </row>
    <row r="345" spans="1:9" s="210" customFormat="1" ht="23.1" customHeight="1" x14ac:dyDescent="0.2">
      <c r="A345" s="401" t="str">
        <f t="shared" si="22"/>
        <v>-</v>
      </c>
      <c r="B345" s="374"/>
      <c r="C345" s="403"/>
      <c r="D345" s="304"/>
      <c r="E345" s="225"/>
      <c r="F345" s="226">
        <f t="shared" si="23"/>
        <v>0</v>
      </c>
      <c r="G345" s="201"/>
      <c r="H345" s="204">
        <f t="shared" si="24"/>
        <v>0</v>
      </c>
      <c r="I345" s="215"/>
    </row>
    <row r="346" spans="1:9" s="210" customFormat="1" ht="23.1" customHeight="1" x14ac:dyDescent="0.2">
      <c r="A346" s="401" t="str">
        <f t="shared" si="22"/>
        <v>-</v>
      </c>
      <c r="B346" s="374"/>
      <c r="C346" s="403"/>
      <c r="D346" s="304"/>
      <c r="E346" s="225"/>
      <c r="F346" s="226">
        <f t="shared" si="23"/>
        <v>0</v>
      </c>
      <c r="G346" s="201"/>
      <c r="H346" s="204">
        <f t="shared" si="24"/>
        <v>0</v>
      </c>
      <c r="I346" s="215"/>
    </row>
    <row r="347" spans="1:9" s="210" customFormat="1" ht="23.1" customHeight="1" x14ac:dyDescent="0.2">
      <c r="A347" s="401" t="str">
        <f t="shared" si="22"/>
        <v>-</v>
      </c>
      <c r="B347" s="374"/>
      <c r="C347" s="403"/>
      <c r="D347" s="304"/>
      <c r="E347" s="225"/>
      <c r="F347" s="226">
        <f t="shared" si="23"/>
        <v>0</v>
      </c>
      <c r="G347" s="201"/>
      <c r="H347" s="204">
        <f t="shared" si="24"/>
        <v>0</v>
      </c>
      <c r="I347" s="215"/>
    </row>
    <row r="348" spans="1:9" s="210" customFormat="1" ht="23.1" customHeight="1" x14ac:dyDescent="0.2">
      <c r="A348" s="401" t="str">
        <f t="shared" si="22"/>
        <v>-</v>
      </c>
      <c r="B348" s="374"/>
      <c r="C348" s="403"/>
      <c r="D348" s="304"/>
      <c r="E348" s="225"/>
      <c r="F348" s="226">
        <f t="shared" si="23"/>
        <v>0</v>
      </c>
      <c r="G348" s="201"/>
      <c r="H348" s="204">
        <f t="shared" si="24"/>
        <v>0</v>
      </c>
      <c r="I348" s="215"/>
    </row>
    <row r="349" spans="1:9" s="210" customFormat="1" ht="23.1" customHeight="1" x14ac:dyDescent="0.2">
      <c r="A349" s="401" t="str">
        <f t="shared" si="22"/>
        <v>-</v>
      </c>
      <c r="B349" s="374"/>
      <c r="C349" s="403"/>
      <c r="D349" s="304"/>
      <c r="E349" s="225"/>
      <c r="F349" s="226">
        <f t="shared" si="23"/>
        <v>0</v>
      </c>
      <c r="G349" s="201"/>
      <c r="H349" s="204">
        <f t="shared" si="24"/>
        <v>0</v>
      </c>
      <c r="I349" s="215"/>
    </row>
    <row r="350" spans="1:9" s="210" customFormat="1" ht="23.1" customHeight="1" x14ac:dyDescent="0.2">
      <c r="A350" s="401" t="str">
        <f t="shared" si="22"/>
        <v>-</v>
      </c>
      <c r="B350" s="374"/>
      <c r="C350" s="403"/>
      <c r="D350" s="304"/>
      <c r="E350" s="225"/>
      <c r="F350" s="226">
        <f t="shared" si="23"/>
        <v>0</v>
      </c>
      <c r="G350" s="201"/>
      <c r="H350" s="204">
        <f t="shared" si="24"/>
        <v>0</v>
      </c>
      <c r="I350" s="215"/>
    </row>
    <row r="351" spans="1:9" s="210" customFormat="1" ht="23.1" customHeight="1" x14ac:dyDescent="0.2">
      <c r="A351" s="401" t="str">
        <f t="shared" si="22"/>
        <v>-</v>
      </c>
      <c r="B351" s="374"/>
      <c r="C351" s="403"/>
      <c r="D351" s="304"/>
      <c r="E351" s="225"/>
      <c r="F351" s="226">
        <f t="shared" si="23"/>
        <v>0</v>
      </c>
      <c r="G351" s="201"/>
      <c r="H351" s="204">
        <f t="shared" si="24"/>
        <v>0</v>
      </c>
      <c r="I351" s="215"/>
    </row>
    <row r="352" spans="1:9" s="210" customFormat="1" ht="23.1" customHeight="1" x14ac:dyDescent="0.2">
      <c r="A352" s="401" t="str">
        <f t="shared" si="22"/>
        <v>-</v>
      </c>
      <c r="B352" s="374"/>
      <c r="C352" s="403"/>
      <c r="D352" s="304"/>
      <c r="E352" s="225"/>
      <c r="F352" s="226">
        <f t="shared" si="23"/>
        <v>0</v>
      </c>
      <c r="G352" s="201"/>
      <c r="H352" s="204">
        <f t="shared" si="24"/>
        <v>0</v>
      </c>
      <c r="I352" s="215"/>
    </row>
    <row r="353" spans="1:9" s="210" customFormat="1" ht="23.1" customHeight="1" x14ac:dyDescent="0.2">
      <c r="A353" s="401" t="str">
        <f t="shared" si="22"/>
        <v>-</v>
      </c>
      <c r="B353" s="374"/>
      <c r="C353" s="403"/>
      <c r="D353" s="304"/>
      <c r="E353" s="225"/>
      <c r="F353" s="226">
        <f t="shared" si="23"/>
        <v>0</v>
      </c>
      <c r="G353" s="201"/>
      <c r="H353" s="204">
        <f t="shared" si="24"/>
        <v>0</v>
      </c>
      <c r="I353" s="215"/>
    </row>
    <row r="354" spans="1:9" s="210" customFormat="1" ht="23.1" customHeight="1" x14ac:dyDescent="0.2">
      <c r="A354" s="401" t="str">
        <f t="shared" si="22"/>
        <v>-</v>
      </c>
      <c r="B354" s="374"/>
      <c r="C354" s="403"/>
      <c r="D354" s="304"/>
      <c r="E354" s="225"/>
      <c r="F354" s="226">
        <f t="shared" si="23"/>
        <v>0</v>
      </c>
      <c r="G354" s="201"/>
      <c r="H354" s="204">
        <f t="shared" si="24"/>
        <v>0</v>
      </c>
      <c r="I354" s="215"/>
    </row>
    <row r="355" spans="1:9" s="210" customFormat="1" ht="23.1" customHeight="1" x14ac:dyDescent="0.2">
      <c r="A355" s="401" t="str">
        <f t="shared" si="22"/>
        <v>-</v>
      </c>
      <c r="B355" s="374"/>
      <c r="C355" s="403"/>
      <c r="D355" s="304"/>
      <c r="E355" s="225"/>
      <c r="F355" s="226">
        <f t="shared" si="23"/>
        <v>0</v>
      </c>
      <c r="G355" s="201"/>
      <c r="H355" s="204">
        <f t="shared" si="24"/>
        <v>0</v>
      </c>
      <c r="I355" s="215"/>
    </row>
    <row r="356" spans="1:9" s="210" customFormat="1" ht="23.1" customHeight="1" x14ac:dyDescent="0.2">
      <c r="A356" s="401" t="str">
        <f t="shared" si="22"/>
        <v>-</v>
      </c>
      <c r="B356" s="374"/>
      <c r="C356" s="403"/>
      <c r="D356" s="304"/>
      <c r="E356" s="225"/>
      <c r="F356" s="226">
        <f t="shared" si="23"/>
        <v>0</v>
      </c>
      <c r="G356" s="201"/>
      <c r="H356" s="204">
        <f t="shared" si="24"/>
        <v>0</v>
      </c>
      <c r="I356" s="215"/>
    </row>
    <row r="357" spans="1:9" s="210" customFormat="1" ht="23.1" customHeight="1" x14ac:dyDescent="0.2">
      <c r="A357" s="401" t="str">
        <f t="shared" si="22"/>
        <v>-</v>
      </c>
      <c r="B357" s="374"/>
      <c r="C357" s="403"/>
      <c r="D357" s="304"/>
      <c r="E357" s="225"/>
      <c r="F357" s="226">
        <f t="shared" si="23"/>
        <v>0</v>
      </c>
      <c r="G357" s="201"/>
      <c r="H357" s="204">
        <f t="shared" si="24"/>
        <v>0</v>
      </c>
      <c r="I357" s="215"/>
    </row>
    <row r="358" spans="1:9" s="210" customFormat="1" ht="23.1" customHeight="1" x14ac:dyDescent="0.2">
      <c r="A358" s="401" t="str">
        <f t="shared" si="22"/>
        <v>-</v>
      </c>
      <c r="B358" s="374"/>
      <c r="C358" s="403"/>
      <c r="D358" s="304"/>
      <c r="E358" s="225"/>
      <c r="F358" s="226">
        <f t="shared" si="23"/>
        <v>0</v>
      </c>
      <c r="G358" s="201"/>
      <c r="H358" s="204">
        <f t="shared" si="24"/>
        <v>0</v>
      </c>
      <c r="I358" s="215"/>
    </row>
    <row r="359" spans="1:9" s="210" customFormat="1" ht="23.1" customHeight="1" x14ac:dyDescent="0.2">
      <c r="A359" s="401" t="str">
        <f t="shared" si="22"/>
        <v>-</v>
      </c>
      <c r="B359" s="374"/>
      <c r="C359" s="403"/>
      <c r="D359" s="304"/>
      <c r="E359" s="225"/>
      <c r="F359" s="226">
        <f t="shared" si="23"/>
        <v>0</v>
      </c>
      <c r="G359" s="201"/>
      <c r="H359" s="204">
        <f t="shared" si="24"/>
        <v>0</v>
      </c>
      <c r="I359" s="215"/>
    </row>
    <row r="360" spans="1:9" s="210" customFormat="1" ht="23.1" customHeight="1" x14ac:dyDescent="0.2">
      <c r="A360" s="401" t="str">
        <f t="shared" si="22"/>
        <v>-</v>
      </c>
      <c r="B360" s="374"/>
      <c r="C360" s="403"/>
      <c r="D360" s="304"/>
      <c r="E360" s="225"/>
      <c r="F360" s="226">
        <f t="shared" si="23"/>
        <v>0</v>
      </c>
      <c r="G360" s="201"/>
      <c r="H360" s="204">
        <f t="shared" si="24"/>
        <v>0</v>
      </c>
      <c r="I360" s="215"/>
    </row>
    <row r="361" spans="1:9" s="210" customFormat="1" ht="23.1" customHeight="1" x14ac:dyDescent="0.2">
      <c r="A361" s="401" t="str">
        <f t="shared" si="22"/>
        <v>-</v>
      </c>
      <c r="B361" s="374"/>
      <c r="C361" s="403"/>
      <c r="D361" s="304"/>
      <c r="E361" s="225"/>
      <c r="F361" s="226">
        <f t="shared" si="23"/>
        <v>0</v>
      </c>
      <c r="G361" s="201"/>
      <c r="H361" s="204">
        <f t="shared" si="24"/>
        <v>0</v>
      </c>
      <c r="I361" s="215"/>
    </row>
    <row r="362" spans="1:9" s="210" customFormat="1" ht="23.1" customHeight="1" x14ac:dyDescent="0.2">
      <c r="A362" s="401" t="str">
        <f t="shared" si="22"/>
        <v>-</v>
      </c>
      <c r="B362" s="374"/>
      <c r="C362" s="403"/>
      <c r="D362" s="304"/>
      <c r="E362" s="225"/>
      <c r="F362" s="226">
        <f t="shared" si="23"/>
        <v>0</v>
      </c>
      <c r="G362" s="201"/>
      <c r="H362" s="204">
        <f t="shared" si="24"/>
        <v>0</v>
      </c>
      <c r="I362" s="215"/>
    </row>
    <row r="363" spans="1:9" s="210" customFormat="1" ht="23.1" customHeight="1" x14ac:dyDescent="0.2">
      <c r="A363" s="401" t="str">
        <f t="shared" si="22"/>
        <v>-</v>
      </c>
      <c r="B363" s="374"/>
      <c r="C363" s="403"/>
      <c r="D363" s="304"/>
      <c r="E363" s="225"/>
      <c r="F363" s="226">
        <f t="shared" si="23"/>
        <v>0</v>
      </c>
      <c r="G363" s="201"/>
      <c r="H363" s="204">
        <f t="shared" si="24"/>
        <v>0</v>
      </c>
      <c r="I363" s="215"/>
    </row>
    <row r="364" spans="1:9" s="210" customFormat="1" ht="23.1" customHeight="1" x14ac:dyDescent="0.2">
      <c r="A364" s="401" t="str">
        <f t="shared" si="22"/>
        <v>-</v>
      </c>
      <c r="B364" s="374"/>
      <c r="C364" s="403"/>
      <c r="D364" s="304"/>
      <c r="E364" s="225"/>
      <c r="F364" s="226">
        <f t="shared" si="23"/>
        <v>0</v>
      </c>
      <c r="G364" s="201"/>
      <c r="H364" s="204">
        <f t="shared" si="24"/>
        <v>0</v>
      </c>
      <c r="I364" s="215"/>
    </row>
    <row r="365" spans="1:9" s="210" customFormat="1" ht="23.1" customHeight="1" x14ac:dyDescent="0.2">
      <c r="A365" s="401" t="str">
        <f t="shared" si="22"/>
        <v>-</v>
      </c>
      <c r="B365" s="374"/>
      <c r="C365" s="403"/>
      <c r="D365" s="304"/>
      <c r="E365" s="225"/>
      <c r="F365" s="226">
        <f t="shared" si="23"/>
        <v>0</v>
      </c>
      <c r="G365" s="201"/>
      <c r="H365" s="204">
        <f t="shared" si="24"/>
        <v>0</v>
      </c>
      <c r="I365" s="215"/>
    </row>
    <row r="366" spans="1:9" s="210" customFormat="1" ht="23.1" customHeight="1" x14ac:dyDescent="0.2">
      <c r="A366" s="401" t="str">
        <f t="shared" si="22"/>
        <v>-</v>
      </c>
      <c r="B366" s="374"/>
      <c r="C366" s="403"/>
      <c r="D366" s="304"/>
      <c r="E366" s="225"/>
      <c r="F366" s="226">
        <f t="shared" si="23"/>
        <v>0</v>
      </c>
      <c r="G366" s="201"/>
      <c r="H366" s="204">
        <f t="shared" si="24"/>
        <v>0</v>
      </c>
      <c r="I366" s="215"/>
    </row>
    <row r="367" spans="1:9" s="210" customFormat="1" ht="23.1" customHeight="1" x14ac:dyDescent="0.2">
      <c r="A367" s="401" t="str">
        <f t="shared" si="22"/>
        <v>-</v>
      </c>
      <c r="B367" s="374"/>
      <c r="C367" s="403"/>
      <c r="D367" s="304"/>
      <c r="E367" s="225"/>
      <c r="F367" s="226">
        <f t="shared" si="23"/>
        <v>0</v>
      </c>
      <c r="G367" s="201"/>
      <c r="H367" s="204">
        <f t="shared" si="24"/>
        <v>0</v>
      </c>
      <c r="I367" s="215"/>
    </row>
    <row r="368" spans="1:9" s="210" customFormat="1" ht="23.1" customHeight="1" x14ac:dyDescent="0.2">
      <c r="A368" s="401" t="str">
        <f t="shared" si="22"/>
        <v>-</v>
      </c>
      <c r="B368" s="374"/>
      <c r="C368" s="403"/>
      <c r="D368" s="304"/>
      <c r="E368" s="225"/>
      <c r="F368" s="226">
        <f t="shared" si="23"/>
        <v>0</v>
      </c>
      <c r="G368" s="201"/>
      <c r="H368" s="204">
        <f t="shared" si="24"/>
        <v>0</v>
      </c>
      <c r="I368" s="215"/>
    </row>
    <row r="369" spans="1:9" s="210" customFormat="1" ht="23.1" customHeight="1" x14ac:dyDescent="0.2">
      <c r="A369" s="401" t="str">
        <f t="shared" si="22"/>
        <v>-</v>
      </c>
      <c r="B369" s="374"/>
      <c r="C369" s="403"/>
      <c r="D369" s="304"/>
      <c r="E369" s="225"/>
      <c r="F369" s="226">
        <f t="shared" si="23"/>
        <v>0</v>
      </c>
      <c r="G369" s="201"/>
      <c r="H369" s="204">
        <f t="shared" si="24"/>
        <v>0</v>
      </c>
      <c r="I369" s="215"/>
    </row>
    <row r="370" spans="1:9" s="210" customFormat="1" ht="23.1" customHeight="1" x14ac:dyDescent="0.2">
      <c r="A370" s="401" t="str">
        <f t="shared" si="22"/>
        <v>-</v>
      </c>
      <c r="B370" s="374"/>
      <c r="C370" s="403"/>
      <c r="D370" s="304"/>
      <c r="E370" s="225"/>
      <c r="F370" s="226">
        <f t="shared" si="23"/>
        <v>0</v>
      </c>
      <c r="G370" s="201"/>
      <c r="H370" s="204">
        <f t="shared" si="24"/>
        <v>0</v>
      </c>
      <c r="I370" s="215"/>
    </row>
    <row r="371" spans="1:9" s="210" customFormat="1" ht="23.1" customHeight="1" x14ac:dyDescent="0.2">
      <c r="A371" s="401" t="str">
        <f t="shared" si="22"/>
        <v>-</v>
      </c>
      <c r="B371" s="374"/>
      <c r="C371" s="403"/>
      <c r="D371" s="304"/>
      <c r="E371" s="225"/>
      <c r="F371" s="226">
        <f t="shared" si="23"/>
        <v>0</v>
      </c>
      <c r="G371" s="201"/>
      <c r="H371" s="204">
        <f t="shared" si="24"/>
        <v>0</v>
      </c>
      <c r="I371" s="215"/>
    </row>
    <row r="372" spans="1:9" s="210" customFormat="1" ht="23.1" customHeight="1" x14ac:dyDescent="0.2">
      <c r="A372" s="401" t="str">
        <f t="shared" si="22"/>
        <v>-</v>
      </c>
      <c r="B372" s="374"/>
      <c r="C372" s="403"/>
      <c r="D372" s="304"/>
      <c r="E372" s="225"/>
      <c r="F372" s="226">
        <f t="shared" si="23"/>
        <v>0</v>
      </c>
      <c r="G372" s="201"/>
      <c r="H372" s="204">
        <f t="shared" si="24"/>
        <v>0</v>
      </c>
      <c r="I372" s="215"/>
    </row>
    <row r="373" spans="1:9" s="210" customFormat="1" ht="23.1" customHeight="1" x14ac:dyDescent="0.2">
      <c r="A373" s="401" t="str">
        <f t="shared" si="22"/>
        <v>-</v>
      </c>
      <c r="B373" s="374"/>
      <c r="C373" s="403"/>
      <c r="D373" s="304"/>
      <c r="E373" s="225"/>
      <c r="F373" s="226">
        <f t="shared" si="23"/>
        <v>0</v>
      </c>
      <c r="G373" s="201"/>
      <c r="H373" s="204">
        <f t="shared" si="24"/>
        <v>0</v>
      </c>
      <c r="I373" s="215"/>
    </row>
    <row r="374" spans="1:9" s="210" customFormat="1" ht="23.1" customHeight="1" x14ac:dyDescent="0.2">
      <c r="A374" s="401" t="str">
        <f t="shared" si="22"/>
        <v>-</v>
      </c>
      <c r="B374" s="374"/>
      <c r="C374" s="403"/>
      <c r="D374" s="304"/>
      <c r="E374" s="225"/>
      <c r="F374" s="226">
        <f t="shared" si="23"/>
        <v>0</v>
      </c>
      <c r="G374" s="201"/>
      <c r="H374" s="204">
        <f t="shared" si="24"/>
        <v>0</v>
      </c>
      <c r="I374" s="215"/>
    </row>
    <row r="375" spans="1:9" s="210" customFormat="1" ht="23.1" customHeight="1" x14ac:dyDescent="0.2">
      <c r="A375" s="401" t="str">
        <f t="shared" si="22"/>
        <v>-</v>
      </c>
      <c r="B375" s="374"/>
      <c r="C375" s="403"/>
      <c r="D375" s="304"/>
      <c r="E375" s="225"/>
      <c r="F375" s="226">
        <f t="shared" si="23"/>
        <v>0</v>
      </c>
      <c r="G375" s="201"/>
      <c r="H375" s="204">
        <f t="shared" si="24"/>
        <v>0</v>
      </c>
      <c r="I375" s="215"/>
    </row>
    <row r="376" spans="1:9" s="210" customFormat="1" ht="23.1" customHeight="1" x14ac:dyDescent="0.2">
      <c r="A376" s="401" t="str">
        <f t="shared" si="22"/>
        <v>-</v>
      </c>
      <c r="B376" s="374"/>
      <c r="C376" s="403"/>
      <c r="D376" s="304"/>
      <c r="E376" s="225"/>
      <c r="F376" s="226">
        <f t="shared" si="23"/>
        <v>0</v>
      </c>
      <c r="G376" s="201"/>
      <c r="H376" s="204">
        <f t="shared" si="24"/>
        <v>0</v>
      </c>
      <c r="I376" s="215"/>
    </row>
    <row r="377" spans="1:9" s="210" customFormat="1" ht="23.1" customHeight="1" x14ac:dyDescent="0.2">
      <c r="A377" s="401" t="str">
        <f t="shared" si="22"/>
        <v>-</v>
      </c>
      <c r="B377" s="374"/>
      <c r="C377" s="403"/>
      <c r="D377" s="304"/>
      <c r="E377" s="225"/>
      <c r="F377" s="226">
        <f t="shared" si="23"/>
        <v>0</v>
      </c>
      <c r="G377" s="201"/>
      <c r="H377" s="204">
        <f t="shared" si="24"/>
        <v>0</v>
      </c>
      <c r="I377" s="215"/>
    </row>
    <row r="378" spans="1:9" s="210" customFormat="1" ht="23.1" customHeight="1" x14ac:dyDescent="0.2">
      <c r="A378" s="401" t="str">
        <f t="shared" si="22"/>
        <v>-</v>
      </c>
      <c r="B378" s="374"/>
      <c r="C378" s="403"/>
      <c r="D378" s="304"/>
      <c r="E378" s="225"/>
      <c r="F378" s="226">
        <f t="shared" si="23"/>
        <v>0</v>
      </c>
      <c r="G378" s="201"/>
      <c r="H378" s="204">
        <f t="shared" si="24"/>
        <v>0</v>
      </c>
      <c r="I378" s="215"/>
    </row>
    <row r="379" spans="1:9" s="210" customFormat="1" ht="23.1" customHeight="1" x14ac:dyDescent="0.2">
      <c r="A379" s="401" t="str">
        <f t="shared" si="22"/>
        <v>-</v>
      </c>
      <c r="B379" s="374"/>
      <c r="C379" s="403"/>
      <c r="D379" s="304"/>
      <c r="E379" s="225"/>
      <c r="F379" s="226">
        <f t="shared" si="23"/>
        <v>0</v>
      </c>
      <c r="G379" s="201"/>
      <c r="H379" s="204">
        <f t="shared" si="24"/>
        <v>0</v>
      </c>
      <c r="I379" s="215"/>
    </row>
    <row r="380" spans="1:9" s="210" customFormat="1" ht="23.1" customHeight="1" x14ac:dyDescent="0.2">
      <c r="A380" s="401" t="str">
        <f t="shared" si="22"/>
        <v>-</v>
      </c>
      <c r="B380" s="374"/>
      <c r="C380" s="403"/>
      <c r="D380" s="304"/>
      <c r="E380" s="225"/>
      <c r="F380" s="226">
        <f t="shared" si="23"/>
        <v>0</v>
      </c>
      <c r="G380" s="201"/>
      <c r="H380" s="204">
        <f t="shared" si="24"/>
        <v>0</v>
      </c>
      <c r="I380" s="215"/>
    </row>
    <row r="381" spans="1:9" s="210" customFormat="1" ht="23.1" customHeight="1" x14ac:dyDescent="0.2">
      <c r="A381" s="401" t="str">
        <f t="shared" si="22"/>
        <v>-</v>
      </c>
      <c r="B381" s="374"/>
      <c r="C381" s="403"/>
      <c r="D381" s="304"/>
      <c r="E381" s="225"/>
      <c r="F381" s="226">
        <f t="shared" si="23"/>
        <v>0</v>
      </c>
      <c r="G381" s="201"/>
      <c r="H381" s="204">
        <f t="shared" si="24"/>
        <v>0</v>
      </c>
      <c r="I381" s="215"/>
    </row>
    <row r="382" spans="1:9" s="210" customFormat="1" ht="23.1" customHeight="1" x14ac:dyDescent="0.2">
      <c r="A382" s="401" t="str">
        <f t="shared" si="22"/>
        <v>-</v>
      </c>
      <c r="B382" s="374"/>
      <c r="C382" s="403"/>
      <c r="D382" s="304"/>
      <c r="E382" s="225"/>
      <c r="F382" s="226">
        <f t="shared" si="23"/>
        <v>0</v>
      </c>
      <c r="G382" s="201"/>
      <c r="H382" s="204">
        <f t="shared" si="24"/>
        <v>0</v>
      </c>
      <c r="I382" s="215"/>
    </row>
    <row r="383" spans="1:9" s="210" customFormat="1" ht="23.1" customHeight="1" x14ac:dyDescent="0.2">
      <c r="A383" s="401" t="str">
        <f t="shared" si="22"/>
        <v>-</v>
      </c>
      <c r="B383" s="374"/>
      <c r="C383" s="403"/>
      <c r="D383" s="304"/>
      <c r="E383" s="225"/>
      <c r="F383" s="226">
        <f t="shared" si="23"/>
        <v>0</v>
      </c>
      <c r="G383" s="201"/>
      <c r="H383" s="204">
        <f t="shared" si="24"/>
        <v>0</v>
      </c>
      <c r="I383" s="215"/>
    </row>
    <row r="384" spans="1:9" s="210" customFormat="1" ht="23.1" customHeight="1" x14ac:dyDescent="0.2">
      <c r="A384" s="401" t="str">
        <f t="shared" si="22"/>
        <v>-</v>
      </c>
      <c r="B384" s="374"/>
      <c r="C384" s="403"/>
      <c r="D384" s="304"/>
      <c r="E384" s="225"/>
      <c r="F384" s="226">
        <f t="shared" si="23"/>
        <v>0</v>
      </c>
      <c r="G384" s="201"/>
      <c r="H384" s="204">
        <f t="shared" si="24"/>
        <v>0</v>
      </c>
      <c r="I384" s="215"/>
    </row>
    <row r="385" spans="1:9" s="210" customFormat="1" ht="23.1" customHeight="1" x14ac:dyDescent="0.2">
      <c r="A385" s="401" t="str">
        <f t="shared" si="22"/>
        <v>-</v>
      </c>
      <c r="B385" s="374"/>
      <c r="C385" s="403"/>
      <c r="D385" s="304"/>
      <c r="E385" s="225"/>
      <c r="F385" s="226">
        <f t="shared" si="23"/>
        <v>0</v>
      </c>
      <c r="G385" s="201"/>
      <c r="H385" s="204">
        <f t="shared" si="24"/>
        <v>0</v>
      </c>
      <c r="I385" s="215"/>
    </row>
    <row r="386" spans="1:9" s="210" customFormat="1" ht="23.1" customHeight="1" x14ac:dyDescent="0.2">
      <c r="A386" s="401" t="str">
        <f t="shared" si="22"/>
        <v>-</v>
      </c>
      <c r="B386" s="374"/>
      <c r="C386" s="403"/>
      <c r="D386" s="304"/>
      <c r="E386" s="225"/>
      <c r="F386" s="226">
        <f t="shared" si="23"/>
        <v>0</v>
      </c>
      <c r="G386" s="201"/>
      <c r="H386" s="204">
        <f t="shared" si="24"/>
        <v>0</v>
      </c>
      <c r="I386" s="215"/>
    </row>
    <row r="387" spans="1:9" s="210" customFormat="1" ht="23.1" customHeight="1" x14ac:dyDescent="0.2">
      <c r="A387" s="401" t="str">
        <f t="shared" si="22"/>
        <v>-</v>
      </c>
      <c r="B387" s="374"/>
      <c r="C387" s="403"/>
      <c r="D387" s="304"/>
      <c r="E387" s="225"/>
      <c r="F387" s="226">
        <f t="shared" si="23"/>
        <v>0</v>
      </c>
      <c r="G387" s="201"/>
      <c r="H387" s="204">
        <f t="shared" si="24"/>
        <v>0</v>
      </c>
      <c r="I387" s="215"/>
    </row>
    <row r="388" spans="1:9" s="210" customFormat="1" ht="23.1" customHeight="1" x14ac:dyDescent="0.2">
      <c r="A388" s="401" t="str">
        <f t="shared" si="22"/>
        <v>-</v>
      </c>
      <c r="B388" s="374"/>
      <c r="C388" s="403"/>
      <c r="D388" s="304"/>
      <c r="E388" s="225"/>
      <c r="F388" s="226">
        <f t="shared" si="23"/>
        <v>0</v>
      </c>
      <c r="G388" s="201"/>
      <c r="H388" s="204">
        <f t="shared" si="24"/>
        <v>0</v>
      </c>
      <c r="I388" s="215"/>
    </row>
    <row r="389" spans="1:9" s="210" customFormat="1" ht="23.1" customHeight="1" x14ac:dyDescent="0.2">
      <c r="A389" s="401" t="str">
        <f t="shared" si="22"/>
        <v>-</v>
      </c>
      <c r="B389" s="374"/>
      <c r="C389" s="403"/>
      <c r="D389" s="304"/>
      <c r="E389" s="225"/>
      <c r="F389" s="226">
        <f t="shared" si="23"/>
        <v>0</v>
      </c>
      <c r="G389" s="201"/>
      <c r="H389" s="204">
        <f t="shared" si="24"/>
        <v>0</v>
      </c>
      <c r="I389" s="215"/>
    </row>
    <row r="390" spans="1:9" s="210" customFormat="1" ht="23.1" customHeight="1" x14ac:dyDescent="0.2">
      <c r="A390" s="401" t="str">
        <f t="shared" si="22"/>
        <v>-</v>
      </c>
      <c r="B390" s="374"/>
      <c r="C390" s="403"/>
      <c r="D390" s="304"/>
      <c r="E390" s="225"/>
      <c r="F390" s="226">
        <f t="shared" si="23"/>
        <v>0</v>
      </c>
      <c r="G390" s="201"/>
      <c r="H390" s="204">
        <f t="shared" si="24"/>
        <v>0</v>
      </c>
      <c r="I390" s="215"/>
    </row>
    <row r="391" spans="1:9" s="210" customFormat="1" ht="23.1" customHeight="1" x14ac:dyDescent="0.2">
      <c r="A391" s="401" t="str">
        <f t="shared" ref="A391:A454" si="25">IF(B391="Kirsch inländisch",4,IF(B391="Williams ausländisch",3,IF(B391="Williams inländisch",2,IF(B391="Kirsch ausländisch",5,IF(B391="Kernobst, Kräuter, Birnenträsch, Gravensteiner, Golden",1,IF(B391="Zwetschgen, Pflümli, Mirabellen inländisch",6,IF(B391="Zwetschgen, Pflümli, Mirabellen, Sliwowitz ausländisch",7,IF(B391="Aprikosen inländisch",8,IF(B391="Marc, Grappa, Hefebrand inländisch",9,IF(B391="Marc, Grappa, Hefebrand ausländisch",10,IF(B391="Andere inl. gebrannte Wasser (Enzian, Génépi, Quitten, Wachholder, Kartoffel, Himbeer, Getreide)",11,IF(B391="Trinksprit",12,IF(B391="Aperitifs, Bitter",13,IF(B391="Liköre (Bailey's Irish Cream, Batida de Coco, Cointreau, Eiercognac, Grand Marnier)",14,IF(B391="Cognac, Armagnac",15,IF(B391="Weinbrand, Brandy",16,IF(B391="Rum",17,IF(B391="Whisky",18,IF(B391="Aquavit, Genever, Gin, Ginepro, Korn, Steinhäger, Wodka",19,IF(B391="Andere ausl. gebrannte Wasser (Aprikosen, Arak, Himbeergeist, Kartoffelbrand, Tequila)",20,IF(B391="Spirituosenhaltige Mischgetränke",21,IF(B391="Portionenflacons (sämtliche gebrannte Wasser mit weniger als 35cl Inhalt)",22,IF(B391="Assortimente und Geschenkpackungen (sämtliche gebrannte Wasser)",23,IF(B391="Calvados",24,IF(B391="Halbfabrikate, Aromen",25,IF(B391="Süssweine, Wermuth",26,IF(B391="","-")))))))))))))))))))))))))))</f>
        <v>-</v>
      </c>
      <c r="B391" s="374"/>
      <c r="C391" s="403"/>
      <c r="D391" s="304"/>
      <c r="E391" s="225"/>
      <c r="F391" s="226">
        <f t="shared" si="23"/>
        <v>0</v>
      </c>
      <c r="G391" s="201"/>
      <c r="H391" s="204">
        <f t="shared" si="24"/>
        <v>0</v>
      </c>
      <c r="I391" s="215"/>
    </row>
    <row r="392" spans="1:9" s="210" customFormat="1" ht="23.1" customHeight="1" x14ac:dyDescent="0.2">
      <c r="A392" s="401" t="str">
        <f t="shared" si="25"/>
        <v>-</v>
      </c>
      <c r="B392" s="374"/>
      <c r="C392" s="403"/>
      <c r="D392" s="304"/>
      <c r="E392" s="225"/>
      <c r="F392" s="226">
        <f t="shared" si="23"/>
        <v>0</v>
      </c>
      <c r="G392" s="201"/>
      <c r="H392" s="204">
        <f t="shared" si="24"/>
        <v>0</v>
      </c>
      <c r="I392" s="215"/>
    </row>
    <row r="393" spans="1:9" s="210" customFormat="1" ht="23.1" customHeight="1" x14ac:dyDescent="0.2">
      <c r="A393" s="401" t="str">
        <f t="shared" si="25"/>
        <v>-</v>
      </c>
      <c r="B393" s="374"/>
      <c r="C393" s="403"/>
      <c r="D393" s="304"/>
      <c r="E393" s="225"/>
      <c r="F393" s="226">
        <f t="shared" si="23"/>
        <v>0</v>
      </c>
      <c r="G393" s="201"/>
      <c r="H393" s="204">
        <f t="shared" si="24"/>
        <v>0</v>
      </c>
      <c r="I393" s="215"/>
    </row>
    <row r="394" spans="1:9" s="210" customFormat="1" ht="23.1" customHeight="1" x14ac:dyDescent="0.2">
      <c r="A394" s="401" t="str">
        <f t="shared" si="25"/>
        <v>-</v>
      </c>
      <c r="B394" s="374"/>
      <c r="C394" s="403"/>
      <c r="D394" s="304"/>
      <c r="E394" s="225"/>
      <c r="F394" s="226">
        <f t="shared" si="23"/>
        <v>0</v>
      </c>
      <c r="G394" s="201"/>
      <c r="H394" s="204">
        <f t="shared" si="24"/>
        <v>0</v>
      </c>
      <c r="I394" s="215"/>
    </row>
    <row r="395" spans="1:9" s="210" customFormat="1" ht="23.1" customHeight="1" x14ac:dyDescent="0.2">
      <c r="A395" s="401" t="str">
        <f t="shared" si="25"/>
        <v>-</v>
      </c>
      <c r="B395" s="374"/>
      <c r="C395" s="403"/>
      <c r="D395" s="304"/>
      <c r="E395" s="225"/>
      <c r="F395" s="226">
        <f t="shared" si="23"/>
        <v>0</v>
      </c>
      <c r="G395" s="201"/>
      <c r="H395" s="204">
        <f t="shared" si="24"/>
        <v>0</v>
      </c>
      <c r="I395" s="215"/>
    </row>
    <row r="396" spans="1:9" s="210" customFormat="1" ht="23.1" customHeight="1" x14ac:dyDescent="0.2">
      <c r="A396" s="401" t="str">
        <f t="shared" si="25"/>
        <v>-</v>
      </c>
      <c r="B396" s="374"/>
      <c r="C396" s="403"/>
      <c r="D396" s="304"/>
      <c r="E396" s="225"/>
      <c r="F396" s="226">
        <f t="shared" ref="F396:F459" si="26">D396*E396</f>
        <v>0</v>
      </c>
      <c r="G396" s="201"/>
      <c r="H396" s="204">
        <f t="shared" ref="H396:H459" si="27">SUM(F396*G396)/100</f>
        <v>0</v>
      </c>
      <c r="I396" s="215"/>
    </row>
    <row r="397" spans="1:9" s="210" customFormat="1" ht="23.1" customHeight="1" x14ac:dyDescent="0.2">
      <c r="A397" s="401" t="str">
        <f t="shared" si="25"/>
        <v>-</v>
      </c>
      <c r="B397" s="374"/>
      <c r="C397" s="403"/>
      <c r="D397" s="304"/>
      <c r="E397" s="225"/>
      <c r="F397" s="226">
        <f t="shared" si="26"/>
        <v>0</v>
      </c>
      <c r="G397" s="201"/>
      <c r="H397" s="204">
        <f t="shared" si="27"/>
        <v>0</v>
      </c>
      <c r="I397" s="215"/>
    </row>
    <row r="398" spans="1:9" s="210" customFormat="1" ht="23.1" customHeight="1" x14ac:dyDescent="0.2">
      <c r="A398" s="401" t="str">
        <f t="shared" si="25"/>
        <v>-</v>
      </c>
      <c r="B398" s="374"/>
      <c r="C398" s="403"/>
      <c r="D398" s="304"/>
      <c r="E398" s="225"/>
      <c r="F398" s="226">
        <f t="shared" si="26"/>
        <v>0</v>
      </c>
      <c r="G398" s="201"/>
      <c r="H398" s="204">
        <f t="shared" si="27"/>
        <v>0</v>
      </c>
      <c r="I398" s="215"/>
    </row>
    <row r="399" spans="1:9" s="210" customFormat="1" ht="23.1" customHeight="1" x14ac:dyDescent="0.2">
      <c r="A399" s="401" t="str">
        <f t="shared" si="25"/>
        <v>-</v>
      </c>
      <c r="B399" s="374"/>
      <c r="C399" s="403"/>
      <c r="D399" s="304"/>
      <c r="E399" s="225"/>
      <c r="F399" s="226">
        <f t="shared" si="26"/>
        <v>0</v>
      </c>
      <c r="G399" s="201"/>
      <c r="H399" s="204">
        <f t="shared" si="27"/>
        <v>0</v>
      </c>
      <c r="I399" s="215"/>
    </row>
    <row r="400" spans="1:9" s="210" customFormat="1" ht="23.1" customHeight="1" x14ac:dyDescent="0.2">
      <c r="A400" s="401" t="str">
        <f t="shared" si="25"/>
        <v>-</v>
      </c>
      <c r="B400" s="374"/>
      <c r="C400" s="403"/>
      <c r="D400" s="304"/>
      <c r="E400" s="225"/>
      <c r="F400" s="226">
        <f t="shared" si="26"/>
        <v>0</v>
      </c>
      <c r="G400" s="201"/>
      <c r="H400" s="204">
        <f t="shared" si="27"/>
        <v>0</v>
      </c>
      <c r="I400" s="215"/>
    </row>
    <row r="401" spans="1:9" s="210" customFormat="1" ht="23.1" customHeight="1" x14ac:dyDescent="0.2">
      <c r="A401" s="401" t="str">
        <f t="shared" si="25"/>
        <v>-</v>
      </c>
      <c r="B401" s="374"/>
      <c r="C401" s="403"/>
      <c r="D401" s="304"/>
      <c r="E401" s="225"/>
      <c r="F401" s="226">
        <f t="shared" si="26"/>
        <v>0</v>
      </c>
      <c r="G401" s="201"/>
      <c r="H401" s="204">
        <f t="shared" si="27"/>
        <v>0</v>
      </c>
      <c r="I401" s="215"/>
    </row>
    <row r="402" spans="1:9" s="210" customFormat="1" ht="23.1" customHeight="1" x14ac:dyDescent="0.2">
      <c r="A402" s="401" t="str">
        <f t="shared" si="25"/>
        <v>-</v>
      </c>
      <c r="B402" s="374"/>
      <c r="C402" s="403"/>
      <c r="D402" s="304"/>
      <c r="E402" s="225"/>
      <c r="F402" s="226">
        <f t="shared" si="26"/>
        <v>0</v>
      </c>
      <c r="G402" s="201"/>
      <c r="H402" s="204">
        <f t="shared" si="27"/>
        <v>0</v>
      </c>
      <c r="I402" s="215"/>
    </row>
    <row r="403" spans="1:9" s="210" customFormat="1" ht="23.1" customHeight="1" x14ac:dyDescent="0.2">
      <c r="A403" s="401" t="str">
        <f t="shared" si="25"/>
        <v>-</v>
      </c>
      <c r="B403" s="374"/>
      <c r="C403" s="403"/>
      <c r="D403" s="304"/>
      <c r="E403" s="225"/>
      <c r="F403" s="226">
        <f t="shared" si="26"/>
        <v>0</v>
      </c>
      <c r="G403" s="201"/>
      <c r="H403" s="204">
        <f t="shared" si="27"/>
        <v>0</v>
      </c>
      <c r="I403" s="215"/>
    </row>
    <row r="404" spans="1:9" s="210" customFormat="1" ht="23.1" customHeight="1" x14ac:dyDescent="0.2">
      <c r="A404" s="401" t="str">
        <f t="shared" si="25"/>
        <v>-</v>
      </c>
      <c r="B404" s="374"/>
      <c r="C404" s="403"/>
      <c r="D404" s="304"/>
      <c r="E404" s="225"/>
      <c r="F404" s="226">
        <f t="shared" si="26"/>
        <v>0</v>
      </c>
      <c r="G404" s="201"/>
      <c r="H404" s="204">
        <f t="shared" si="27"/>
        <v>0</v>
      </c>
      <c r="I404" s="215"/>
    </row>
    <row r="405" spans="1:9" s="210" customFormat="1" ht="23.1" customHeight="1" x14ac:dyDescent="0.2">
      <c r="A405" s="401" t="str">
        <f t="shared" si="25"/>
        <v>-</v>
      </c>
      <c r="B405" s="374"/>
      <c r="C405" s="403"/>
      <c r="D405" s="304"/>
      <c r="E405" s="225"/>
      <c r="F405" s="226">
        <f t="shared" si="26"/>
        <v>0</v>
      </c>
      <c r="G405" s="201"/>
      <c r="H405" s="204">
        <f t="shared" si="27"/>
        <v>0</v>
      </c>
      <c r="I405" s="215"/>
    </row>
    <row r="406" spans="1:9" s="210" customFormat="1" ht="23.1" customHeight="1" x14ac:dyDescent="0.2">
      <c r="A406" s="401" t="str">
        <f t="shared" si="25"/>
        <v>-</v>
      </c>
      <c r="B406" s="374"/>
      <c r="C406" s="403"/>
      <c r="D406" s="304"/>
      <c r="E406" s="225"/>
      <c r="F406" s="226">
        <f t="shared" si="26"/>
        <v>0</v>
      </c>
      <c r="G406" s="201"/>
      <c r="H406" s="204">
        <f t="shared" si="27"/>
        <v>0</v>
      </c>
      <c r="I406" s="215"/>
    </row>
    <row r="407" spans="1:9" s="210" customFormat="1" ht="23.1" customHeight="1" x14ac:dyDescent="0.2">
      <c r="A407" s="401" t="str">
        <f t="shared" si="25"/>
        <v>-</v>
      </c>
      <c r="B407" s="374"/>
      <c r="C407" s="403"/>
      <c r="D407" s="304"/>
      <c r="E407" s="225"/>
      <c r="F407" s="226">
        <f t="shared" si="26"/>
        <v>0</v>
      </c>
      <c r="G407" s="201"/>
      <c r="H407" s="204">
        <f t="shared" si="27"/>
        <v>0</v>
      </c>
      <c r="I407" s="215"/>
    </row>
    <row r="408" spans="1:9" s="210" customFormat="1" ht="23.1" customHeight="1" x14ac:dyDescent="0.2">
      <c r="A408" s="401" t="str">
        <f t="shared" si="25"/>
        <v>-</v>
      </c>
      <c r="B408" s="374"/>
      <c r="C408" s="403"/>
      <c r="D408" s="304"/>
      <c r="E408" s="225"/>
      <c r="F408" s="226">
        <f t="shared" si="26"/>
        <v>0</v>
      </c>
      <c r="G408" s="201"/>
      <c r="H408" s="204">
        <f t="shared" si="27"/>
        <v>0</v>
      </c>
      <c r="I408" s="215"/>
    </row>
    <row r="409" spans="1:9" s="210" customFormat="1" ht="23.1" customHeight="1" x14ac:dyDescent="0.2">
      <c r="A409" s="401" t="str">
        <f t="shared" si="25"/>
        <v>-</v>
      </c>
      <c r="B409" s="374"/>
      <c r="C409" s="403"/>
      <c r="D409" s="304"/>
      <c r="E409" s="225"/>
      <c r="F409" s="226">
        <f t="shared" si="26"/>
        <v>0</v>
      </c>
      <c r="G409" s="201"/>
      <c r="H409" s="204">
        <f t="shared" si="27"/>
        <v>0</v>
      </c>
      <c r="I409" s="215"/>
    </row>
    <row r="410" spans="1:9" s="210" customFormat="1" ht="23.1" customHeight="1" x14ac:dyDescent="0.2">
      <c r="A410" s="401" t="str">
        <f t="shared" si="25"/>
        <v>-</v>
      </c>
      <c r="B410" s="374"/>
      <c r="C410" s="403"/>
      <c r="D410" s="304"/>
      <c r="E410" s="225"/>
      <c r="F410" s="226">
        <f t="shared" si="26"/>
        <v>0</v>
      </c>
      <c r="G410" s="201"/>
      <c r="H410" s="204">
        <f t="shared" si="27"/>
        <v>0</v>
      </c>
      <c r="I410" s="215"/>
    </row>
    <row r="411" spans="1:9" s="210" customFormat="1" ht="23.1" customHeight="1" x14ac:dyDescent="0.2">
      <c r="A411" s="401" t="str">
        <f t="shared" si="25"/>
        <v>-</v>
      </c>
      <c r="B411" s="374"/>
      <c r="C411" s="403"/>
      <c r="D411" s="304"/>
      <c r="E411" s="225"/>
      <c r="F411" s="226">
        <f t="shared" si="26"/>
        <v>0</v>
      </c>
      <c r="G411" s="201"/>
      <c r="H411" s="204">
        <f t="shared" si="27"/>
        <v>0</v>
      </c>
      <c r="I411" s="215"/>
    </row>
    <row r="412" spans="1:9" s="210" customFormat="1" ht="23.1" customHeight="1" x14ac:dyDescent="0.2">
      <c r="A412" s="401" t="str">
        <f t="shared" si="25"/>
        <v>-</v>
      </c>
      <c r="B412" s="374"/>
      <c r="C412" s="403"/>
      <c r="D412" s="304"/>
      <c r="E412" s="225"/>
      <c r="F412" s="226">
        <f t="shared" si="26"/>
        <v>0</v>
      </c>
      <c r="G412" s="201"/>
      <c r="H412" s="204">
        <f t="shared" si="27"/>
        <v>0</v>
      </c>
      <c r="I412" s="215"/>
    </row>
    <row r="413" spans="1:9" s="210" customFormat="1" ht="23.1" customHeight="1" x14ac:dyDescent="0.2">
      <c r="A413" s="401" t="str">
        <f t="shared" si="25"/>
        <v>-</v>
      </c>
      <c r="B413" s="374"/>
      <c r="C413" s="403"/>
      <c r="D413" s="304"/>
      <c r="E413" s="225"/>
      <c r="F413" s="226">
        <f t="shared" si="26"/>
        <v>0</v>
      </c>
      <c r="G413" s="201"/>
      <c r="H413" s="204">
        <f t="shared" si="27"/>
        <v>0</v>
      </c>
      <c r="I413" s="215"/>
    </row>
    <row r="414" spans="1:9" s="210" customFormat="1" ht="23.1" customHeight="1" x14ac:dyDescent="0.2">
      <c r="A414" s="401" t="str">
        <f t="shared" si="25"/>
        <v>-</v>
      </c>
      <c r="B414" s="374"/>
      <c r="C414" s="403"/>
      <c r="D414" s="304"/>
      <c r="E414" s="225"/>
      <c r="F414" s="226">
        <f t="shared" si="26"/>
        <v>0</v>
      </c>
      <c r="G414" s="201"/>
      <c r="H414" s="204">
        <f t="shared" si="27"/>
        <v>0</v>
      </c>
      <c r="I414" s="215"/>
    </row>
    <row r="415" spans="1:9" s="210" customFormat="1" ht="23.1" customHeight="1" x14ac:dyDescent="0.2">
      <c r="A415" s="401" t="str">
        <f t="shared" si="25"/>
        <v>-</v>
      </c>
      <c r="B415" s="374"/>
      <c r="C415" s="403"/>
      <c r="D415" s="304"/>
      <c r="E415" s="225"/>
      <c r="F415" s="226">
        <f t="shared" si="26"/>
        <v>0</v>
      </c>
      <c r="G415" s="201"/>
      <c r="H415" s="204">
        <f t="shared" si="27"/>
        <v>0</v>
      </c>
      <c r="I415" s="215"/>
    </row>
    <row r="416" spans="1:9" s="210" customFormat="1" ht="23.1" customHeight="1" x14ac:dyDescent="0.2">
      <c r="A416" s="401" t="str">
        <f t="shared" si="25"/>
        <v>-</v>
      </c>
      <c r="B416" s="374"/>
      <c r="C416" s="403"/>
      <c r="D416" s="304"/>
      <c r="E416" s="225"/>
      <c r="F416" s="226">
        <f t="shared" si="26"/>
        <v>0</v>
      </c>
      <c r="G416" s="201"/>
      <c r="H416" s="204">
        <f t="shared" si="27"/>
        <v>0</v>
      </c>
      <c r="I416" s="215"/>
    </row>
    <row r="417" spans="1:9" s="210" customFormat="1" ht="23.1" customHeight="1" x14ac:dyDescent="0.2">
      <c r="A417" s="401" t="str">
        <f t="shared" si="25"/>
        <v>-</v>
      </c>
      <c r="B417" s="374"/>
      <c r="C417" s="403"/>
      <c r="D417" s="304"/>
      <c r="E417" s="225"/>
      <c r="F417" s="226">
        <f t="shared" si="26"/>
        <v>0</v>
      </c>
      <c r="G417" s="201"/>
      <c r="H417" s="204">
        <f t="shared" si="27"/>
        <v>0</v>
      </c>
      <c r="I417" s="215"/>
    </row>
    <row r="418" spans="1:9" s="210" customFormat="1" ht="23.1" customHeight="1" x14ac:dyDescent="0.2">
      <c r="A418" s="401" t="str">
        <f t="shared" si="25"/>
        <v>-</v>
      </c>
      <c r="B418" s="374"/>
      <c r="C418" s="403"/>
      <c r="D418" s="304"/>
      <c r="E418" s="225"/>
      <c r="F418" s="226">
        <f t="shared" si="26"/>
        <v>0</v>
      </c>
      <c r="G418" s="201"/>
      <c r="H418" s="204">
        <f t="shared" si="27"/>
        <v>0</v>
      </c>
      <c r="I418" s="215"/>
    </row>
    <row r="419" spans="1:9" s="210" customFormat="1" ht="23.1" customHeight="1" x14ac:dyDescent="0.2">
      <c r="A419" s="401" t="str">
        <f t="shared" si="25"/>
        <v>-</v>
      </c>
      <c r="B419" s="374"/>
      <c r="C419" s="403"/>
      <c r="D419" s="304"/>
      <c r="E419" s="225"/>
      <c r="F419" s="226">
        <f t="shared" si="26"/>
        <v>0</v>
      </c>
      <c r="G419" s="201"/>
      <c r="H419" s="204">
        <f t="shared" si="27"/>
        <v>0</v>
      </c>
      <c r="I419" s="215"/>
    </row>
    <row r="420" spans="1:9" s="210" customFormat="1" ht="23.1" customHeight="1" x14ac:dyDescent="0.2">
      <c r="A420" s="401" t="str">
        <f t="shared" si="25"/>
        <v>-</v>
      </c>
      <c r="B420" s="374"/>
      <c r="C420" s="403"/>
      <c r="D420" s="304"/>
      <c r="E420" s="225"/>
      <c r="F420" s="226">
        <f t="shared" si="26"/>
        <v>0</v>
      </c>
      <c r="G420" s="201"/>
      <c r="H420" s="204">
        <f t="shared" si="27"/>
        <v>0</v>
      </c>
      <c r="I420" s="215"/>
    </row>
    <row r="421" spans="1:9" s="210" customFormat="1" ht="23.1" customHeight="1" x14ac:dyDescent="0.2">
      <c r="A421" s="401" t="str">
        <f t="shared" si="25"/>
        <v>-</v>
      </c>
      <c r="B421" s="374"/>
      <c r="C421" s="403"/>
      <c r="D421" s="304"/>
      <c r="E421" s="225"/>
      <c r="F421" s="226">
        <f t="shared" si="26"/>
        <v>0</v>
      </c>
      <c r="G421" s="201"/>
      <c r="H421" s="204">
        <f t="shared" si="27"/>
        <v>0</v>
      </c>
      <c r="I421" s="215"/>
    </row>
    <row r="422" spans="1:9" s="210" customFormat="1" ht="23.1" customHeight="1" x14ac:dyDescent="0.2">
      <c r="A422" s="401" t="str">
        <f t="shared" si="25"/>
        <v>-</v>
      </c>
      <c r="B422" s="374"/>
      <c r="C422" s="403"/>
      <c r="D422" s="304"/>
      <c r="E422" s="225"/>
      <c r="F422" s="226">
        <f t="shared" si="26"/>
        <v>0</v>
      </c>
      <c r="G422" s="201"/>
      <c r="H422" s="204">
        <f t="shared" si="27"/>
        <v>0</v>
      </c>
      <c r="I422" s="215"/>
    </row>
    <row r="423" spans="1:9" s="210" customFormat="1" ht="23.1" customHeight="1" x14ac:dyDescent="0.2">
      <c r="A423" s="401" t="str">
        <f t="shared" si="25"/>
        <v>-</v>
      </c>
      <c r="B423" s="374"/>
      <c r="C423" s="403"/>
      <c r="D423" s="304"/>
      <c r="E423" s="225"/>
      <c r="F423" s="226">
        <f t="shared" si="26"/>
        <v>0</v>
      </c>
      <c r="G423" s="201"/>
      <c r="H423" s="204">
        <f t="shared" si="27"/>
        <v>0</v>
      </c>
      <c r="I423" s="215"/>
    </row>
    <row r="424" spans="1:9" s="210" customFormat="1" ht="23.1" customHeight="1" x14ac:dyDescent="0.2">
      <c r="A424" s="401" t="str">
        <f t="shared" si="25"/>
        <v>-</v>
      </c>
      <c r="B424" s="374"/>
      <c r="C424" s="403"/>
      <c r="D424" s="304"/>
      <c r="E424" s="225"/>
      <c r="F424" s="226">
        <f t="shared" si="26"/>
        <v>0</v>
      </c>
      <c r="G424" s="201"/>
      <c r="H424" s="204">
        <f t="shared" si="27"/>
        <v>0</v>
      </c>
      <c r="I424" s="215"/>
    </row>
    <row r="425" spans="1:9" s="210" customFormat="1" ht="23.1" customHeight="1" x14ac:dyDescent="0.2">
      <c r="A425" s="401" t="str">
        <f t="shared" si="25"/>
        <v>-</v>
      </c>
      <c r="B425" s="374"/>
      <c r="C425" s="403"/>
      <c r="D425" s="304"/>
      <c r="E425" s="225"/>
      <c r="F425" s="226">
        <f t="shared" si="26"/>
        <v>0</v>
      </c>
      <c r="G425" s="201"/>
      <c r="H425" s="204">
        <f t="shared" si="27"/>
        <v>0</v>
      </c>
      <c r="I425" s="215"/>
    </row>
    <row r="426" spans="1:9" s="210" customFormat="1" ht="23.1" customHeight="1" x14ac:dyDescent="0.2">
      <c r="A426" s="401" t="str">
        <f t="shared" si="25"/>
        <v>-</v>
      </c>
      <c r="B426" s="374"/>
      <c r="C426" s="403"/>
      <c r="D426" s="304"/>
      <c r="E426" s="225"/>
      <c r="F426" s="226">
        <f t="shared" si="26"/>
        <v>0</v>
      </c>
      <c r="G426" s="201"/>
      <c r="H426" s="204">
        <f t="shared" si="27"/>
        <v>0</v>
      </c>
      <c r="I426" s="215"/>
    </row>
    <row r="427" spans="1:9" s="210" customFormat="1" ht="23.1" customHeight="1" x14ac:dyDescent="0.2">
      <c r="A427" s="401" t="str">
        <f t="shared" si="25"/>
        <v>-</v>
      </c>
      <c r="B427" s="374"/>
      <c r="C427" s="403"/>
      <c r="D427" s="304"/>
      <c r="E427" s="225"/>
      <c r="F427" s="226">
        <f t="shared" si="26"/>
        <v>0</v>
      </c>
      <c r="G427" s="201"/>
      <c r="H427" s="204">
        <f t="shared" si="27"/>
        <v>0</v>
      </c>
      <c r="I427" s="215"/>
    </row>
    <row r="428" spans="1:9" s="210" customFormat="1" ht="23.1" customHeight="1" x14ac:dyDescent="0.2">
      <c r="A428" s="401" t="str">
        <f t="shared" si="25"/>
        <v>-</v>
      </c>
      <c r="B428" s="374"/>
      <c r="C428" s="403"/>
      <c r="D428" s="304"/>
      <c r="E428" s="225"/>
      <c r="F428" s="226">
        <f t="shared" si="26"/>
        <v>0</v>
      </c>
      <c r="G428" s="201"/>
      <c r="H428" s="204">
        <f t="shared" si="27"/>
        <v>0</v>
      </c>
      <c r="I428" s="215"/>
    </row>
    <row r="429" spans="1:9" s="210" customFormat="1" ht="23.1" customHeight="1" x14ac:dyDescent="0.2">
      <c r="A429" s="401" t="str">
        <f t="shared" si="25"/>
        <v>-</v>
      </c>
      <c r="B429" s="374"/>
      <c r="C429" s="403"/>
      <c r="D429" s="304"/>
      <c r="E429" s="225"/>
      <c r="F429" s="226">
        <f t="shared" si="26"/>
        <v>0</v>
      </c>
      <c r="G429" s="201"/>
      <c r="H429" s="204">
        <f t="shared" si="27"/>
        <v>0</v>
      </c>
      <c r="I429" s="215"/>
    </row>
    <row r="430" spans="1:9" s="210" customFormat="1" ht="23.1" customHeight="1" x14ac:dyDescent="0.2">
      <c r="A430" s="401" t="str">
        <f t="shared" si="25"/>
        <v>-</v>
      </c>
      <c r="B430" s="374"/>
      <c r="C430" s="403"/>
      <c r="D430" s="304"/>
      <c r="E430" s="225"/>
      <c r="F430" s="226">
        <f t="shared" si="26"/>
        <v>0</v>
      </c>
      <c r="G430" s="201"/>
      <c r="H430" s="204">
        <f t="shared" si="27"/>
        <v>0</v>
      </c>
      <c r="I430" s="215"/>
    </row>
    <row r="431" spans="1:9" s="210" customFormat="1" ht="23.1" customHeight="1" x14ac:dyDescent="0.2">
      <c r="A431" s="401" t="str">
        <f t="shared" si="25"/>
        <v>-</v>
      </c>
      <c r="B431" s="374"/>
      <c r="C431" s="403"/>
      <c r="D431" s="304"/>
      <c r="E431" s="225"/>
      <c r="F431" s="226">
        <f t="shared" si="26"/>
        <v>0</v>
      </c>
      <c r="G431" s="201"/>
      <c r="H431" s="204">
        <f t="shared" si="27"/>
        <v>0</v>
      </c>
      <c r="I431" s="215"/>
    </row>
    <row r="432" spans="1:9" s="210" customFormat="1" ht="23.1" customHeight="1" x14ac:dyDescent="0.2">
      <c r="A432" s="401" t="str">
        <f t="shared" si="25"/>
        <v>-</v>
      </c>
      <c r="B432" s="374"/>
      <c r="C432" s="403"/>
      <c r="D432" s="304"/>
      <c r="E432" s="225"/>
      <c r="F432" s="226">
        <f t="shared" si="26"/>
        <v>0</v>
      </c>
      <c r="G432" s="201"/>
      <c r="H432" s="204">
        <f t="shared" si="27"/>
        <v>0</v>
      </c>
      <c r="I432" s="215"/>
    </row>
    <row r="433" spans="1:9" s="210" customFormat="1" ht="23.1" customHeight="1" x14ac:dyDescent="0.2">
      <c r="A433" s="401" t="str">
        <f t="shared" si="25"/>
        <v>-</v>
      </c>
      <c r="B433" s="374"/>
      <c r="C433" s="403"/>
      <c r="D433" s="304"/>
      <c r="E433" s="225"/>
      <c r="F433" s="226">
        <f t="shared" si="26"/>
        <v>0</v>
      </c>
      <c r="G433" s="201"/>
      <c r="H433" s="204">
        <f t="shared" si="27"/>
        <v>0</v>
      </c>
      <c r="I433" s="215"/>
    </row>
    <row r="434" spans="1:9" s="210" customFormat="1" ht="23.1" customHeight="1" x14ac:dyDescent="0.2">
      <c r="A434" s="401" t="str">
        <f t="shared" si="25"/>
        <v>-</v>
      </c>
      <c r="B434" s="374"/>
      <c r="C434" s="403"/>
      <c r="D434" s="304"/>
      <c r="E434" s="225"/>
      <c r="F434" s="226">
        <f t="shared" si="26"/>
        <v>0</v>
      </c>
      <c r="G434" s="201"/>
      <c r="H434" s="204">
        <f t="shared" si="27"/>
        <v>0</v>
      </c>
      <c r="I434" s="215"/>
    </row>
    <row r="435" spans="1:9" s="210" customFormat="1" ht="23.1" customHeight="1" x14ac:dyDescent="0.2">
      <c r="A435" s="401" t="str">
        <f t="shared" si="25"/>
        <v>-</v>
      </c>
      <c r="B435" s="374"/>
      <c r="C435" s="403"/>
      <c r="D435" s="304"/>
      <c r="E435" s="225"/>
      <c r="F435" s="226">
        <f t="shared" si="26"/>
        <v>0</v>
      </c>
      <c r="G435" s="201"/>
      <c r="H435" s="204">
        <f t="shared" si="27"/>
        <v>0</v>
      </c>
      <c r="I435" s="215"/>
    </row>
    <row r="436" spans="1:9" s="210" customFormat="1" ht="23.1" customHeight="1" x14ac:dyDescent="0.2">
      <c r="A436" s="401" t="str">
        <f t="shared" si="25"/>
        <v>-</v>
      </c>
      <c r="B436" s="374"/>
      <c r="C436" s="403"/>
      <c r="D436" s="304"/>
      <c r="E436" s="225"/>
      <c r="F436" s="226">
        <f t="shared" si="26"/>
        <v>0</v>
      </c>
      <c r="G436" s="201"/>
      <c r="H436" s="204">
        <f t="shared" si="27"/>
        <v>0</v>
      </c>
      <c r="I436" s="215"/>
    </row>
    <row r="437" spans="1:9" s="210" customFormat="1" ht="23.1" customHeight="1" x14ac:dyDescent="0.2">
      <c r="A437" s="401" t="str">
        <f t="shared" si="25"/>
        <v>-</v>
      </c>
      <c r="B437" s="374"/>
      <c r="C437" s="403"/>
      <c r="D437" s="304"/>
      <c r="E437" s="225"/>
      <c r="F437" s="226">
        <f t="shared" si="26"/>
        <v>0</v>
      </c>
      <c r="G437" s="201"/>
      <c r="H437" s="204">
        <f t="shared" si="27"/>
        <v>0</v>
      </c>
      <c r="I437" s="215"/>
    </row>
    <row r="438" spans="1:9" s="210" customFormat="1" ht="23.1" customHeight="1" x14ac:dyDescent="0.2">
      <c r="A438" s="401" t="str">
        <f t="shared" si="25"/>
        <v>-</v>
      </c>
      <c r="B438" s="374"/>
      <c r="C438" s="403"/>
      <c r="D438" s="304"/>
      <c r="E438" s="225"/>
      <c r="F438" s="226">
        <f t="shared" si="26"/>
        <v>0</v>
      </c>
      <c r="G438" s="201"/>
      <c r="H438" s="204">
        <f t="shared" si="27"/>
        <v>0</v>
      </c>
      <c r="I438" s="215"/>
    </row>
    <row r="439" spans="1:9" s="210" customFormat="1" ht="23.1" customHeight="1" x14ac:dyDescent="0.2">
      <c r="A439" s="401" t="str">
        <f t="shared" si="25"/>
        <v>-</v>
      </c>
      <c r="B439" s="374"/>
      <c r="C439" s="403"/>
      <c r="D439" s="304"/>
      <c r="E439" s="225"/>
      <c r="F439" s="226">
        <f t="shared" si="26"/>
        <v>0</v>
      </c>
      <c r="G439" s="201"/>
      <c r="H439" s="204">
        <f t="shared" si="27"/>
        <v>0</v>
      </c>
      <c r="I439" s="215"/>
    </row>
    <row r="440" spans="1:9" s="210" customFormat="1" ht="23.1" customHeight="1" x14ac:dyDescent="0.2">
      <c r="A440" s="401" t="str">
        <f t="shared" si="25"/>
        <v>-</v>
      </c>
      <c r="B440" s="374"/>
      <c r="C440" s="403"/>
      <c r="D440" s="304"/>
      <c r="E440" s="225"/>
      <c r="F440" s="226">
        <f t="shared" si="26"/>
        <v>0</v>
      </c>
      <c r="G440" s="201"/>
      <c r="H440" s="204">
        <f t="shared" si="27"/>
        <v>0</v>
      </c>
      <c r="I440" s="215"/>
    </row>
    <row r="441" spans="1:9" s="210" customFormat="1" ht="23.1" customHeight="1" x14ac:dyDescent="0.2">
      <c r="A441" s="401" t="str">
        <f t="shared" si="25"/>
        <v>-</v>
      </c>
      <c r="B441" s="374"/>
      <c r="C441" s="403"/>
      <c r="D441" s="304"/>
      <c r="E441" s="225"/>
      <c r="F441" s="226">
        <f t="shared" si="26"/>
        <v>0</v>
      </c>
      <c r="G441" s="201"/>
      <c r="H441" s="204">
        <f t="shared" si="27"/>
        <v>0</v>
      </c>
      <c r="I441" s="215"/>
    </row>
    <row r="442" spans="1:9" s="210" customFormat="1" ht="23.1" customHeight="1" x14ac:dyDescent="0.2">
      <c r="A442" s="401" t="str">
        <f t="shared" si="25"/>
        <v>-</v>
      </c>
      <c r="B442" s="374"/>
      <c r="C442" s="403"/>
      <c r="D442" s="304"/>
      <c r="E442" s="225"/>
      <c r="F442" s="226">
        <f t="shared" si="26"/>
        <v>0</v>
      </c>
      <c r="G442" s="201"/>
      <c r="H442" s="204">
        <f t="shared" si="27"/>
        <v>0</v>
      </c>
      <c r="I442" s="215"/>
    </row>
    <row r="443" spans="1:9" s="210" customFormat="1" ht="23.1" customHeight="1" x14ac:dyDescent="0.2">
      <c r="A443" s="401" t="str">
        <f t="shared" si="25"/>
        <v>-</v>
      </c>
      <c r="B443" s="374"/>
      <c r="C443" s="403"/>
      <c r="D443" s="304"/>
      <c r="E443" s="225"/>
      <c r="F443" s="226">
        <f t="shared" si="26"/>
        <v>0</v>
      </c>
      <c r="G443" s="201"/>
      <c r="H443" s="204">
        <f t="shared" si="27"/>
        <v>0</v>
      </c>
      <c r="I443" s="215"/>
    </row>
    <row r="444" spans="1:9" s="210" customFormat="1" ht="23.1" customHeight="1" x14ac:dyDescent="0.2">
      <c r="A444" s="401" t="str">
        <f t="shared" si="25"/>
        <v>-</v>
      </c>
      <c r="B444" s="374"/>
      <c r="C444" s="403"/>
      <c r="D444" s="304"/>
      <c r="E444" s="225"/>
      <c r="F444" s="226">
        <f t="shared" si="26"/>
        <v>0</v>
      </c>
      <c r="G444" s="201"/>
      <c r="H444" s="204">
        <f t="shared" si="27"/>
        <v>0</v>
      </c>
      <c r="I444" s="215"/>
    </row>
    <row r="445" spans="1:9" s="210" customFormat="1" ht="23.1" customHeight="1" x14ac:dyDescent="0.2">
      <c r="A445" s="401" t="str">
        <f t="shared" si="25"/>
        <v>-</v>
      </c>
      <c r="B445" s="374"/>
      <c r="C445" s="403"/>
      <c r="D445" s="304"/>
      <c r="E445" s="225"/>
      <c r="F445" s="226">
        <f t="shared" si="26"/>
        <v>0</v>
      </c>
      <c r="G445" s="201"/>
      <c r="H445" s="204">
        <f t="shared" si="27"/>
        <v>0</v>
      </c>
      <c r="I445" s="215"/>
    </row>
    <row r="446" spans="1:9" s="210" customFormat="1" ht="23.1" customHeight="1" x14ac:dyDescent="0.2">
      <c r="A446" s="401" t="str">
        <f t="shared" si="25"/>
        <v>-</v>
      </c>
      <c r="B446" s="374"/>
      <c r="C446" s="403"/>
      <c r="D446" s="304"/>
      <c r="E446" s="225"/>
      <c r="F446" s="226">
        <f t="shared" si="26"/>
        <v>0</v>
      </c>
      <c r="G446" s="201"/>
      <c r="H446" s="204">
        <f t="shared" si="27"/>
        <v>0</v>
      </c>
      <c r="I446" s="215"/>
    </row>
    <row r="447" spans="1:9" s="210" customFormat="1" ht="23.1" customHeight="1" x14ac:dyDescent="0.2">
      <c r="A447" s="401" t="str">
        <f t="shared" si="25"/>
        <v>-</v>
      </c>
      <c r="B447" s="374"/>
      <c r="C447" s="403"/>
      <c r="D447" s="304"/>
      <c r="E447" s="225"/>
      <c r="F447" s="226">
        <f t="shared" si="26"/>
        <v>0</v>
      </c>
      <c r="G447" s="201"/>
      <c r="H447" s="204">
        <f t="shared" si="27"/>
        <v>0</v>
      </c>
      <c r="I447" s="215"/>
    </row>
    <row r="448" spans="1:9" s="210" customFormat="1" ht="23.1" customHeight="1" x14ac:dyDescent="0.2">
      <c r="A448" s="401" t="str">
        <f t="shared" si="25"/>
        <v>-</v>
      </c>
      <c r="B448" s="374"/>
      <c r="C448" s="403"/>
      <c r="D448" s="304"/>
      <c r="E448" s="225"/>
      <c r="F448" s="226">
        <f t="shared" si="26"/>
        <v>0</v>
      </c>
      <c r="G448" s="201"/>
      <c r="H448" s="204">
        <f t="shared" si="27"/>
        <v>0</v>
      </c>
      <c r="I448" s="215"/>
    </row>
    <row r="449" spans="1:9" s="210" customFormat="1" ht="23.1" customHeight="1" x14ac:dyDescent="0.2">
      <c r="A449" s="401" t="str">
        <f t="shared" si="25"/>
        <v>-</v>
      </c>
      <c r="B449" s="374"/>
      <c r="C449" s="403"/>
      <c r="D449" s="304"/>
      <c r="E449" s="225"/>
      <c r="F449" s="226">
        <f t="shared" si="26"/>
        <v>0</v>
      </c>
      <c r="G449" s="201"/>
      <c r="H449" s="204">
        <f t="shared" si="27"/>
        <v>0</v>
      </c>
      <c r="I449" s="215"/>
    </row>
    <row r="450" spans="1:9" s="210" customFormat="1" ht="23.1" customHeight="1" x14ac:dyDescent="0.2">
      <c r="A450" s="401" t="str">
        <f t="shared" si="25"/>
        <v>-</v>
      </c>
      <c r="B450" s="374"/>
      <c r="C450" s="403"/>
      <c r="D450" s="304"/>
      <c r="E450" s="225"/>
      <c r="F450" s="226">
        <f t="shared" si="26"/>
        <v>0</v>
      </c>
      <c r="G450" s="201"/>
      <c r="H450" s="204">
        <f t="shared" si="27"/>
        <v>0</v>
      </c>
      <c r="I450" s="215"/>
    </row>
    <row r="451" spans="1:9" s="210" customFormat="1" ht="23.1" customHeight="1" x14ac:dyDescent="0.2">
      <c r="A451" s="401" t="str">
        <f t="shared" si="25"/>
        <v>-</v>
      </c>
      <c r="B451" s="374"/>
      <c r="C451" s="403"/>
      <c r="D451" s="304"/>
      <c r="E451" s="225"/>
      <c r="F451" s="226">
        <f t="shared" si="26"/>
        <v>0</v>
      </c>
      <c r="G451" s="201"/>
      <c r="H451" s="204">
        <f t="shared" si="27"/>
        <v>0</v>
      </c>
      <c r="I451" s="215"/>
    </row>
    <row r="452" spans="1:9" s="210" customFormat="1" ht="23.1" customHeight="1" x14ac:dyDescent="0.2">
      <c r="A452" s="401" t="str">
        <f t="shared" si="25"/>
        <v>-</v>
      </c>
      <c r="B452" s="374"/>
      <c r="C452" s="403"/>
      <c r="D452" s="304"/>
      <c r="E452" s="225"/>
      <c r="F452" s="226">
        <f t="shared" si="26"/>
        <v>0</v>
      </c>
      <c r="G452" s="201"/>
      <c r="H452" s="204">
        <f t="shared" si="27"/>
        <v>0</v>
      </c>
      <c r="I452" s="215"/>
    </row>
    <row r="453" spans="1:9" s="210" customFormat="1" ht="23.1" customHeight="1" x14ac:dyDescent="0.2">
      <c r="A453" s="401" t="str">
        <f t="shared" si="25"/>
        <v>-</v>
      </c>
      <c r="B453" s="374"/>
      <c r="C453" s="403"/>
      <c r="D453" s="304"/>
      <c r="E453" s="225"/>
      <c r="F453" s="226">
        <f t="shared" si="26"/>
        <v>0</v>
      </c>
      <c r="G453" s="201"/>
      <c r="H453" s="204">
        <f t="shared" si="27"/>
        <v>0</v>
      </c>
      <c r="I453" s="215"/>
    </row>
    <row r="454" spans="1:9" s="210" customFormat="1" ht="23.1" customHeight="1" x14ac:dyDescent="0.2">
      <c r="A454" s="401" t="str">
        <f t="shared" si="25"/>
        <v>-</v>
      </c>
      <c r="B454" s="374"/>
      <c r="C454" s="403"/>
      <c r="D454" s="304"/>
      <c r="E454" s="225"/>
      <c r="F454" s="226">
        <f t="shared" si="26"/>
        <v>0</v>
      </c>
      <c r="G454" s="201"/>
      <c r="H454" s="204">
        <f t="shared" si="27"/>
        <v>0</v>
      </c>
      <c r="I454" s="215"/>
    </row>
    <row r="455" spans="1:9" s="210" customFormat="1" ht="23.1" customHeight="1" x14ac:dyDescent="0.2">
      <c r="A455" s="401" t="str">
        <f t="shared" ref="A455:A499" si="28">IF(B455="Kirsch inländisch",4,IF(B455="Williams ausländisch",3,IF(B455="Williams inländisch",2,IF(B455="Kirsch ausländisch",5,IF(B455="Kernobst, Kräuter, Birnenträsch, Gravensteiner, Golden",1,IF(B455="Zwetschgen, Pflümli, Mirabellen inländisch",6,IF(B455="Zwetschgen, Pflümli, Mirabellen, Sliwowitz ausländisch",7,IF(B455="Aprikosen inländisch",8,IF(B455="Marc, Grappa, Hefebrand inländisch",9,IF(B455="Marc, Grappa, Hefebrand ausländisch",10,IF(B455="Andere inl. gebrannte Wasser (Enzian, Génépi, Quitten, Wachholder, Kartoffel, Himbeer, Getreide)",11,IF(B455="Trinksprit",12,IF(B455="Aperitifs, Bitter",13,IF(B455="Liköre (Bailey's Irish Cream, Batida de Coco, Cointreau, Eiercognac, Grand Marnier)",14,IF(B455="Cognac, Armagnac",15,IF(B455="Weinbrand, Brandy",16,IF(B455="Rum",17,IF(B455="Whisky",18,IF(B455="Aquavit, Genever, Gin, Ginepro, Korn, Steinhäger, Wodka",19,IF(B455="Andere ausl. gebrannte Wasser (Aprikosen, Arak, Himbeergeist, Kartoffelbrand, Tequila)",20,IF(B455="Spirituosenhaltige Mischgetränke",21,IF(B455="Portionenflacons (sämtliche gebrannte Wasser mit weniger als 35cl Inhalt)",22,IF(B455="Assortimente und Geschenkpackungen (sämtliche gebrannte Wasser)",23,IF(B455="Calvados",24,IF(B455="Halbfabrikate, Aromen",25,IF(B455="Süssweine, Wermuth",26,IF(B455="","-")))))))))))))))))))))))))))</f>
        <v>-</v>
      </c>
      <c r="B455" s="374"/>
      <c r="C455" s="403"/>
      <c r="D455" s="304"/>
      <c r="E455" s="225"/>
      <c r="F455" s="226">
        <f t="shared" si="26"/>
        <v>0</v>
      </c>
      <c r="G455" s="201"/>
      <c r="H455" s="204">
        <f t="shared" si="27"/>
        <v>0</v>
      </c>
      <c r="I455" s="215"/>
    </row>
    <row r="456" spans="1:9" s="210" customFormat="1" ht="23.1" customHeight="1" x14ac:dyDescent="0.2">
      <c r="A456" s="401" t="str">
        <f t="shared" si="28"/>
        <v>-</v>
      </c>
      <c r="B456" s="374"/>
      <c r="C456" s="403"/>
      <c r="D456" s="304"/>
      <c r="E456" s="225"/>
      <c r="F456" s="226">
        <f t="shared" si="26"/>
        <v>0</v>
      </c>
      <c r="G456" s="201"/>
      <c r="H456" s="204">
        <f t="shared" si="27"/>
        <v>0</v>
      </c>
      <c r="I456" s="215"/>
    </row>
    <row r="457" spans="1:9" s="210" customFormat="1" ht="23.1" customHeight="1" x14ac:dyDescent="0.2">
      <c r="A457" s="401" t="str">
        <f t="shared" si="28"/>
        <v>-</v>
      </c>
      <c r="B457" s="374"/>
      <c r="C457" s="403"/>
      <c r="D457" s="304"/>
      <c r="E457" s="225"/>
      <c r="F457" s="226">
        <f t="shared" si="26"/>
        <v>0</v>
      </c>
      <c r="G457" s="201"/>
      <c r="H457" s="204">
        <f t="shared" si="27"/>
        <v>0</v>
      </c>
      <c r="I457" s="215"/>
    </row>
    <row r="458" spans="1:9" s="210" customFormat="1" ht="23.1" customHeight="1" x14ac:dyDescent="0.2">
      <c r="A458" s="401" t="str">
        <f t="shared" si="28"/>
        <v>-</v>
      </c>
      <c r="B458" s="374"/>
      <c r="C458" s="403"/>
      <c r="D458" s="304"/>
      <c r="E458" s="225"/>
      <c r="F458" s="226">
        <f t="shared" si="26"/>
        <v>0</v>
      </c>
      <c r="G458" s="201"/>
      <c r="H458" s="204">
        <f t="shared" si="27"/>
        <v>0</v>
      </c>
      <c r="I458" s="215"/>
    </row>
    <row r="459" spans="1:9" s="210" customFormat="1" ht="23.1" customHeight="1" x14ac:dyDescent="0.2">
      <c r="A459" s="401" t="str">
        <f t="shared" si="28"/>
        <v>-</v>
      </c>
      <c r="B459" s="374"/>
      <c r="C459" s="403"/>
      <c r="D459" s="304"/>
      <c r="E459" s="225"/>
      <c r="F459" s="226">
        <f t="shared" si="26"/>
        <v>0</v>
      </c>
      <c r="G459" s="201"/>
      <c r="H459" s="204">
        <f t="shared" si="27"/>
        <v>0</v>
      </c>
      <c r="I459" s="215"/>
    </row>
    <row r="460" spans="1:9" s="210" customFormat="1" ht="23.1" customHeight="1" x14ac:dyDescent="0.2">
      <c r="A460" s="401" t="str">
        <f t="shared" si="28"/>
        <v>-</v>
      </c>
      <c r="B460" s="374"/>
      <c r="C460" s="403"/>
      <c r="D460" s="304"/>
      <c r="E460" s="225"/>
      <c r="F460" s="226">
        <f t="shared" ref="F460:F500" si="29">D460*E460</f>
        <v>0</v>
      </c>
      <c r="G460" s="201"/>
      <c r="H460" s="204">
        <f t="shared" ref="H460:H500" si="30">SUM(F460*G460)/100</f>
        <v>0</v>
      </c>
      <c r="I460" s="215"/>
    </row>
    <row r="461" spans="1:9" s="210" customFormat="1" ht="23.1" customHeight="1" x14ac:dyDescent="0.2">
      <c r="A461" s="401" t="str">
        <f t="shared" si="28"/>
        <v>-</v>
      </c>
      <c r="B461" s="374"/>
      <c r="C461" s="403"/>
      <c r="D461" s="304"/>
      <c r="E461" s="225"/>
      <c r="F461" s="226">
        <f t="shared" si="29"/>
        <v>0</v>
      </c>
      <c r="G461" s="201"/>
      <c r="H461" s="204">
        <f t="shared" si="30"/>
        <v>0</v>
      </c>
      <c r="I461" s="215"/>
    </row>
    <row r="462" spans="1:9" s="210" customFormat="1" ht="23.1" customHeight="1" x14ac:dyDescent="0.2">
      <c r="A462" s="401" t="str">
        <f t="shared" si="28"/>
        <v>-</v>
      </c>
      <c r="B462" s="374"/>
      <c r="C462" s="403"/>
      <c r="D462" s="304"/>
      <c r="E462" s="225"/>
      <c r="F462" s="226">
        <f t="shared" si="29"/>
        <v>0</v>
      </c>
      <c r="G462" s="201"/>
      <c r="H462" s="204">
        <f t="shared" si="30"/>
        <v>0</v>
      </c>
      <c r="I462" s="215"/>
    </row>
    <row r="463" spans="1:9" s="210" customFormat="1" ht="23.1" customHeight="1" x14ac:dyDescent="0.2">
      <c r="A463" s="401" t="str">
        <f t="shared" si="28"/>
        <v>-</v>
      </c>
      <c r="B463" s="374"/>
      <c r="C463" s="403"/>
      <c r="D463" s="304"/>
      <c r="E463" s="225"/>
      <c r="F463" s="226">
        <f t="shared" si="29"/>
        <v>0</v>
      </c>
      <c r="G463" s="201"/>
      <c r="H463" s="204">
        <f t="shared" si="30"/>
        <v>0</v>
      </c>
      <c r="I463" s="215"/>
    </row>
    <row r="464" spans="1:9" s="210" customFormat="1" ht="23.1" customHeight="1" x14ac:dyDescent="0.2">
      <c r="A464" s="401" t="str">
        <f t="shared" si="28"/>
        <v>-</v>
      </c>
      <c r="B464" s="374"/>
      <c r="C464" s="403"/>
      <c r="D464" s="304"/>
      <c r="E464" s="225"/>
      <c r="F464" s="226">
        <f t="shared" si="29"/>
        <v>0</v>
      </c>
      <c r="G464" s="201"/>
      <c r="H464" s="204">
        <f t="shared" si="30"/>
        <v>0</v>
      </c>
      <c r="I464" s="215"/>
    </row>
    <row r="465" spans="1:9" s="210" customFormat="1" ht="23.1" customHeight="1" x14ac:dyDescent="0.2">
      <c r="A465" s="401" t="str">
        <f t="shared" si="28"/>
        <v>-</v>
      </c>
      <c r="B465" s="374"/>
      <c r="C465" s="403"/>
      <c r="D465" s="304"/>
      <c r="E465" s="225"/>
      <c r="F465" s="226">
        <f t="shared" si="29"/>
        <v>0</v>
      </c>
      <c r="G465" s="201"/>
      <c r="H465" s="204">
        <f t="shared" si="30"/>
        <v>0</v>
      </c>
      <c r="I465" s="215"/>
    </row>
    <row r="466" spans="1:9" s="210" customFormat="1" ht="23.1" customHeight="1" x14ac:dyDescent="0.2">
      <c r="A466" s="401" t="str">
        <f t="shared" si="28"/>
        <v>-</v>
      </c>
      <c r="B466" s="374"/>
      <c r="C466" s="403"/>
      <c r="D466" s="304"/>
      <c r="E466" s="225"/>
      <c r="F466" s="226">
        <f t="shared" si="29"/>
        <v>0</v>
      </c>
      <c r="G466" s="201"/>
      <c r="H466" s="204">
        <f t="shared" si="30"/>
        <v>0</v>
      </c>
      <c r="I466" s="215"/>
    </row>
    <row r="467" spans="1:9" s="210" customFormat="1" ht="23.1" customHeight="1" x14ac:dyDescent="0.2">
      <c r="A467" s="401" t="str">
        <f t="shared" si="28"/>
        <v>-</v>
      </c>
      <c r="B467" s="374"/>
      <c r="C467" s="403"/>
      <c r="D467" s="304"/>
      <c r="E467" s="225"/>
      <c r="F467" s="226">
        <f t="shared" si="29"/>
        <v>0</v>
      </c>
      <c r="G467" s="201"/>
      <c r="H467" s="204">
        <f t="shared" si="30"/>
        <v>0</v>
      </c>
      <c r="I467" s="215"/>
    </row>
    <row r="468" spans="1:9" s="210" customFormat="1" ht="23.1" customHeight="1" x14ac:dyDescent="0.2">
      <c r="A468" s="401" t="str">
        <f t="shared" si="28"/>
        <v>-</v>
      </c>
      <c r="B468" s="374"/>
      <c r="C468" s="403"/>
      <c r="D468" s="304"/>
      <c r="E468" s="225"/>
      <c r="F468" s="226">
        <f t="shared" si="29"/>
        <v>0</v>
      </c>
      <c r="G468" s="201"/>
      <c r="H468" s="204">
        <f t="shared" si="30"/>
        <v>0</v>
      </c>
      <c r="I468" s="215"/>
    </row>
    <row r="469" spans="1:9" s="210" customFormat="1" ht="23.1" customHeight="1" x14ac:dyDescent="0.2">
      <c r="A469" s="401" t="str">
        <f t="shared" si="28"/>
        <v>-</v>
      </c>
      <c r="B469" s="374"/>
      <c r="C469" s="403"/>
      <c r="D469" s="304"/>
      <c r="E469" s="225"/>
      <c r="F469" s="226">
        <f t="shared" si="29"/>
        <v>0</v>
      </c>
      <c r="G469" s="201"/>
      <c r="H469" s="204">
        <f t="shared" si="30"/>
        <v>0</v>
      </c>
      <c r="I469" s="215"/>
    </row>
    <row r="470" spans="1:9" s="210" customFormat="1" ht="23.1" customHeight="1" x14ac:dyDescent="0.2">
      <c r="A470" s="401" t="str">
        <f t="shared" si="28"/>
        <v>-</v>
      </c>
      <c r="B470" s="374"/>
      <c r="C470" s="403"/>
      <c r="D470" s="304"/>
      <c r="E470" s="225"/>
      <c r="F470" s="226">
        <f t="shared" si="29"/>
        <v>0</v>
      </c>
      <c r="G470" s="201"/>
      <c r="H470" s="204">
        <f t="shared" si="30"/>
        <v>0</v>
      </c>
      <c r="I470" s="215"/>
    </row>
    <row r="471" spans="1:9" s="210" customFormat="1" ht="23.1" customHeight="1" x14ac:dyDescent="0.2">
      <c r="A471" s="401" t="str">
        <f t="shared" si="28"/>
        <v>-</v>
      </c>
      <c r="B471" s="374"/>
      <c r="C471" s="403"/>
      <c r="D471" s="304"/>
      <c r="E471" s="225"/>
      <c r="F471" s="226">
        <f t="shared" si="29"/>
        <v>0</v>
      </c>
      <c r="G471" s="201"/>
      <c r="H471" s="204">
        <f t="shared" si="30"/>
        <v>0</v>
      </c>
      <c r="I471" s="215"/>
    </row>
    <row r="472" spans="1:9" s="210" customFormat="1" ht="23.1" customHeight="1" x14ac:dyDescent="0.2">
      <c r="A472" s="401" t="str">
        <f t="shared" si="28"/>
        <v>-</v>
      </c>
      <c r="B472" s="374"/>
      <c r="C472" s="403"/>
      <c r="D472" s="304"/>
      <c r="E472" s="225"/>
      <c r="F472" s="226">
        <f t="shared" si="29"/>
        <v>0</v>
      </c>
      <c r="G472" s="201"/>
      <c r="H472" s="204">
        <f t="shared" si="30"/>
        <v>0</v>
      </c>
      <c r="I472" s="215"/>
    </row>
    <row r="473" spans="1:9" s="210" customFormat="1" ht="23.1" customHeight="1" x14ac:dyDescent="0.2">
      <c r="A473" s="401" t="str">
        <f t="shared" si="28"/>
        <v>-</v>
      </c>
      <c r="B473" s="374"/>
      <c r="C473" s="403"/>
      <c r="D473" s="304"/>
      <c r="E473" s="225"/>
      <c r="F473" s="226">
        <f t="shared" si="29"/>
        <v>0</v>
      </c>
      <c r="G473" s="201"/>
      <c r="H473" s="204">
        <f t="shared" si="30"/>
        <v>0</v>
      </c>
      <c r="I473" s="215"/>
    </row>
    <row r="474" spans="1:9" s="210" customFormat="1" ht="23.1" customHeight="1" x14ac:dyDescent="0.2">
      <c r="A474" s="401" t="str">
        <f t="shared" si="28"/>
        <v>-</v>
      </c>
      <c r="B474" s="374"/>
      <c r="C474" s="403"/>
      <c r="D474" s="304"/>
      <c r="E474" s="225"/>
      <c r="F474" s="226">
        <f t="shared" si="29"/>
        <v>0</v>
      </c>
      <c r="G474" s="201"/>
      <c r="H474" s="204">
        <f t="shared" si="30"/>
        <v>0</v>
      </c>
      <c r="I474" s="215"/>
    </row>
    <row r="475" spans="1:9" s="210" customFormat="1" ht="23.1" customHeight="1" x14ac:dyDescent="0.2">
      <c r="A475" s="401" t="str">
        <f t="shared" si="28"/>
        <v>-</v>
      </c>
      <c r="B475" s="374"/>
      <c r="C475" s="403"/>
      <c r="D475" s="304"/>
      <c r="E475" s="225"/>
      <c r="F475" s="226">
        <f t="shared" si="29"/>
        <v>0</v>
      </c>
      <c r="G475" s="201"/>
      <c r="H475" s="204">
        <f t="shared" si="30"/>
        <v>0</v>
      </c>
      <c r="I475" s="215"/>
    </row>
    <row r="476" spans="1:9" s="210" customFormat="1" ht="23.1" customHeight="1" x14ac:dyDescent="0.2">
      <c r="A476" s="401" t="str">
        <f t="shared" si="28"/>
        <v>-</v>
      </c>
      <c r="B476" s="374"/>
      <c r="C476" s="403"/>
      <c r="D476" s="304"/>
      <c r="E476" s="225"/>
      <c r="F476" s="226">
        <f t="shared" si="29"/>
        <v>0</v>
      </c>
      <c r="G476" s="201"/>
      <c r="H476" s="204">
        <f t="shared" si="30"/>
        <v>0</v>
      </c>
      <c r="I476" s="215"/>
    </row>
    <row r="477" spans="1:9" s="210" customFormat="1" ht="23.1" customHeight="1" x14ac:dyDescent="0.2">
      <c r="A477" s="401" t="str">
        <f t="shared" si="28"/>
        <v>-</v>
      </c>
      <c r="B477" s="374"/>
      <c r="C477" s="403"/>
      <c r="D477" s="304"/>
      <c r="E477" s="225"/>
      <c r="F477" s="226">
        <f t="shared" si="29"/>
        <v>0</v>
      </c>
      <c r="G477" s="201"/>
      <c r="H477" s="204">
        <f t="shared" si="30"/>
        <v>0</v>
      </c>
      <c r="I477" s="215"/>
    </row>
    <row r="478" spans="1:9" s="210" customFormat="1" ht="23.1" customHeight="1" x14ac:dyDescent="0.2">
      <c r="A478" s="401" t="str">
        <f t="shared" si="28"/>
        <v>-</v>
      </c>
      <c r="B478" s="374"/>
      <c r="C478" s="403"/>
      <c r="D478" s="304"/>
      <c r="E478" s="225"/>
      <c r="F478" s="226">
        <f t="shared" si="29"/>
        <v>0</v>
      </c>
      <c r="G478" s="201"/>
      <c r="H478" s="204">
        <f t="shared" si="30"/>
        <v>0</v>
      </c>
      <c r="I478" s="215"/>
    </row>
    <row r="479" spans="1:9" s="210" customFormat="1" ht="23.1" customHeight="1" x14ac:dyDescent="0.2">
      <c r="A479" s="401" t="str">
        <f t="shared" si="28"/>
        <v>-</v>
      </c>
      <c r="B479" s="374"/>
      <c r="C479" s="403"/>
      <c r="D479" s="304"/>
      <c r="E479" s="225"/>
      <c r="F479" s="226">
        <f t="shared" si="29"/>
        <v>0</v>
      </c>
      <c r="G479" s="201"/>
      <c r="H479" s="204">
        <f t="shared" si="30"/>
        <v>0</v>
      </c>
      <c r="I479" s="215"/>
    </row>
    <row r="480" spans="1:9" s="210" customFormat="1" ht="23.1" customHeight="1" x14ac:dyDescent="0.2">
      <c r="A480" s="401" t="str">
        <f t="shared" si="28"/>
        <v>-</v>
      </c>
      <c r="B480" s="374"/>
      <c r="C480" s="403"/>
      <c r="D480" s="304"/>
      <c r="E480" s="225"/>
      <c r="F480" s="226">
        <f t="shared" si="29"/>
        <v>0</v>
      </c>
      <c r="G480" s="201"/>
      <c r="H480" s="204">
        <f t="shared" si="30"/>
        <v>0</v>
      </c>
      <c r="I480" s="215"/>
    </row>
    <row r="481" spans="1:9" s="210" customFormat="1" ht="23.1" customHeight="1" x14ac:dyDescent="0.2">
      <c r="A481" s="401" t="str">
        <f t="shared" si="28"/>
        <v>-</v>
      </c>
      <c r="B481" s="374"/>
      <c r="C481" s="403"/>
      <c r="D481" s="304"/>
      <c r="E481" s="225"/>
      <c r="F481" s="226">
        <f t="shared" si="29"/>
        <v>0</v>
      </c>
      <c r="G481" s="201"/>
      <c r="H481" s="204">
        <f t="shared" si="30"/>
        <v>0</v>
      </c>
      <c r="I481" s="215"/>
    </row>
    <row r="482" spans="1:9" s="210" customFormat="1" ht="23.1" customHeight="1" x14ac:dyDescent="0.2">
      <c r="A482" s="401" t="str">
        <f t="shared" si="28"/>
        <v>-</v>
      </c>
      <c r="B482" s="374"/>
      <c r="C482" s="403"/>
      <c r="D482" s="304"/>
      <c r="E482" s="225"/>
      <c r="F482" s="226">
        <f t="shared" si="29"/>
        <v>0</v>
      </c>
      <c r="G482" s="201"/>
      <c r="H482" s="204">
        <f t="shared" si="30"/>
        <v>0</v>
      </c>
      <c r="I482" s="215"/>
    </row>
    <row r="483" spans="1:9" s="210" customFormat="1" ht="23.1" customHeight="1" x14ac:dyDescent="0.2">
      <c r="A483" s="401" t="str">
        <f t="shared" si="28"/>
        <v>-</v>
      </c>
      <c r="B483" s="374"/>
      <c r="C483" s="403"/>
      <c r="D483" s="304"/>
      <c r="E483" s="225"/>
      <c r="F483" s="226">
        <f t="shared" si="29"/>
        <v>0</v>
      </c>
      <c r="G483" s="201"/>
      <c r="H483" s="204">
        <f t="shared" si="30"/>
        <v>0</v>
      </c>
      <c r="I483" s="215"/>
    </row>
    <row r="484" spans="1:9" s="210" customFormat="1" ht="23.1" customHeight="1" x14ac:dyDescent="0.2">
      <c r="A484" s="401" t="str">
        <f t="shared" si="28"/>
        <v>-</v>
      </c>
      <c r="B484" s="374"/>
      <c r="C484" s="403"/>
      <c r="D484" s="304"/>
      <c r="E484" s="225"/>
      <c r="F484" s="226">
        <f t="shared" si="29"/>
        <v>0</v>
      </c>
      <c r="G484" s="201"/>
      <c r="H484" s="204">
        <f t="shared" si="30"/>
        <v>0</v>
      </c>
      <c r="I484" s="215"/>
    </row>
    <row r="485" spans="1:9" s="210" customFormat="1" ht="23.1" customHeight="1" x14ac:dyDescent="0.2">
      <c r="A485" s="401" t="str">
        <f t="shared" si="28"/>
        <v>-</v>
      </c>
      <c r="B485" s="374"/>
      <c r="C485" s="403"/>
      <c r="D485" s="304"/>
      <c r="E485" s="225"/>
      <c r="F485" s="226">
        <f t="shared" si="29"/>
        <v>0</v>
      </c>
      <c r="G485" s="201"/>
      <c r="H485" s="204">
        <f t="shared" si="30"/>
        <v>0</v>
      </c>
      <c r="I485" s="215"/>
    </row>
    <row r="486" spans="1:9" s="210" customFormat="1" ht="23.1" customHeight="1" x14ac:dyDescent="0.2">
      <c r="A486" s="401" t="str">
        <f t="shared" si="28"/>
        <v>-</v>
      </c>
      <c r="B486" s="374"/>
      <c r="C486" s="403"/>
      <c r="D486" s="304"/>
      <c r="E486" s="225"/>
      <c r="F486" s="226">
        <f t="shared" si="29"/>
        <v>0</v>
      </c>
      <c r="G486" s="201"/>
      <c r="H486" s="204">
        <f t="shared" si="30"/>
        <v>0</v>
      </c>
      <c r="I486" s="215"/>
    </row>
    <row r="487" spans="1:9" s="210" customFormat="1" ht="23.1" customHeight="1" x14ac:dyDescent="0.2">
      <c r="A487" s="401" t="str">
        <f t="shared" si="28"/>
        <v>-</v>
      </c>
      <c r="B487" s="374"/>
      <c r="C487" s="403"/>
      <c r="D487" s="304"/>
      <c r="E487" s="225"/>
      <c r="F487" s="226">
        <f t="shared" si="29"/>
        <v>0</v>
      </c>
      <c r="G487" s="201"/>
      <c r="H487" s="204">
        <f t="shared" si="30"/>
        <v>0</v>
      </c>
      <c r="I487" s="215"/>
    </row>
    <row r="488" spans="1:9" s="210" customFormat="1" ht="23.1" customHeight="1" x14ac:dyDescent="0.2">
      <c r="A488" s="401" t="str">
        <f t="shared" si="28"/>
        <v>-</v>
      </c>
      <c r="B488" s="374"/>
      <c r="C488" s="403"/>
      <c r="D488" s="304"/>
      <c r="E488" s="225"/>
      <c r="F488" s="226">
        <f t="shared" si="29"/>
        <v>0</v>
      </c>
      <c r="G488" s="201"/>
      <c r="H488" s="204">
        <f t="shared" si="30"/>
        <v>0</v>
      </c>
      <c r="I488" s="215"/>
    </row>
    <row r="489" spans="1:9" s="210" customFormat="1" ht="23.1" customHeight="1" x14ac:dyDescent="0.2">
      <c r="A489" s="401" t="str">
        <f t="shared" si="28"/>
        <v>-</v>
      </c>
      <c r="B489" s="374"/>
      <c r="C489" s="403"/>
      <c r="D489" s="304"/>
      <c r="E489" s="225"/>
      <c r="F489" s="226">
        <f t="shared" si="29"/>
        <v>0</v>
      </c>
      <c r="G489" s="201"/>
      <c r="H489" s="204">
        <f t="shared" si="30"/>
        <v>0</v>
      </c>
      <c r="I489" s="215"/>
    </row>
    <row r="490" spans="1:9" s="210" customFormat="1" ht="23.1" customHeight="1" x14ac:dyDescent="0.2">
      <c r="A490" s="401" t="str">
        <f t="shared" si="28"/>
        <v>-</v>
      </c>
      <c r="B490" s="374"/>
      <c r="C490" s="403"/>
      <c r="D490" s="304"/>
      <c r="E490" s="225"/>
      <c r="F490" s="226">
        <f t="shared" si="29"/>
        <v>0</v>
      </c>
      <c r="G490" s="201"/>
      <c r="H490" s="204">
        <f t="shared" si="30"/>
        <v>0</v>
      </c>
      <c r="I490" s="215"/>
    </row>
    <row r="491" spans="1:9" s="210" customFormat="1" ht="23.1" customHeight="1" x14ac:dyDescent="0.2">
      <c r="A491" s="401" t="str">
        <f t="shared" si="28"/>
        <v>-</v>
      </c>
      <c r="B491" s="374"/>
      <c r="C491" s="403"/>
      <c r="D491" s="304"/>
      <c r="E491" s="225"/>
      <c r="F491" s="226">
        <f t="shared" si="29"/>
        <v>0</v>
      </c>
      <c r="G491" s="201"/>
      <c r="H491" s="204">
        <f t="shared" si="30"/>
        <v>0</v>
      </c>
      <c r="I491" s="215"/>
    </row>
    <row r="492" spans="1:9" s="210" customFormat="1" ht="23.1" customHeight="1" x14ac:dyDescent="0.2">
      <c r="A492" s="401" t="str">
        <f t="shared" si="28"/>
        <v>-</v>
      </c>
      <c r="B492" s="374"/>
      <c r="C492" s="403"/>
      <c r="D492" s="304"/>
      <c r="E492" s="225"/>
      <c r="F492" s="226">
        <f t="shared" si="29"/>
        <v>0</v>
      </c>
      <c r="G492" s="201"/>
      <c r="H492" s="204">
        <f t="shared" si="30"/>
        <v>0</v>
      </c>
      <c r="I492" s="215"/>
    </row>
    <row r="493" spans="1:9" s="210" customFormat="1" ht="23.1" customHeight="1" x14ac:dyDescent="0.2">
      <c r="A493" s="401" t="str">
        <f t="shared" si="28"/>
        <v>-</v>
      </c>
      <c r="B493" s="374"/>
      <c r="C493" s="403"/>
      <c r="D493" s="304"/>
      <c r="E493" s="225"/>
      <c r="F493" s="226">
        <f t="shared" si="29"/>
        <v>0</v>
      </c>
      <c r="G493" s="201"/>
      <c r="H493" s="204">
        <f t="shared" si="30"/>
        <v>0</v>
      </c>
      <c r="I493" s="215"/>
    </row>
    <row r="494" spans="1:9" s="210" customFormat="1" ht="23.1" customHeight="1" x14ac:dyDescent="0.2">
      <c r="A494" s="401" t="str">
        <f t="shared" si="28"/>
        <v>-</v>
      </c>
      <c r="B494" s="374"/>
      <c r="C494" s="403"/>
      <c r="D494" s="304"/>
      <c r="E494" s="225"/>
      <c r="F494" s="226">
        <f t="shared" si="29"/>
        <v>0</v>
      </c>
      <c r="G494" s="201"/>
      <c r="H494" s="204">
        <f t="shared" si="30"/>
        <v>0</v>
      </c>
      <c r="I494" s="215"/>
    </row>
    <row r="495" spans="1:9" s="210" customFormat="1" ht="23.1" customHeight="1" x14ac:dyDescent="0.2">
      <c r="A495" s="401" t="str">
        <f t="shared" si="28"/>
        <v>-</v>
      </c>
      <c r="B495" s="374"/>
      <c r="C495" s="403"/>
      <c r="D495" s="304"/>
      <c r="E495" s="225"/>
      <c r="F495" s="226">
        <f t="shared" si="29"/>
        <v>0</v>
      </c>
      <c r="G495" s="201"/>
      <c r="H495" s="204">
        <f t="shared" si="30"/>
        <v>0</v>
      </c>
      <c r="I495" s="215"/>
    </row>
    <row r="496" spans="1:9" s="210" customFormat="1" ht="23.1" customHeight="1" x14ac:dyDescent="0.2">
      <c r="A496" s="401" t="str">
        <f t="shared" si="28"/>
        <v>-</v>
      </c>
      <c r="B496" s="374"/>
      <c r="C496" s="403"/>
      <c r="D496" s="304"/>
      <c r="E496" s="225"/>
      <c r="F496" s="226">
        <f t="shared" si="29"/>
        <v>0</v>
      </c>
      <c r="G496" s="201"/>
      <c r="H496" s="204">
        <f t="shared" si="30"/>
        <v>0</v>
      </c>
      <c r="I496" s="215"/>
    </row>
    <row r="497" spans="1:9" s="210" customFormat="1" ht="23.1" customHeight="1" x14ac:dyDescent="0.2">
      <c r="A497" s="401" t="str">
        <f t="shared" si="28"/>
        <v>-</v>
      </c>
      <c r="B497" s="374"/>
      <c r="C497" s="403"/>
      <c r="D497" s="304"/>
      <c r="E497" s="225"/>
      <c r="F497" s="226">
        <f t="shared" si="29"/>
        <v>0</v>
      </c>
      <c r="G497" s="201"/>
      <c r="H497" s="204">
        <f t="shared" si="30"/>
        <v>0</v>
      </c>
      <c r="I497" s="215"/>
    </row>
    <row r="498" spans="1:9" s="210" customFormat="1" ht="23.1" customHeight="1" x14ac:dyDescent="0.2">
      <c r="A498" s="401" t="str">
        <f t="shared" si="28"/>
        <v>-</v>
      </c>
      <c r="B498" s="374"/>
      <c r="C498" s="403"/>
      <c r="D498" s="304"/>
      <c r="E498" s="225"/>
      <c r="F498" s="226">
        <f t="shared" si="29"/>
        <v>0</v>
      </c>
      <c r="G498" s="201"/>
      <c r="H498" s="204">
        <f t="shared" si="30"/>
        <v>0</v>
      </c>
      <c r="I498" s="215"/>
    </row>
    <row r="499" spans="1:9" s="210" customFormat="1" ht="23.1" customHeight="1" x14ac:dyDescent="0.2">
      <c r="A499" s="401" t="str">
        <f t="shared" si="28"/>
        <v>-</v>
      </c>
      <c r="B499" s="374"/>
      <c r="C499" s="403"/>
      <c r="D499" s="304"/>
      <c r="E499" s="225"/>
      <c r="F499" s="226">
        <f t="shared" si="29"/>
        <v>0</v>
      </c>
      <c r="G499" s="201"/>
      <c r="H499" s="204">
        <f t="shared" si="30"/>
        <v>0</v>
      </c>
      <c r="I499" s="215"/>
    </row>
    <row r="500" spans="1:9" s="210" customFormat="1" ht="23.1" customHeight="1" x14ac:dyDescent="0.2">
      <c r="A500" s="401" t="str">
        <f>IF(B500="Kirsch inländisch",4,IF(B500="Williams ausländisch",3,IF(B500="Williams inländisch",2,IF(B500="Kirsch ausländisch",5,IF(B500="Kernobst, Kräuter, Birnenträsch, Gravensteiner, Golden",1,IF(B500="Zwetschgen, Pflümli, Mirabellen inländisch",6,IF(B500="Zwetschgen, Pflümli, Mirabellen, Sliwowitz ausländisch",7,IF(B500="Aprikosen inländisch",8,IF(B500="Marc, Grappa, Hefebrand inländisch",9,IF(B500="Marc, Grappa, Hefebrand ausländisch",10,IF(B500="Andere inl. gebrannte Wasser (Enzian, Génépi, Quitten, Wachholder, Kartoffel, Himbeer, Getreide)",11,IF(B500="Trinksprit",12,IF(B500="Aperitifs, Bitter",13,IF(B500="Liköre (Bailey's Irish Cream, Batida de Coco, Cointreau, Eiercognac, Grand Marnier)",14,IF(B500="Cognac, Armagnac",15,IF(B500="Weinbrand, Brandy",16,IF(B500="Rum",17,IF(B500="Whisky",18,IF(B500="Aquavit, Genever, Gin, Ginepro, Korn, Steinhäger, Wodka",19,IF(B500="Andere ausl. gebrannte Wasser (Aprikosen, Arak, Himbeergeist, Kartoffelbrand, Tequila)",20,IF(B500="Spirituosenhaltige Mischgetränke",21,IF(B500="Portionenflacons (sämtliche gebrannte Wasser mit weniger als 35cl Inhalt)",22,IF(B500="Assortimente und Geschenkpackungen (sämtliche gebrannte Wasser)",23,IF(B500="Calvados",24,IF(B500="Halbfabrikate, Aromen",25,IF(B500="Süssweine, Wermuth",26,IF(B500="","-")))))))))))))))))))))))))))</f>
        <v>-</v>
      </c>
      <c r="B500" s="374"/>
      <c r="C500" s="403"/>
      <c r="D500" s="304"/>
      <c r="E500" s="225"/>
      <c r="F500" s="226">
        <f t="shared" si="29"/>
        <v>0</v>
      </c>
      <c r="G500" s="201"/>
      <c r="H500" s="204">
        <f t="shared" si="30"/>
        <v>0</v>
      </c>
      <c r="I500" s="215"/>
    </row>
    <row r="501" spans="1:9" ht="18" customHeight="1" x14ac:dyDescent="0.2">
      <c r="D501" s="220"/>
      <c r="F501" s="165"/>
      <c r="G501" s="164"/>
      <c r="H501" s="165"/>
    </row>
    <row r="502" spans="1:9" ht="18" customHeight="1" x14ac:dyDescent="0.2">
      <c r="D502" s="220"/>
      <c r="F502" s="165"/>
      <c r="G502" s="164"/>
      <c r="H502" s="165"/>
    </row>
    <row r="503" spans="1:9" ht="18" customHeight="1" x14ac:dyDescent="0.2">
      <c r="D503" s="220"/>
      <c r="F503" s="165"/>
      <c r="G503" s="164"/>
      <c r="H503" s="165"/>
    </row>
    <row r="504" spans="1:9" ht="18" customHeight="1" x14ac:dyDescent="0.2">
      <c r="D504" s="220"/>
      <c r="F504" s="165"/>
      <c r="G504" s="164"/>
      <c r="H504" s="165"/>
    </row>
    <row r="505" spans="1:9" ht="18" customHeight="1" x14ac:dyDescent="0.2">
      <c r="D505" s="220"/>
      <c r="F505" s="165"/>
      <c r="G505" s="164"/>
      <c r="H505" s="165"/>
    </row>
    <row r="506" spans="1:9" ht="18" customHeight="1" x14ac:dyDescent="0.2">
      <c r="D506" s="220"/>
      <c r="F506" s="165"/>
      <c r="G506" s="164"/>
      <c r="H506" s="165"/>
    </row>
    <row r="507" spans="1:9" ht="18" customHeight="1" x14ac:dyDescent="0.2">
      <c r="D507" s="220"/>
      <c r="F507" s="165"/>
      <c r="G507" s="164"/>
      <c r="H507" s="165"/>
    </row>
    <row r="508" spans="1:9" ht="18" customHeight="1" x14ac:dyDescent="0.2">
      <c r="D508" s="220"/>
      <c r="F508" s="165"/>
      <c r="G508" s="164"/>
      <c r="H508" s="165"/>
    </row>
    <row r="509" spans="1:9" ht="18" customHeight="1" x14ac:dyDescent="0.2">
      <c r="D509" s="220"/>
      <c r="F509" s="165"/>
      <c r="G509" s="164"/>
      <c r="H509" s="165"/>
    </row>
    <row r="510" spans="1:9" ht="18" customHeight="1" x14ac:dyDescent="0.2">
      <c r="D510" s="220"/>
      <c r="F510" s="165"/>
      <c r="G510" s="164"/>
      <c r="H510" s="165"/>
    </row>
    <row r="511" spans="1:9" ht="18" customHeight="1" x14ac:dyDescent="0.2">
      <c r="D511" s="220"/>
      <c r="F511" s="165"/>
      <c r="G511" s="164"/>
      <c r="H511" s="165"/>
    </row>
    <row r="512" spans="1:9" ht="18" customHeight="1" x14ac:dyDescent="0.2">
      <c r="D512" s="220"/>
      <c r="F512" s="165"/>
      <c r="G512" s="164"/>
      <c r="H512" s="165"/>
    </row>
    <row r="513" spans="4:8" ht="18" customHeight="1" x14ac:dyDescent="0.2">
      <c r="D513" s="220"/>
      <c r="F513" s="165"/>
      <c r="G513" s="164"/>
      <c r="H513" s="165"/>
    </row>
    <row r="514" spans="4:8" ht="18" customHeight="1" x14ac:dyDescent="0.2">
      <c r="D514" s="220"/>
      <c r="F514" s="165"/>
      <c r="G514" s="164"/>
      <c r="H514" s="165"/>
    </row>
    <row r="515" spans="4:8" ht="18" customHeight="1" x14ac:dyDescent="0.2">
      <c r="D515" s="220"/>
      <c r="F515" s="165"/>
      <c r="G515" s="164"/>
      <c r="H515" s="165"/>
    </row>
    <row r="516" spans="4:8" ht="18" customHeight="1" x14ac:dyDescent="0.2">
      <c r="D516" s="220"/>
      <c r="F516" s="165"/>
      <c r="G516" s="164"/>
      <c r="H516" s="165"/>
    </row>
    <row r="517" spans="4:8" ht="18" customHeight="1" x14ac:dyDescent="0.2">
      <c r="D517" s="220"/>
      <c r="F517" s="165"/>
      <c r="G517" s="164"/>
      <c r="H517" s="165"/>
    </row>
    <row r="518" spans="4:8" ht="18" customHeight="1" x14ac:dyDescent="0.2">
      <c r="D518" s="220"/>
      <c r="F518" s="165"/>
      <c r="G518" s="164"/>
      <c r="H518" s="165"/>
    </row>
    <row r="519" spans="4:8" ht="18" customHeight="1" x14ac:dyDescent="0.2">
      <c r="D519" s="220"/>
      <c r="F519" s="165"/>
      <c r="G519" s="164"/>
      <c r="H519" s="165"/>
    </row>
    <row r="520" spans="4:8" ht="18" customHeight="1" x14ac:dyDescent="0.2">
      <c r="D520" s="220"/>
      <c r="F520" s="165"/>
      <c r="G520" s="164"/>
      <c r="H520" s="165"/>
    </row>
    <row r="521" spans="4:8" ht="18" customHeight="1" x14ac:dyDescent="0.2">
      <c r="D521" s="220"/>
      <c r="F521" s="165"/>
      <c r="G521" s="164"/>
      <c r="H521" s="165"/>
    </row>
    <row r="522" spans="4:8" ht="18" customHeight="1" x14ac:dyDescent="0.2">
      <c r="D522" s="220"/>
      <c r="F522" s="165"/>
      <c r="G522" s="164"/>
      <c r="H522" s="165"/>
    </row>
    <row r="523" spans="4:8" ht="18" customHeight="1" x14ac:dyDescent="0.2">
      <c r="D523" s="220"/>
      <c r="F523" s="165"/>
      <c r="G523" s="164"/>
      <c r="H523" s="165"/>
    </row>
    <row r="524" spans="4:8" ht="18" customHeight="1" x14ac:dyDescent="0.2">
      <c r="D524" s="220"/>
      <c r="F524" s="165"/>
      <c r="G524" s="164"/>
      <c r="H524" s="165"/>
    </row>
    <row r="525" spans="4:8" ht="18" customHeight="1" x14ac:dyDescent="0.2">
      <c r="D525" s="220"/>
      <c r="F525" s="165"/>
      <c r="G525" s="164"/>
      <c r="H525" s="165"/>
    </row>
    <row r="526" spans="4:8" ht="18" customHeight="1" x14ac:dyDescent="0.2">
      <c r="D526" s="220"/>
      <c r="F526" s="165"/>
      <c r="G526" s="164"/>
      <c r="H526" s="165"/>
    </row>
    <row r="527" spans="4:8" ht="18" customHeight="1" x14ac:dyDescent="0.2">
      <c r="D527" s="220"/>
      <c r="F527" s="165"/>
      <c r="G527" s="164"/>
      <c r="H527" s="165"/>
    </row>
    <row r="528" spans="4:8" ht="18" customHeight="1" x14ac:dyDescent="0.2">
      <c r="D528" s="220"/>
      <c r="F528" s="165"/>
      <c r="G528" s="164"/>
      <c r="H528" s="165"/>
    </row>
    <row r="529" spans="4:8" ht="18" customHeight="1" x14ac:dyDescent="0.2">
      <c r="D529" s="220"/>
      <c r="F529" s="165"/>
      <c r="G529" s="164"/>
      <c r="H529" s="165"/>
    </row>
    <row r="530" spans="4:8" ht="18" customHeight="1" x14ac:dyDescent="0.2">
      <c r="D530" s="220"/>
      <c r="F530" s="165"/>
      <c r="G530" s="164"/>
      <c r="H530" s="165"/>
    </row>
    <row r="531" spans="4:8" ht="18" customHeight="1" x14ac:dyDescent="0.2">
      <c r="D531" s="220"/>
      <c r="F531" s="165"/>
      <c r="G531" s="164"/>
      <c r="H531" s="165"/>
    </row>
    <row r="532" spans="4:8" ht="18" customHeight="1" x14ac:dyDescent="0.2">
      <c r="D532" s="220"/>
      <c r="F532" s="165"/>
      <c r="G532" s="164"/>
      <c r="H532" s="165"/>
    </row>
    <row r="533" spans="4:8" ht="18" customHeight="1" x14ac:dyDescent="0.2">
      <c r="D533" s="220"/>
      <c r="F533" s="165"/>
      <c r="G533" s="164"/>
      <c r="H533" s="165"/>
    </row>
    <row r="534" spans="4:8" ht="18" customHeight="1" x14ac:dyDescent="0.2">
      <c r="D534" s="220"/>
      <c r="F534" s="165"/>
      <c r="G534" s="164"/>
      <c r="H534" s="165"/>
    </row>
    <row r="535" spans="4:8" ht="18" customHeight="1" x14ac:dyDescent="0.2">
      <c r="D535" s="220"/>
      <c r="F535" s="165"/>
      <c r="G535" s="164"/>
      <c r="H535" s="165"/>
    </row>
    <row r="536" spans="4:8" ht="18" customHeight="1" x14ac:dyDescent="0.2">
      <c r="D536" s="220"/>
      <c r="F536" s="165"/>
      <c r="G536" s="164"/>
      <c r="H536" s="165"/>
    </row>
    <row r="537" spans="4:8" ht="18" customHeight="1" x14ac:dyDescent="0.2">
      <c r="D537" s="220"/>
      <c r="F537" s="165"/>
      <c r="G537" s="164"/>
      <c r="H537" s="165"/>
    </row>
    <row r="538" spans="4:8" ht="18" customHeight="1" x14ac:dyDescent="0.2">
      <c r="D538" s="220"/>
      <c r="F538" s="165"/>
      <c r="G538" s="164"/>
      <c r="H538" s="165"/>
    </row>
    <row r="539" spans="4:8" ht="18" customHeight="1" x14ac:dyDescent="0.2">
      <c r="D539" s="220"/>
      <c r="F539" s="165"/>
      <c r="G539" s="164"/>
      <c r="H539" s="165"/>
    </row>
    <row r="540" spans="4:8" ht="18" customHeight="1" x14ac:dyDescent="0.2">
      <c r="D540" s="220"/>
      <c r="F540" s="165"/>
      <c r="G540" s="164"/>
      <c r="H540" s="165"/>
    </row>
    <row r="541" spans="4:8" ht="18" customHeight="1" x14ac:dyDescent="0.2">
      <c r="D541" s="220"/>
      <c r="F541" s="165"/>
      <c r="G541" s="164"/>
      <c r="H541" s="165"/>
    </row>
    <row r="542" spans="4:8" ht="18" customHeight="1" x14ac:dyDescent="0.2">
      <c r="D542" s="220"/>
      <c r="F542" s="165"/>
      <c r="G542" s="164"/>
      <c r="H542" s="165"/>
    </row>
    <row r="543" spans="4:8" ht="18" customHeight="1" x14ac:dyDescent="0.2">
      <c r="D543" s="220"/>
      <c r="F543" s="165"/>
      <c r="G543" s="164"/>
      <c r="H543" s="165"/>
    </row>
    <row r="544" spans="4:8" ht="18" customHeight="1" x14ac:dyDescent="0.2">
      <c r="D544" s="220"/>
      <c r="F544" s="165"/>
      <c r="G544" s="164"/>
      <c r="H544" s="165"/>
    </row>
    <row r="545" spans="4:8" ht="18" customHeight="1" x14ac:dyDescent="0.2">
      <c r="D545" s="220"/>
      <c r="F545" s="165"/>
      <c r="G545" s="164"/>
      <c r="H545" s="165"/>
    </row>
    <row r="546" spans="4:8" ht="18" customHeight="1" x14ac:dyDescent="0.2">
      <c r="D546" s="220"/>
      <c r="F546" s="165"/>
      <c r="G546" s="164"/>
      <c r="H546" s="165"/>
    </row>
    <row r="547" spans="4:8" ht="18" customHeight="1" x14ac:dyDescent="0.2">
      <c r="D547" s="220"/>
      <c r="F547" s="165"/>
      <c r="G547" s="164"/>
      <c r="H547" s="165"/>
    </row>
    <row r="548" spans="4:8" ht="18" customHeight="1" x14ac:dyDescent="0.2">
      <c r="D548" s="220"/>
      <c r="F548" s="165"/>
      <c r="G548" s="164"/>
      <c r="H548" s="165"/>
    </row>
    <row r="549" spans="4:8" ht="18" customHeight="1" x14ac:dyDescent="0.2">
      <c r="D549" s="220"/>
      <c r="F549" s="165"/>
      <c r="G549" s="164"/>
      <c r="H549" s="165"/>
    </row>
    <row r="550" spans="4:8" ht="18" customHeight="1" x14ac:dyDescent="0.2">
      <c r="D550" s="220"/>
      <c r="F550" s="165"/>
      <c r="G550" s="164"/>
      <c r="H550" s="165"/>
    </row>
    <row r="551" spans="4:8" ht="18" customHeight="1" x14ac:dyDescent="0.2">
      <c r="D551" s="220"/>
      <c r="F551" s="165"/>
      <c r="G551" s="164"/>
      <c r="H551" s="165"/>
    </row>
    <row r="552" spans="4:8" ht="18" customHeight="1" x14ac:dyDescent="0.2">
      <c r="D552" s="220"/>
      <c r="F552" s="165"/>
      <c r="G552" s="164"/>
      <c r="H552" s="165"/>
    </row>
    <row r="553" spans="4:8" ht="18" customHeight="1" x14ac:dyDescent="0.2">
      <c r="D553" s="220"/>
      <c r="F553" s="165"/>
      <c r="G553" s="164"/>
      <c r="H553" s="165"/>
    </row>
    <row r="554" spans="4:8" ht="18" customHeight="1" x14ac:dyDescent="0.2">
      <c r="D554" s="220"/>
      <c r="F554" s="165"/>
      <c r="G554" s="164"/>
      <c r="H554" s="165"/>
    </row>
    <row r="555" spans="4:8" ht="18" customHeight="1" x14ac:dyDescent="0.2">
      <c r="D555" s="220"/>
      <c r="F555" s="165"/>
      <c r="G555" s="164"/>
      <c r="H555" s="165"/>
    </row>
    <row r="556" spans="4:8" ht="18" customHeight="1" x14ac:dyDescent="0.2">
      <c r="D556" s="220"/>
      <c r="F556" s="165"/>
      <c r="G556" s="164"/>
      <c r="H556" s="165"/>
    </row>
    <row r="557" spans="4:8" ht="18" customHeight="1" x14ac:dyDescent="0.2">
      <c r="D557" s="220"/>
      <c r="F557" s="165"/>
      <c r="G557" s="164"/>
      <c r="H557" s="165"/>
    </row>
    <row r="558" spans="4:8" ht="18" customHeight="1" x14ac:dyDescent="0.2">
      <c r="D558" s="220"/>
      <c r="F558" s="165"/>
      <c r="G558" s="164"/>
      <c r="H558" s="165"/>
    </row>
    <row r="559" spans="4:8" ht="18" customHeight="1" x14ac:dyDescent="0.2">
      <c r="D559" s="220"/>
      <c r="F559" s="165"/>
      <c r="G559" s="164"/>
      <c r="H559" s="165"/>
    </row>
    <row r="560" spans="4:8" ht="18" customHeight="1" x14ac:dyDescent="0.2">
      <c r="D560" s="220"/>
      <c r="F560" s="165"/>
      <c r="G560" s="164"/>
      <c r="H560" s="165"/>
    </row>
    <row r="561" spans="4:8" ht="18" customHeight="1" x14ac:dyDescent="0.2">
      <c r="D561" s="220"/>
      <c r="F561" s="165"/>
      <c r="G561" s="164"/>
      <c r="H561" s="165"/>
    </row>
    <row r="562" spans="4:8" ht="18" customHeight="1" x14ac:dyDescent="0.2">
      <c r="D562" s="220"/>
      <c r="F562" s="165"/>
      <c r="G562" s="164"/>
      <c r="H562" s="165"/>
    </row>
    <row r="563" spans="4:8" ht="18" customHeight="1" x14ac:dyDescent="0.2">
      <c r="D563" s="220"/>
      <c r="F563" s="165"/>
      <c r="G563" s="164"/>
      <c r="H563" s="165"/>
    </row>
    <row r="564" spans="4:8" ht="18" customHeight="1" x14ac:dyDescent="0.2">
      <c r="D564" s="220"/>
      <c r="F564" s="165"/>
      <c r="G564" s="164"/>
      <c r="H564" s="165"/>
    </row>
    <row r="565" spans="4:8" ht="18" customHeight="1" x14ac:dyDescent="0.2">
      <c r="D565" s="220"/>
      <c r="F565" s="165"/>
      <c r="G565" s="164"/>
      <c r="H565" s="165"/>
    </row>
    <row r="566" spans="4:8" ht="18" customHeight="1" x14ac:dyDescent="0.2">
      <c r="D566" s="220"/>
      <c r="F566" s="165"/>
      <c r="G566" s="164"/>
      <c r="H566" s="165"/>
    </row>
    <row r="567" spans="4:8" ht="18" customHeight="1" x14ac:dyDescent="0.2">
      <c r="D567" s="220"/>
      <c r="F567" s="165"/>
      <c r="G567" s="164"/>
      <c r="H567" s="165"/>
    </row>
    <row r="568" spans="4:8" ht="18" customHeight="1" x14ac:dyDescent="0.2">
      <c r="D568" s="220"/>
      <c r="F568" s="165"/>
      <c r="G568" s="164"/>
      <c r="H568" s="165"/>
    </row>
    <row r="569" spans="4:8" ht="18" customHeight="1" x14ac:dyDescent="0.2">
      <c r="D569" s="220"/>
      <c r="F569" s="165"/>
      <c r="G569" s="164"/>
      <c r="H569" s="165"/>
    </row>
    <row r="570" spans="4:8" ht="18" customHeight="1" x14ac:dyDescent="0.2">
      <c r="D570" s="220"/>
      <c r="F570" s="165"/>
      <c r="G570" s="164"/>
      <c r="H570" s="165"/>
    </row>
    <row r="571" spans="4:8" ht="18" customHeight="1" x14ac:dyDescent="0.2">
      <c r="D571" s="220"/>
      <c r="F571" s="165"/>
      <c r="G571" s="164"/>
      <c r="H571" s="165"/>
    </row>
    <row r="572" spans="4:8" ht="18" customHeight="1" x14ac:dyDescent="0.2">
      <c r="D572" s="220"/>
      <c r="F572" s="165"/>
      <c r="G572" s="164"/>
      <c r="H572" s="165"/>
    </row>
    <row r="573" spans="4:8" ht="18" customHeight="1" x14ac:dyDescent="0.2">
      <c r="D573" s="220"/>
      <c r="F573" s="165"/>
      <c r="G573" s="164"/>
      <c r="H573" s="165"/>
    </row>
    <row r="574" spans="4:8" ht="18" customHeight="1" x14ac:dyDescent="0.2">
      <c r="D574" s="220"/>
      <c r="F574" s="165"/>
      <c r="G574" s="164"/>
      <c r="H574" s="165"/>
    </row>
    <row r="575" spans="4:8" ht="18" customHeight="1" x14ac:dyDescent="0.2">
      <c r="D575" s="220"/>
      <c r="F575" s="165"/>
      <c r="G575" s="164"/>
      <c r="H575" s="165"/>
    </row>
    <row r="576" spans="4:8" ht="18" customHeight="1" x14ac:dyDescent="0.2">
      <c r="D576" s="220"/>
      <c r="F576" s="165"/>
      <c r="G576" s="164"/>
      <c r="H576" s="165"/>
    </row>
    <row r="577" spans="4:8" ht="18" customHeight="1" x14ac:dyDescent="0.2">
      <c r="D577" s="220"/>
      <c r="F577" s="165"/>
      <c r="G577" s="164"/>
      <c r="H577" s="165"/>
    </row>
    <row r="578" spans="4:8" ht="18" customHeight="1" x14ac:dyDescent="0.2">
      <c r="D578" s="220"/>
      <c r="F578" s="165"/>
      <c r="G578" s="164"/>
      <c r="H578" s="165"/>
    </row>
    <row r="579" spans="4:8" ht="18" customHeight="1" x14ac:dyDescent="0.2">
      <c r="D579" s="220"/>
      <c r="F579" s="165"/>
      <c r="G579" s="164"/>
      <c r="H579" s="165"/>
    </row>
    <row r="580" spans="4:8" ht="18" customHeight="1" x14ac:dyDescent="0.2">
      <c r="D580" s="220"/>
      <c r="F580" s="165"/>
      <c r="G580" s="164"/>
      <c r="H580" s="165"/>
    </row>
    <row r="581" spans="4:8" ht="18" customHeight="1" x14ac:dyDescent="0.2">
      <c r="D581" s="220"/>
      <c r="F581" s="165"/>
      <c r="G581" s="164"/>
      <c r="H581" s="165"/>
    </row>
    <row r="582" spans="4:8" ht="18" customHeight="1" x14ac:dyDescent="0.2">
      <c r="D582" s="220"/>
      <c r="F582" s="165"/>
      <c r="G582" s="164"/>
      <c r="H582" s="165"/>
    </row>
    <row r="583" spans="4:8" ht="18" customHeight="1" x14ac:dyDescent="0.2">
      <c r="D583" s="220"/>
      <c r="F583" s="165"/>
      <c r="G583" s="164"/>
      <c r="H583" s="165"/>
    </row>
    <row r="584" spans="4:8" ht="18" customHeight="1" x14ac:dyDescent="0.2">
      <c r="D584" s="220"/>
      <c r="F584" s="165"/>
      <c r="G584" s="164"/>
      <c r="H584" s="165"/>
    </row>
    <row r="585" spans="4:8" ht="18" customHeight="1" x14ac:dyDescent="0.2">
      <c r="D585" s="220"/>
      <c r="F585" s="165"/>
      <c r="G585" s="164"/>
      <c r="H585" s="165"/>
    </row>
    <row r="586" spans="4:8" ht="18" customHeight="1" x14ac:dyDescent="0.2">
      <c r="D586" s="220"/>
      <c r="F586" s="165"/>
      <c r="G586" s="164"/>
      <c r="H586" s="165"/>
    </row>
    <row r="587" spans="4:8" ht="18" customHeight="1" x14ac:dyDescent="0.2">
      <c r="D587" s="220"/>
      <c r="F587" s="165"/>
      <c r="G587" s="164"/>
      <c r="H587" s="165"/>
    </row>
    <row r="588" spans="4:8" ht="18" customHeight="1" x14ac:dyDescent="0.2">
      <c r="D588" s="220"/>
      <c r="F588" s="165"/>
      <c r="G588" s="164"/>
      <c r="H588" s="165"/>
    </row>
    <row r="589" spans="4:8" ht="18" customHeight="1" x14ac:dyDescent="0.2">
      <c r="D589" s="220"/>
      <c r="F589" s="165"/>
      <c r="G589" s="164"/>
      <c r="H589" s="165"/>
    </row>
    <row r="590" spans="4:8" ht="18" customHeight="1" x14ac:dyDescent="0.2">
      <c r="D590" s="220"/>
      <c r="F590" s="165"/>
      <c r="G590" s="164"/>
      <c r="H590" s="165"/>
    </row>
    <row r="591" spans="4:8" ht="18" customHeight="1" x14ac:dyDescent="0.2">
      <c r="D591" s="220"/>
      <c r="F591" s="165"/>
      <c r="G591" s="164"/>
      <c r="H591" s="165"/>
    </row>
    <row r="592" spans="4:8" ht="18" customHeight="1" x14ac:dyDescent="0.2">
      <c r="D592" s="220"/>
      <c r="F592" s="165"/>
      <c r="G592" s="164"/>
      <c r="H592" s="165"/>
    </row>
    <row r="593" spans="4:8" ht="18" customHeight="1" x14ac:dyDescent="0.2">
      <c r="D593" s="220"/>
      <c r="F593" s="165"/>
      <c r="G593" s="164"/>
      <c r="H593" s="165"/>
    </row>
    <row r="594" spans="4:8" ht="18" customHeight="1" x14ac:dyDescent="0.2">
      <c r="D594" s="220"/>
      <c r="F594" s="165"/>
      <c r="G594" s="164"/>
      <c r="H594" s="165"/>
    </row>
    <row r="595" spans="4:8" ht="18" customHeight="1" x14ac:dyDescent="0.2">
      <c r="D595" s="220"/>
      <c r="F595" s="165"/>
      <c r="G595" s="164"/>
      <c r="H595" s="165"/>
    </row>
    <row r="596" spans="4:8" ht="18" customHeight="1" x14ac:dyDescent="0.2">
      <c r="D596" s="220"/>
      <c r="F596" s="165"/>
      <c r="G596" s="164"/>
      <c r="H596" s="165"/>
    </row>
    <row r="597" spans="4:8" ht="18" customHeight="1" x14ac:dyDescent="0.2">
      <c r="D597" s="220"/>
      <c r="F597" s="165"/>
      <c r="G597" s="164"/>
      <c r="H597" s="165"/>
    </row>
    <row r="598" spans="4:8" ht="18" customHeight="1" x14ac:dyDescent="0.2">
      <c r="D598" s="220"/>
      <c r="F598" s="165"/>
      <c r="G598" s="164"/>
      <c r="H598" s="165"/>
    </row>
    <row r="599" spans="4:8" ht="18" customHeight="1" x14ac:dyDescent="0.2">
      <c r="D599" s="220"/>
      <c r="F599" s="165"/>
      <c r="G599" s="164"/>
      <c r="H599" s="165"/>
    </row>
    <row r="600" spans="4:8" ht="18" customHeight="1" x14ac:dyDescent="0.2">
      <c r="D600" s="220"/>
      <c r="F600" s="165"/>
      <c r="G600" s="164"/>
      <c r="H600" s="165"/>
    </row>
    <row r="601" spans="4:8" ht="18" customHeight="1" x14ac:dyDescent="0.2">
      <c r="D601" s="220"/>
      <c r="F601" s="165"/>
      <c r="G601" s="164"/>
      <c r="H601" s="165"/>
    </row>
    <row r="602" spans="4:8" ht="18" customHeight="1" x14ac:dyDescent="0.2">
      <c r="D602" s="220"/>
      <c r="F602" s="165"/>
      <c r="G602" s="164"/>
      <c r="H602" s="165"/>
    </row>
    <row r="603" spans="4:8" ht="18" customHeight="1" x14ac:dyDescent="0.2">
      <c r="D603" s="220"/>
      <c r="F603" s="165"/>
      <c r="G603" s="164"/>
      <c r="H603" s="165"/>
    </row>
    <row r="604" spans="4:8" ht="18" customHeight="1" x14ac:dyDescent="0.2">
      <c r="D604" s="220"/>
      <c r="F604" s="165"/>
      <c r="G604" s="164"/>
      <c r="H604" s="165"/>
    </row>
    <row r="605" spans="4:8" ht="18" customHeight="1" x14ac:dyDescent="0.2">
      <c r="D605" s="220"/>
      <c r="F605" s="165"/>
      <c r="G605" s="164"/>
      <c r="H605" s="165"/>
    </row>
    <row r="606" spans="4:8" ht="18" customHeight="1" x14ac:dyDescent="0.2">
      <c r="D606" s="220"/>
      <c r="F606" s="165"/>
      <c r="G606" s="164"/>
      <c r="H606" s="165"/>
    </row>
    <row r="607" spans="4:8" ht="18" customHeight="1" x14ac:dyDescent="0.2">
      <c r="D607" s="220"/>
      <c r="F607" s="165"/>
      <c r="G607" s="164"/>
      <c r="H607" s="165"/>
    </row>
    <row r="608" spans="4:8" ht="18" customHeight="1" x14ac:dyDescent="0.2">
      <c r="D608" s="220"/>
      <c r="F608" s="165"/>
      <c r="G608" s="164"/>
      <c r="H608" s="165"/>
    </row>
    <row r="609" spans="4:8" ht="18" customHeight="1" x14ac:dyDescent="0.2">
      <c r="D609" s="220"/>
      <c r="F609" s="165"/>
      <c r="G609" s="164"/>
      <c r="H609" s="165"/>
    </row>
    <row r="610" spans="4:8" ht="18" customHeight="1" x14ac:dyDescent="0.2">
      <c r="D610" s="220"/>
      <c r="F610" s="165"/>
      <c r="G610" s="164"/>
      <c r="H610" s="165"/>
    </row>
    <row r="611" spans="4:8" ht="18" customHeight="1" x14ac:dyDescent="0.2">
      <c r="D611" s="220"/>
      <c r="F611" s="165"/>
      <c r="G611" s="164"/>
      <c r="H611" s="165"/>
    </row>
    <row r="612" spans="4:8" ht="18" customHeight="1" x14ac:dyDescent="0.2">
      <c r="D612" s="220"/>
      <c r="F612" s="165"/>
      <c r="G612" s="164"/>
      <c r="H612" s="165"/>
    </row>
    <row r="613" spans="4:8" ht="18" customHeight="1" x14ac:dyDescent="0.2">
      <c r="D613" s="220"/>
      <c r="F613" s="165"/>
      <c r="G613" s="164"/>
      <c r="H613" s="165"/>
    </row>
    <row r="614" spans="4:8" ht="18" customHeight="1" x14ac:dyDescent="0.2">
      <c r="D614" s="220"/>
      <c r="F614" s="165"/>
      <c r="G614" s="164"/>
      <c r="H614" s="165"/>
    </row>
    <row r="615" spans="4:8" ht="18" customHeight="1" x14ac:dyDescent="0.2">
      <c r="D615" s="220"/>
      <c r="F615" s="165"/>
      <c r="G615" s="164"/>
      <c r="H615" s="165"/>
    </row>
    <row r="616" spans="4:8" ht="18" customHeight="1" x14ac:dyDescent="0.2">
      <c r="D616" s="220"/>
      <c r="F616" s="165"/>
      <c r="G616" s="164"/>
      <c r="H616" s="165"/>
    </row>
    <row r="617" spans="4:8" ht="18" customHeight="1" x14ac:dyDescent="0.2">
      <c r="D617" s="220"/>
      <c r="F617" s="165"/>
      <c r="G617" s="164"/>
      <c r="H617" s="165"/>
    </row>
    <row r="618" spans="4:8" ht="18" customHeight="1" x14ac:dyDescent="0.2">
      <c r="D618" s="220"/>
      <c r="F618" s="165"/>
      <c r="G618" s="164"/>
      <c r="H618" s="165"/>
    </row>
    <row r="619" spans="4:8" ht="18" customHeight="1" x14ac:dyDescent="0.2">
      <c r="D619" s="220"/>
      <c r="F619" s="165"/>
      <c r="G619" s="164"/>
      <c r="H619" s="165"/>
    </row>
    <row r="620" spans="4:8" ht="18" customHeight="1" x14ac:dyDescent="0.2">
      <c r="D620" s="220"/>
      <c r="F620" s="165"/>
      <c r="G620" s="164"/>
      <c r="H620" s="165"/>
    </row>
    <row r="621" spans="4:8" ht="18" customHeight="1" x14ac:dyDescent="0.2">
      <c r="D621" s="220"/>
      <c r="F621" s="165"/>
      <c r="G621" s="164"/>
      <c r="H621" s="165"/>
    </row>
    <row r="622" spans="4:8" ht="18" customHeight="1" x14ac:dyDescent="0.2">
      <c r="D622" s="220"/>
      <c r="F622" s="165"/>
      <c r="G622" s="164"/>
      <c r="H622" s="165"/>
    </row>
    <row r="623" spans="4:8" ht="18" customHeight="1" x14ac:dyDescent="0.2">
      <c r="D623" s="220"/>
      <c r="F623" s="165"/>
      <c r="G623" s="164"/>
      <c r="H623" s="165"/>
    </row>
    <row r="624" spans="4:8" ht="18" customHeight="1" x14ac:dyDescent="0.2">
      <c r="D624" s="220"/>
      <c r="F624" s="165"/>
      <c r="G624" s="164"/>
      <c r="H624" s="165"/>
    </row>
    <row r="625" spans="4:8" ht="18" customHeight="1" x14ac:dyDescent="0.2">
      <c r="D625" s="220"/>
      <c r="F625" s="165"/>
      <c r="G625" s="164"/>
      <c r="H625" s="165"/>
    </row>
    <row r="626" spans="4:8" ht="18" customHeight="1" x14ac:dyDescent="0.2">
      <c r="D626" s="220"/>
      <c r="F626" s="165"/>
      <c r="G626" s="164"/>
      <c r="H626" s="165"/>
    </row>
    <row r="627" spans="4:8" ht="18" customHeight="1" x14ac:dyDescent="0.2">
      <c r="D627" s="220"/>
      <c r="F627" s="165"/>
      <c r="G627" s="164"/>
      <c r="H627" s="165"/>
    </row>
    <row r="628" spans="4:8" ht="18" customHeight="1" x14ac:dyDescent="0.2">
      <c r="D628" s="220"/>
      <c r="F628" s="165"/>
      <c r="G628" s="164"/>
      <c r="H628" s="165"/>
    </row>
    <row r="629" spans="4:8" ht="18" customHeight="1" x14ac:dyDescent="0.2">
      <c r="D629" s="220"/>
      <c r="F629" s="165"/>
      <c r="G629" s="164"/>
      <c r="H629" s="165"/>
    </row>
    <row r="630" spans="4:8" ht="18" customHeight="1" x14ac:dyDescent="0.2">
      <c r="D630" s="220"/>
      <c r="F630" s="165"/>
      <c r="G630" s="164"/>
      <c r="H630" s="165"/>
    </row>
    <row r="631" spans="4:8" ht="18" customHeight="1" x14ac:dyDescent="0.2">
      <c r="D631" s="220"/>
      <c r="F631" s="165"/>
      <c r="G631" s="164"/>
      <c r="H631" s="165"/>
    </row>
    <row r="632" spans="4:8" ht="18" customHeight="1" x14ac:dyDescent="0.2">
      <c r="D632" s="220"/>
      <c r="F632" s="165"/>
      <c r="G632" s="164"/>
      <c r="H632" s="165"/>
    </row>
    <row r="633" spans="4:8" ht="18" customHeight="1" x14ac:dyDescent="0.2">
      <c r="D633" s="220"/>
      <c r="F633" s="165"/>
      <c r="G633" s="164"/>
      <c r="H633" s="165"/>
    </row>
    <row r="634" spans="4:8" ht="18" customHeight="1" x14ac:dyDescent="0.2">
      <c r="D634" s="220"/>
      <c r="F634" s="165"/>
      <c r="G634" s="164"/>
      <c r="H634" s="165"/>
    </row>
    <row r="635" spans="4:8" ht="18" customHeight="1" x14ac:dyDescent="0.2">
      <c r="D635" s="220"/>
      <c r="F635" s="165"/>
      <c r="G635" s="164"/>
      <c r="H635" s="165"/>
    </row>
    <row r="636" spans="4:8" ht="18" customHeight="1" x14ac:dyDescent="0.2">
      <c r="D636" s="220"/>
      <c r="F636" s="165"/>
      <c r="G636" s="164"/>
      <c r="H636" s="165"/>
    </row>
    <row r="637" spans="4:8" ht="18" customHeight="1" x14ac:dyDescent="0.2">
      <c r="D637" s="220"/>
      <c r="F637" s="165"/>
      <c r="G637" s="164"/>
      <c r="H637" s="165"/>
    </row>
    <row r="638" spans="4:8" ht="18" customHeight="1" x14ac:dyDescent="0.2">
      <c r="D638" s="220"/>
      <c r="F638" s="165"/>
      <c r="G638" s="164"/>
      <c r="H638" s="165"/>
    </row>
    <row r="639" spans="4:8" ht="18" customHeight="1" x14ac:dyDescent="0.2">
      <c r="D639" s="220"/>
      <c r="F639" s="165"/>
      <c r="G639" s="164"/>
      <c r="H639" s="165"/>
    </row>
    <row r="640" spans="4:8" ht="18" customHeight="1" x14ac:dyDescent="0.2">
      <c r="D640" s="220"/>
      <c r="F640" s="165"/>
      <c r="G640" s="164"/>
      <c r="H640" s="165"/>
    </row>
    <row r="641" spans="4:8" ht="18" customHeight="1" x14ac:dyDescent="0.2">
      <c r="D641" s="220"/>
      <c r="F641" s="165"/>
      <c r="G641" s="164"/>
      <c r="H641" s="165"/>
    </row>
    <row r="642" spans="4:8" ht="18" customHeight="1" x14ac:dyDescent="0.2">
      <c r="D642" s="220"/>
      <c r="F642" s="165"/>
      <c r="G642" s="164"/>
      <c r="H642" s="165"/>
    </row>
    <row r="643" spans="4:8" ht="18" customHeight="1" x14ac:dyDescent="0.2">
      <c r="D643" s="220"/>
      <c r="F643" s="165"/>
      <c r="G643" s="164"/>
      <c r="H643" s="165"/>
    </row>
    <row r="644" spans="4:8" ht="18" customHeight="1" x14ac:dyDescent="0.2">
      <c r="D644" s="220"/>
      <c r="F644" s="165"/>
      <c r="G644" s="164"/>
      <c r="H644" s="165"/>
    </row>
    <row r="645" spans="4:8" ht="18" customHeight="1" x14ac:dyDescent="0.2">
      <c r="D645" s="220"/>
      <c r="F645" s="165"/>
      <c r="G645" s="164"/>
      <c r="H645" s="165"/>
    </row>
    <row r="646" spans="4:8" ht="18" customHeight="1" x14ac:dyDescent="0.2">
      <c r="D646" s="220"/>
      <c r="F646" s="165"/>
      <c r="G646" s="164"/>
      <c r="H646" s="165"/>
    </row>
    <row r="647" spans="4:8" ht="18" customHeight="1" x14ac:dyDescent="0.2">
      <c r="D647" s="220"/>
      <c r="F647" s="165"/>
      <c r="G647" s="164"/>
      <c r="H647" s="165"/>
    </row>
    <row r="648" spans="4:8" ht="18" customHeight="1" x14ac:dyDescent="0.2">
      <c r="D648" s="220"/>
      <c r="F648" s="165"/>
      <c r="G648" s="164"/>
      <c r="H648" s="165"/>
    </row>
    <row r="649" spans="4:8" ht="18" customHeight="1" x14ac:dyDescent="0.2">
      <c r="D649" s="220"/>
      <c r="F649" s="165"/>
      <c r="G649" s="164"/>
      <c r="H649" s="165"/>
    </row>
    <row r="650" spans="4:8" ht="18" customHeight="1" x14ac:dyDescent="0.2">
      <c r="D650" s="220"/>
      <c r="F650" s="165"/>
      <c r="G650" s="164"/>
      <c r="H650" s="165"/>
    </row>
    <row r="651" spans="4:8" ht="18" customHeight="1" x14ac:dyDescent="0.2">
      <c r="D651" s="220"/>
      <c r="F651" s="165"/>
      <c r="G651" s="164"/>
      <c r="H651" s="165"/>
    </row>
    <row r="652" spans="4:8" ht="18" customHeight="1" x14ac:dyDescent="0.2">
      <c r="D652" s="220"/>
      <c r="F652" s="165"/>
      <c r="G652" s="164"/>
      <c r="H652" s="165"/>
    </row>
    <row r="653" spans="4:8" ht="18" customHeight="1" x14ac:dyDescent="0.2">
      <c r="D653" s="220"/>
      <c r="F653" s="165"/>
      <c r="G653" s="164"/>
      <c r="H653" s="165"/>
    </row>
    <row r="654" spans="4:8" ht="18" customHeight="1" x14ac:dyDescent="0.2">
      <c r="D654" s="220"/>
      <c r="F654" s="165"/>
      <c r="G654" s="164"/>
      <c r="H654" s="165"/>
    </row>
    <row r="655" spans="4:8" ht="18" customHeight="1" x14ac:dyDescent="0.2">
      <c r="D655" s="220"/>
      <c r="F655" s="165"/>
      <c r="G655" s="164"/>
      <c r="H655" s="165"/>
    </row>
    <row r="656" spans="4:8" ht="18" customHeight="1" x14ac:dyDescent="0.2">
      <c r="D656" s="220"/>
      <c r="F656" s="165"/>
      <c r="G656" s="164"/>
      <c r="H656" s="165"/>
    </row>
    <row r="657" spans="4:8" ht="18" customHeight="1" x14ac:dyDescent="0.2">
      <c r="D657" s="220"/>
      <c r="F657" s="165"/>
      <c r="G657" s="164"/>
      <c r="H657" s="165"/>
    </row>
    <row r="658" spans="4:8" ht="18" customHeight="1" x14ac:dyDescent="0.2">
      <c r="D658" s="220"/>
      <c r="F658" s="165"/>
      <c r="G658" s="164"/>
      <c r="H658" s="165"/>
    </row>
    <row r="659" spans="4:8" ht="18" customHeight="1" x14ac:dyDescent="0.2">
      <c r="D659" s="220"/>
      <c r="F659" s="165"/>
      <c r="G659" s="164"/>
      <c r="H659" s="165"/>
    </row>
    <row r="660" spans="4:8" ht="18" customHeight="1" x14ac:dyDescent="0.2">
      <c r="D660" s="220"/>
      <c r="F660" s="165"/>
      <c r="G660" s="164"/>
      <c r="H660" s="165"/>
    </row>
    <row r="661" spans="4:8" ht="18" customHeight="1" x14ac:dyDescent="0.2">
      <c r="D661" s="220"/>
      <c r="F661" s="165"/>
      <c r="G661" s="164"/>
      <c r="H661" s="165"/>
    </row>
    <row r="662" spans="4:8" ht="18" customHeight="1" x14ac:dyDescent="0.2">
      <c r="D662" s="220"/>
      <c r="F662" s="165"/>
      <c r="G662" s="164"/>
      <c r="H662" s="165"/>
    </row>
    <row r="663" spans="4:8" ht="18" customHeight="1" x14ac:dyDescent="0.2">
      <c r="D663" s="220"/>
      <c r="F663" s="165"/>
      <c r="G663" s="164"/>
      <c r="H663" s="165"/>
    </row>
    <row r="664" spans="4:8" ht="18" customHeight="1" x14ac:dyDescent="0.2">
      <c r="D664" s="220"/>
      <c r="F664" s="165"/>
      <c r="G664" s="164"/>
      <c r="H664" s="165"/>
    </row>
    <row r="665" spans="4:8" ht="18" customHeight="1" x14ac:dyDescent="0.2">
      <c r="D665" s="220"/>
      <c r="F665" s="165"/>
      <c r="G665" s="164"/>
      <c r="H665" s="165"/>
    </row>
    <row r="666" spans="4:8" ht="18" customHeight="1" x14ac:dyDescent="0.2">
      <c r="D666" s="220"/>
      <c r="F666" s="165"/>
      <c r="G666" s="164"/>
      <c r="H666" s="165"/>
    </row>
    <row r="667" spans="4:8" ht="18" customHeight="1" x14ac:dyDescent="0.2">
      <c r="D667" s="220"/>
      <c r="F667" s="165"/>
      <c r="G667" s="164"/>
      <c r="H667" s="165"/>
    </row>
    <row r="668" spans="4:8" ht="18" customHeight="1" x14ac:dyDescent="0.2">
      <c r="D668" s="220"/>
      <c r="F668" s="165"/>
      <c r="G668" s="164"/>
      <c r="H668" s="165"/>
    </row>
    <row r="669" spans="4:8" ht="18" customHeight="1" x14ac:dyDescent="0.2">
      <c r="D669" s="220"/>
      <c r="F669" s="165"/>
      <c r="G669" s="164"/>
      <c r="H669" s="165"/>
    </row>
    <row r="670" spans="4:8" ht="18" customHeight="1" x14ac:dyDescent="0.2">
      <c r="D670" s="220"/>
      <c r="F670" s="165"/>
      <c r="G670" s="164"/>
      <c r="H670" s="165"/>
    </row>
    <row r="671" spans="4:8" ht="18" customHeight="1" x14ac:dyDescent="0.2">
      <c r="D671" s="220"/>
      <c r="F671" s="165"/>
      <c r="G671" s="164"/>
      <c r="H671" s="165"/>
    </row>
    <row r="672" spans="4:8" ht="18" customHeight="1" x14ac:dyDescent="0.2">
      <c r="D672" s="220"/>
      <c r="F672" s="165"/>
      <c r="G672" s="164"/>
      <c r="H672" s="165"/>
    </row>
    <row r="673" spans="4:8" ht="18" customHeight="1" x14ac:dyDescent="0.2">
      <c r="D673" s="220"/>
      <c r="F673" s="165"/>
      <c r="G673" s="164"/>
      <c r="H673" s="165"/>
    </row>
    <row r="674" spans="4:8" ht="18" customHeight="1" x14ac:dyDescent="0.2">
      <c r="D674" s="220"/>
      <c r="F674" s="165"/>
      <c r="G674" s="164"/>
      <c r="H674" s="165"/>
    </row>
    <row r="675" spans="4:8" ht="18" customHeight="1" x14ac:dyDescent="0.2">
      <c r="D675" s="220"/>
      <c r="F675" s="165"/>
      <c r="G675" s="164"/>
      <c r="H675" s="165"/>
    </row>
    <row r="676" spans="4:8" ht="18" customHeight="1" x14ac:dyDescent="0.2">
      <c r="D676" s="220"/>
      <c r="F676" s="165"/>
      <c r="G676" s="164"/>
      <c r="H676" s="165"/>
    </row>
    <row r="677" spans="4:8" ht="18" customHeight="1" x14ac:dyDescent="0.2">
      <c r="D677" s="220"/>
      <c r="F677" s="165"/>
      <c r="G677" s="164"/>
      <c r="H677" s="165"/>
    </row>
    <row r="678" spans="4:8" ht="18" customHeight="1" x14ac:dyDescent="0.2">
      <c r="D678" s="220"/>
      <c r="F678" s="165"/>
      <c r="G678" s="164"/>
      <c r="H678" s="165"/>
    </row>
    <row r="679" spans="4:8" ht="18" customHeight="1" x14ac:dyDescent="0.2">
      <c r="D679" s="220"/>
      <c r="F679" s="165"/>
      <c r="G679" s="164"/>
      <c r="H679" s="165"/>
    </row>
    <row r="680" spans="4:8" ht="18" customHeight="1" x14ac:dyDescent="0.2">
      <c r="D680" s="220"/>
      <c r="F680" s="165"/>
      <c r="G680" s="164"/>
      <c r="H680" s="165"/>
    </row>
    <row r="681" spans="4:8" ht="18" customHeight="1" x14ac:dyDescent="0.2">
      <c r="D681" s="220"/>
      <c r="F681" s="165"/>
      <c r="G681" s="164"/>
      <c r="H681" s="165"/>
    </row>
    <row r="682" spans="4:8" ht="18" customHeight="1" x14ac:dyDescent="0.2">
      <c r="D682" s="220"/>
      <c r="F682" s="165"/>
      <c r="G682" s="164"/>
      <c r="H682" s="165"/>
    </row>
    <row r="683" spans="4:8" ht="18" customHeight="1" x14ac:dyDescent="0.2">
      <c r="D683" s="220"/>
      <c r="F683" s="165"/>
      <c r="G683" s="164"/>
      <c r="H683" s="165"/>
    </row>
    <row r="684" spans="4:8" ht="18" customHeight="1" x14ac:dyDescent="0.2">
      <c r="D684" s="220"/>
      <c r="F684" s="165"/>
      <c r="G684" s="164"/>
      <c r="H684" s="165"/>
    </row>
    <row r="685" spans="4:8" ht="18" customHeight="1" x14ac:dyDescent="0.2">
      <c r="D685" s="220"/>
      <c r="F685" s="165"/>
      <c r="G685" s="164"/>
      <c r="H685" s="165"/>
    </row>
    <row r="686" spans="4:8" ht="18" customHeight="1" x14ac:dyDescent="0.2">
      <c r="D686" s="220"/>
      <c r="F686" s="165"/>
      <c r="G686" s="164"/>
      <c r="H686" s="165"/>
    </row>
    <row r="687" spans="4:8" ht="18" customHeight="1" x14ac:dyDescent="0.2">
      <c r="D687" s="220"/>
      <c r="F687" s="165"/>
      <c r="G687" s="164"/>
      <c r="H687" s="165"/>
    </row>
    <row r="688" spans="4:8" ht="18" customHeight="1" x14ac:dyDescent="0.2">
      <c r="D688" s="220"/>
      <c r="F688" s="165"/>
      <c r="G688" s="164"/>
      <c r="H688" s="165"/>
    </row>
    <row r="689" spans="4:8" ht="18" customHeight="1" x14ac:dyDescent="0.2">
      <c r="D689" s="220"/>
      <c r="F689" s="165"/>
      <c r="G689" s="164"/>
      <c r="H689" s="165"/>
    </row>
    <row r="690" spans="4:8" ht="18" customHeight="1" x14ac:dyDescent="0.2">
      <c r="D690" s="220"/>
      <c r="F690" s="165"/>
      <c r="G690" s="164"/>
      <c r="H690" s="165"/>
    </row>
    <row r="691" spans="4:8" ht="18" customHeight="1" x14ac:dyDescent="0.2">
      <c r="D691" s="220"/>
      <c r="F691" s="165"/>
      <c r="G691" s="164"/>
      <c r="H691" s="165"/>
    </row>
    <row r="692" spans="4:8" ht="18" customHeight="1" x14ac:dyDescent="0.2">
      <c r="D692" s="220"/>
      <c r="F692" s="165"/>
      <c r="G692" s="164"/>
      <c r="H692" s="165"/>
    </row>
    <row r="693" spans="4:8" ht="18" customHeight="1" x14ac:dyDescent="0.2">
      <c r="D693" s="220"/>
      <c r="F693" s="165"/>
      <c r="G693" s="164"/>
      <c r="H693" s="165"/>
    </row>
    <row r="694" spans="4:8" ht="18" customHeight="1" x14ac:dyDescent="0.2">
      <c r="D694" s="220"/>
      <c r="F694" s="165"/>
      <c r="G694" s="164"/>
      <c r="H694" s="165"/>
    </row>
    <row r="695" spans="4:8" ht="18" customHeight="1" x14ac:dyDescent="0.2">
      <c r="D695" s="220"/>
      <c r="F695" s="165"/>
      <c r="G695" s="164"/>
      <c r="H695" s="165"/>
    </row>
    <row r="696" spans="4:8" ht="18" customHeight="1" x14ac:dyDescent="0.2">
      <c r="D696" s="220"/>
      <c r="F696" s="165"/>
      <c r="G696" s="164"/>
      <c r="H696" s="165"/>
    </row>
    <row r="697" spans="4:8" ht="18" customHeight="1" x14ac:dyDescent="0.2">
      <c r="D697" s="220"/>
      <c r="F697" s="165"/>
      <c r="G697" s="164"/>
      <c r="H697" s="165"/>
    </row>
    <row r="698" spans="4:8" ht="18" customHeight="1" x14ac:dyDescent="0.2">
      <c r="D698" s="220"/>
      <c r="F698" s="165"/>
      <c r="G698" s="164"/>
      <c r="H698" s="165"/>
    </row>
    <row r="699" spans="4:8" ht="18" customHeight="1" x14ac:dyDescent="0.2">
      <c r="D699" s="220"/>
      <c r="F699" s="165"/>
      <c r="G699" s="164"/>
      <c r="H699" s="165"/>
    </row>
    <row r="700" spans="4:8" ht="18" customHeight="1" x14ac:dyDescent="0.2">
      <c r="D700" s="220"/>
      <c r="F700" s="165"/>
      <c r="G700" s="164"/>
      <c r="H700" s="165"/>
    </row>
    <row r="701" spans="4:8" ht="18" customHeight="1" x14ac:dyDescent="0.2">
      <c r="D701" s="220"/>
      <c r="F701" s="165"/>
      <c r="G701" s="164"/>
      <c r="H701" s="165"/>
    </row>
    <row r="702" spans="4:8" ht="18" customHeight="1" x14ac:dyDescent="0.2">
      <c r="D702" s="220"/>
      <c r="F702" s="165"/>
      <c r="G702" s="164"/>
      <c r="H702" s="165"/>
    </row>
    <row r="703" spans="4:8" ht="18" customHeight="1" x14ac:dyDescent="0.2">
      <c r="D703" s="220"/>
      <c r="F703" s="165"/>
      <c r="G703" s="164"/>
      <c r="H703" s="165"/>
    </row>
    <row r="704" spans="4:8" ht="18" customHeight="1" x14ac:dyDescent="0.2">
      <c r="D704" s="220"/>
      <c r="F704" s="165"/>
      <c r="G704" s="164"/>
      <c r="H704" s="165"/>
    </row>
    <row r="705" spans="4:8" ht="18" customHeight="1" x14ac:dyDescent="0.2">
      <c r="D705" s="220"/>
      <c r="F705" s="165"/>
      <c r="G705" s="164"/>
      <c r="H705" s="165"/>
    </row>
    <row r="706" spans="4:8" ht="18" customHeight="1" x14ac:dyDescent="0.2">
      <c r="D706" s="220"/>
      <c r="F706" s="165"/>
      <c r="G706" s="164"/>
      <c r="H706" s="165"/>
    </row>
    <row r="707" spans="4:8" ht="18" customHeight="1" x14ac:dyDescent="0.2">
      <c r="D707" s="220"/>
      <c r="F707" s="165"/>
      <c r="G707" s="164"/>
      <c r="H707" s="165"/>
    </row>
    <row r="708" spans="4:8" ht="18" customHeight="1" x14ac:dyDescent="0.2">
      <c r="D708" s="220"/>
      <c r="F708" s="165"/>
      <c r="G708" s="164"/>
      <c r="H708" s="165"/>
    </row>
    <row r="709" spans="4:8" ht="18" customHeight="1" x14ac:dyDescent="0.2">
      <c r="D709" s="220"/>
      <c r="F709" s="165"/>
      <c r="G709" s="164"/>
      <c r="H709" s="165"/>
    </row>
    <row r="710" spans="4:8" ht="18" customHeight="1" x14ac:dyDescent="0.2">
      <c r="D710" s="220"/>
      <c r="F710" s="165"/>
      <c r="G710" s="164"/>
      <c r="H710" s="165"/>
    </row>
    <row r="711" spans="4:8" ht="18" customHeight="1" x14ac:dyDescent="0.2">
      <c r="D711" s="220"/>
      <c r="F711" s="165"/>
      <c r="G711" s="164"/>
      <c r="H711" s="165"/>
    </row>
    <row r="712" spans="4:8" ht="18" customHeight="1" x14ac:dyDescent="0.2">
      <c r="D712" s="220"/>
      <c r="F712" s="165"/>
      <c r="G712" s="164"/>
      <c r="H712" s="165"/>
    </row>
    <row r="713" spans="4:8" ht="18" customHeight="1" x14ac:dyDescent="0.2">
      <c r="D713" s="220"/>
      <c r="F713" s="165"/>
      <c r="G713" s="164"/>
      <c r="H713" s="165"/>
    </row>
    <row r="714" spans="4:8" ht="18" customHeight="1" x14ac:dyDescent="0.2">
      <c r="D714" s="220"/>
      <c r="F714" s="165"/>
      <c r="G714" s="164"/>
      <c r="H714" s="165"/>
    </row>
    <row r="715" spans="4:8" ht="18" customHeight="1" x14ac:dyDescent="0.2">
      <c r="D715" s="220"/>
      <c r="F715" s="165"/>
      <c r="G715" s="164"/>
      <c r="H715" s="165"/>
    </row>
    <row r="716" spans="4:8" ht="18" customHeight="1" x14ac:dyDescent="0.2">
      <c r="D716" s="220"/>
      <c r="F716" s="165"/>
      <c r="G716" s="164"/>
      <c r="H716" s="165"/>
    </row>
    <row r="717" spans="4:8" ht="18" customHeight="1" x14ac:dyDescent="0.2">
      <c r="D717" s="220"/>
      <c r="F717" s="165"/>
      <c r="G717" s="164"/>
      <c r="H717" s="165"/>
    </row>
    <row r="718" spans="4:8" ht="18" customHeight="1" x14ac:dyDescent="0.2">
      <c r="D718" s="220"/>
      <c r="F718" s="165"/>
      <c r="G718" s="164"/>
      <c r="H718" s="165"/>
    </row>
    <row r="719" spans="4:8" ht="18" customHeight="1" x14ac:dyDescent="0.2">
      <c r="D719" s="220"/>
      <c r="F719" s="165"/>
      <c r="G719" s="164"/>
      <c r="H719" s="165"/>
    </row>
    <row r="720" spans="4:8" ht="18" customHeight="1" x14ac:dyDescent="0.2">
      <c r="D720" s="220"/>
      <c r="F720" s="165"/>
      <c r="G720" s="164"/>
      <c r="H720" s="165"/>
    </row>
    <row r="721" spans="4:8" ht="18" customHeight="1" x14ac:dyDescent="0.2">
      <c r="D721" s="220"/>
      <c r="F721" s="165"/>
      <c r="G721" s="164"/>
      <c r="H721" s="165"/>
    </row>
    <row r="722" spans="4:8" ht="18" customHeight="1" x14ac:dyDescent="0.2">
      <c r="D722" s="220"/>
      <c r="F722" s="165"/>
      <c r="G722" s="164"/>
      <c r="H722" s="165"/>
    </row>
    <row r="723" spans="4:8" ht="18" customHeight="1" x14ac:dyDescent="0.2">
      <c r="D723" s="220"/>
      <c r="F723" s="165"/>
      <c r="G723" s="164"/>
      <c r="H723" s="165"/>
    </row>
    <row r="724" spans="4:8" ht="18" customHeight="1" x14ac:dyDescent="0.2">
      <c r="D724" s="220"/>
      <c r="F724" s="165"/>
      <c r="G724" s="164"/>
      <c r="H724" s="165"/>
    </row>
    <row r="725" spans="4:8" ht="18" customHeight="1" x14ac:dyDescent="0.2">
      <c r="D725" s="220"/>
      <c r="F725" s="165"/>
      <c r="G725" s="164"/>
      <c r="H725" s="165"/>
    </row>
    <row r="726" spans="4:8" ht="18" customHeight="1" x14ac:dyDescent="0.2">
      <c r="D726" s="220"/>
      <c r="F726" s="165"/>
      <c r="G726" s="164"/>
      <c r="H726" s="165"/>
    </row>
    <row r="727" spans="4:8" ht="18" customHeight="1" x14ac:dyDescent="0.2">
      <c r="D727" s="220"/>
      <c r="F727" s="165"/>
      <c r="G727" s="164"/>
      <c r="H727" s="165"/>
    </row>
    <row r="728" spans="4:8" ht="18" customHeight="1" x14ac:dyDescent="0.2">
      <c r="D728" s="220"/>
      <c r="F728" s="165"/>
      <c r="G728" s="164"/>
      <c r="H728" s="165"/>
    </row>
    <row r="729" spans="4:8" ht="18" customHeight="1" x14ac:dyDescent="0.2">
      <c r="D729" s="220"/>
      <c r="F729" s="165"/>
      <c r="G729" s="164"/>
      <c r="H729" s="165"/>
    </row>
    <row r="730" spans="4:8" ht="18" customHeight="1" x14ac:dyDescent="0.2">
      <c r="D730" s="220"/>
      <c r="F730" s="165"/>
      <c r="G730" s="164"/>
      <c r="H730" s="165"/>
    </row>
    <row r="731" spans="4:8" ht="18" customHeight="1" x14ac:dyDescent="0.2">
      <c r="D731" s="220"/>
      <c r="F731" s="165"/>
      <c r="G731" s="164"/>
      <c r="H731" s="165"/>
    </row>
    <row r="732" spans="4:8" ht="18" customHeight="1" x14ac:dyDescent="0.2">
      <c r="D732" s="220"/>
      <c r="F732" s="165"/>
      <c r="G732" s="164"/>
      <c r="H732" s="165"/>
    </row>
    <row r="733" spans="4:8" ht="18" customHeight="1" x14ac:dyDescent="0.2">
      <c r="D733" s="220"/>
      <c r="F733" s="165"/>
      <c r="G733" s="164"/>
      <c r="H733" s="165"/>
    </row>
    <row r="734" spans="4:8" ht="18" customHeight="1" x14ac:dyDescent="0.2">
      <c r="D734" s="220"/>
      <c r="F734" s="165"/>
      <c r="G734" s="164"/>
      <c r="H734" s="165"/>
    </row>
    <row r="735" spans="4:8" ht="18" customHeight="1" x14ac:dyDescent="0.2">
      <c r="D735" s="220"/>
      <c r="F735" s="165"/>
      <c r="G735" s="164"/>
      <c r="H735" s="165"/>
    </row>
    <row r="736" spans="4:8" ht="18" customHeight="1" x14ac:dyDescent="0.2">
      <c r="D736" s="220"/>
      <c r="F736" s="165"/>
      <c r="G736" s="164"/>
      <c r="H736" s="165"/>
    </row>
    <row r="737" spans="4:8" ht="18" customHeight="1" x14ac:dyDescent="0.2">
      <c r="D737" s="220"/>
      <c r="F737" s="165"/>
      <c r="G737" s="164"/>
      <c r="H737" s="165"/>
    </row>
    <row r="738" spans="4:8" ht="18" customHeight="1" x14ac:dyDescent="0.2">
      <c r="D738" s="220"/>
      <c r="F738" s="165"/>
      <c r="G738" s="164"/>
      <c r="H738" s="165"/>
    </row>
    <row r="739" spans="4:8" ht="18" customHeight="1" x14ac:dyDescent="0.2">
      <c r="D739" s="220"/>
      <c r="F739" s="165"/>
      <c r="G739" s="164"/>
      <c r="H739" s="165"/>
    </row>
    <row r="740" spans="4:8" ht="18" customHeight="1" x14ac:dyDescent="0.2">
      <c r="D740" s="220"/>
      <c r="F740" s="165"/>
      <c r="G740" s="164"/>
      <c r="H740" s="165"/>
    </row>
    <row r="741" spans="4:8" ht="18" customHeight="1" x14ac:dyDescent="0.2">
      <c r="D741" s="220"/>
      <c r="F741" s="165"/>
      <c r="G741" s="164"/>
      <c r="H741" s="165"/>
    </row>
    <row r="742" spans="4:8" ht="18" customHeight="1" x14ac:dyDescent="0.2">
      <c r="D742" s="220"/>
      <c r="F742" s="165"/>
      <c r="G742" s="164"/>
      <c r="H742" s="165"/>
    </row>
    <row r="743" spans="4:8" ht="18" customHeight="1" x14ac:dyDescent="0.2">
      <c r="D743" s="220"/>
      <c r="F743" s="165"/>
      <c r="G743" s="164"/>
      <c r="H743" s="165"/>
    </row>
    <row r="744" spans="4:8" ht="18" customHeight="1" x14ac:dyDescent="0.2">
      <c r="D744" s="220"/>
      <c r="F744" s="165"/>
      <c r="G744" s="164"/>
      <c r="H744" s="165"/>
    </row>
    <row r="745" spans="4:8" ht="18" customHeight="1" x14ac:dyDescent="0.2">
      <c r="D745" s="220"/>
      <c r="F745" s="165"/>
      <c r="G745" s="164"/>
      <c r="H745" s="165"/>
    </row>
    <row r="746" spans="4:8" ht="18" customHeight="1" x14ac:dyDescent="0.2">
      <c r="D746" s="220"/>
      <c r="F746" s="165"/>
      <c r="G746" s="164"/>
      <c r="H746" s="165"/>
    </row>
    <row r="747" spans="4:8" ht="18" customHeight="1" x14ac:dyDescent="0.2">
      <c r="D747" s="220"/>
      <c r="F747" s="165"/>
      <c r="G747" s="164"/>
      <c r="H747" s="165"/>
    </row>
    <row r="748" spans="4:8" ht="18" customHeight="1" x14ac:dyDescent="0.2">
      <c r="D748" s="220"/>
      <c r="F748" s="165"/>
      <c r="G748" s="164"/>
      <c r="H748" s="165"/>
    </row>
    <row r="749" spans="4:8" ht="18" customHeight="1" x14ac:dyDescent="0.2">
      <c r="D749" s="220"/>
      <c r="F749" s="165"/>
      <c r="G749" s="164"/>
      <c r="H749" s="165"/>
    </row>
    <row r="750" spans="4:8" ht="18" customHeight="1" x14ac:dyDescent="0.2">
      <c r="D750" s="220"/>
      <c r="F750" s="165"/>
      <c r="G750" s="164"/>
      <c r="H750" s="165"/>
    </row>
    <row r="751" spans="4:8" ht="18" customHeight="1" x14ac:dyDescent="0.2">
      <c r="D751" s="220"/>
      <c r="F751" s="165"/>
      <c r="G751" s="164"/>
      <c r="H751" s="165"/>
    </row>
    <row r="752" spans="4:8" ht="18" customHeight="1" x14ac:dyDescent="0.2">
      <c r="D752" s="220"/>
      <c r="F752" s="165"/>
      <c r="G752" s="164"/>
      <c r="H752" s="165"/>
    </row>
    <row r="753" spans="4:8" ht="18" customHeight="1" x14ac:dyDescent="0.2">
      <c r="D753" s="220"/>
      <c r="F753" s="165"/>
      <c r="G753" s="164"/>
      <c r="H753" s="165"/>
    </row>
    <row r="754" spans="4:8" ht="18" customHeight="1" x14ac:dyDescent="0.2">
      <c r="D754" s="220"/>
      <c r="F754" s="165"/>
      <c r="G754" s="164"/>
      <c r="H754" s="165"/>
    </row>
    <row r="755" spans="4:8" ht="18" customHeight="1" x14ac:dyDescent="0.2">
      <c r="D755" s="220"/>
      <c r="F755" s="165"/>
      <c r="G755" s="164"/>
      <c r="H755" s="165"/>
    </row>
    <row r="756" spans="4:8" ht="18" customHeight="1" x14ac:dyDescent="0.2">
      <c r="D756" s="220"/>
      <c r="F756" s="165"/>
      <c r="G756" s="164"/>
      <c r="H756" s="165"/>
    </row>
    <row r="757" spans="4:8" ht="18" customHeight="1" x14ac:dyDescent="0.2">
      <c r="D757" s="220"/>
      <c r="F757" s="165"/>
      <c r="G757" s="164"/>
      <c r="H757" s="165"/>
    </row>
    <row r="758" spans="4:8" ht="18" customHeight="1" x14ac:dyDescent="0.2">
      <c r="D758" s="220"/>
      <c r="F758" s="165"/>
      <c r="G758" s="164"/>
      <c r="H758" s="165"/>
    </row>
    <row r="759" spans="4:8" ht="18" customHeight="1" x14ac:dyDescent="0.2">
      <c r="D759" s="220"/>
      <c r="F759" s="165"/>
      <c r="G759" s="164"/>
      <c r="H759" s="165"/>
    </row>
    <row r="760" spans="4:8" ht="18" customHeight="1" x14ac:dyDescent="0.2">
      <c r="D760" s="220"/>
      <c r="F760" s="165"/>
      <c r="G760" s="164"/>
      <c r="H760" s="165"/>
    </row>
    <row r="761" spans="4:8" ht="18" customHeight="1" x14ac:dyDescent="0.2">
      <c r="D761" s="220"/>
      <c r="F761" s="165"/>
      <c r="G761" s="164"/>
      <c r="H761" s="165"/>
    </row>
    <row r="762" spans="4:8" ht="18" customHeight="1" x14ac:dyDescent="0.2">
      <c r="D762" s="220"/>
      <c r="F762" s="165"/>
      <c r="G762" s="164"/>
      <c r="H762" s="165"/>
    </row>
    <row r="763" spans="4:8" ht="18" customHeight="1" x14ac:dyDescent="0.2">
      <c r="D763" s="220"/>
      <c r="F763" s="165"/>
      <c r="G763" s="164"/>
      <c r="H763" s="165"/>
    </row>
    <row r="764" spans="4:8" ht="18" customHeight="1" x14ac:dyDescent="0.2">
      <c r="D764" s="220"/>
      <c r="F764" s="165"/>
      <c r="G764" s="164"/>
      <c r="H764" s="165"/>
    </row>
    <row r="765" spans="4:8" ht="18" customHeight="1" x14ac:dyDescent="0.2">
      <c r="D765" s="220"/>
      <c r="F765" s="165"/>
      <c r="G765" s="164"/>
      <c r="H765" s="165"/>
    </row>
    <row r="766" spans="4:8" ht="18" customHeight="1" x14ac:dyDescent="0.2">
      <c r="D766" s="220"/>
      <c r="F766" s="165"/>
      <c r="G766" s="164"/>
      <c r="H766" s="165"/>
    </row>
    <row r="767" spans="4:8" ht="18" customHeight="1" x14ac:dyDescent="0.2">
      <c r="D767" s="220"/>
      <c r="F767" s="165"/>
      <c r="G767" s="164"/>
      <c r="H767" s="165"/>
    </row>
    <row r="768" spans="4:8" ht="18" customHeight="1" x14ac:dyDescent="0.2">
      <c r="D768" s="220"/>
      <c r="F768" s="165"/>
      <c r="G768" s="164"/>
      <c r="H768" s="165"/>
    </row>
    <row r="769" spans="4:8" ht="18" customHeight="1" x14ac:dyDescent="0.2">
      <c r="D769" s="220"/>
      <c r="F769" s="165"/>
      <c r="G769" s="164"/>
      <c r="H769" s="165"/>
    </row>
    <row r="770" spans="4:8" ht="18" customHeight="1" x14ac:dyDescent="0.2">
      <c r="D770" s="220"/>
      <c r="F770" s="165"/>
      <c r="G770" s="164"/>
      <c r="H770" s="165"/>
    </row>
    <row r="771" spans="4:8" ht="18" customHeight="1" x14ac:dyDescent="0.2">
      <c r="D771" s="220"/>
      <c r="F771" s="165"/>
      <c r="G771" s="164"/>
      <c r="H771" s="165"/>
    </row>
    <row r="772" spans="4:8" ht="18" customHeight="1" x14ac:dyDescent="0.2">
      <c r="D772" s="220"/>
      <c r="F772" s="165"/>
      <c r="G772" s="164"/>
      <c r="H772" s="165"/>
    </row>
    <row r="773" spans="4:8" ht="18" customHeight="1" x14ac:dyDescent="0.2">
      <c r="D773" s="220"/>
      <c r="F773" s="165"/>
      <c r="G773" s="164"/>
      <c r="H773" s="165"/>
    </row>
    <row r="774" spans="4:8" ht="18" customHeight="1" x14ac:dyDescent="0.2">
      <c r="D774" s="220"/>
      <c r="F774" s="165"/>
      <c r="G774" s="164"/>
      <c r="H774" s="165"/>
    </row>
    <row r="775" spans="4:8" ht="18" customHeight="1" x14ac:dyDescent="0.2">
      <c r="D775" s="220"/>
      <c r="F775" s="165"/>
      <c r="G775" s="164"/>
      <c r="H775" s="165"/>
    </row>
    <row r="776" spans="4:8" ht="18" customHeight="1" x14ac:dyDescent="0.2">
      <c r="D776" s="220"/>
      <c r="F776" s="165"/>
      <c r="G776" s="164"/>
      <c r="H776" s="165"/>
    </row>
    <row r="777" spans="4:8" ht="18" customHeight="1" x14ac:dyDescent="0.2">
      <c r="D777" s="220"/>
      <c r="F777" s="165"/>
      <c r="G777" s="164"/>
      <c r="H777" s="165"/>
    </row>
    <row r="778" spans="4:8" ht="18" customHeight="1" x14ac:dyDescent="0.2">
      <c r="D778" s="220"/>
      <c r="F778" s="165"/>
      <c r="G778" s="164"/>
      <c r="H778" s="165"/>
    </row>
    <row r="779" spans="4:8" ht="18" customHeight="1" x14ac:dyDescent="0.2">
      <c r="D779" s="220"/>
      <c r="F779" s="165"/>
      <c r="G779" s="164"/>
      <c r="H779" s="165"/>
    </row>
    <row r="780" spans="4:8" ht="18" customHeight="1" x14ac:dyDescent="0.2">
      <c r="D780" s="220"/>
      <c r="F780" s="165"/>
      <c r="G780" s="164"/>
      <c r="H780" s="165"/>
    </row>
    <row r="781" spans="4:8" ht="18" customHeight="1" x14ac:dyDescent="0.2">
      <c r="D781" s="220"/>
      <c r="F781" s="165"/>
      <c r="G781" s="164"/>
      <c r="H781" s="165"/>
    </row>
    <row r="782" spans="4:8" ht="18" customHeight="1" x14ac:dyDescent="0.2">
      <c r="D782" s="220"/>
      <c r="F782" s="165"/>
      <c r="G782" s="164"/>
      <c r="H782" s="165"/>
    </row>
    <row r="783" spans="4:8" ht="18" customHeight="1" x14ac:dyDescent="0.2">
      <c r="D783" s="220"/>
      <c r="F783" s="165"/>
      <c r="G783" s="164"/>
      <c r="H783" s="165"/>
    </row>
    <row r="784" spans="4:8" ht="18" customHeight="1" x14ac:dyDescent="0.2">
      <c r="D784" s="220"/>
      <c r="F784" s="165"/>
      <c r="G784" s="164"/>
      <c r="H784" s="165"/>
    </row>
    <row r="785" spans="4:8" ht="18" customHeight="1" x14ac:dyDescent="0.2">
      <c r="D785" s="220"/>
      <c r="F785" s="165"/>
      <c r="G785" s="164"/>
      <c r="H785" s="165"/>
    </row>
    <row r="786" spans="4:8" ht="18" customHeight="1" x14ac:dyDescent="0.2">
      <c r="D786" s="220"/>
      <c r="F786" s="165"/>
      <c r="G786" s="164"/>
      <c r="H786" s="165"/>
    </row>
    <row r="787" spans="4:8" ht="18" customHeight="1" x14ac:dyDescent="0.2">
      <c r="D787" s="220"/>
      <c r="F787" s="165"/>
      <c r="G787" s="164"/>
      <c r="H787" s="165"/>
    </row>
    <row r="788" spans="4:8" ht="18" customHeight="1" x14ac:dyDescent="0.2">
      <c r="D788" s="220"/>
      <c r="F788" s="165"/>
      <c r="G788" s="164"/>
      <c r="H788" s="165"/>
    </row>
    <row r="789" spans="4:8" ht="18" customHeight="1" x14ac:dyDescent="0.2">
      <c r="D789" s="220"/>
      <c r="F789" s="165"/>
      <c r="G789" s="164"/>
      <c r="H789" s="165"/>
    </row>
    <row r="790" spans="4:8" ht="18" customHeight="1" x14ac:dyDescent="0.2">
      <c r="D790" s="220"/>
      <c r="F790" s="165"/>
      <c r="G790" s="164"/>
      <c r="H790" s="165"/>
    </row>
    <row r="791" spans="4:8" ht="18" customHeight="1" x14ac:dyDescent="0.2">
      <c r="D791" s="220"/>
      <c r="F791" s="165"/>
      <c r="G791" s="164"/>
      <c r="H791" s="165"/>
    </row>
    <row r="792" spans="4:8" ht="18" customHeight="1" x14ac:dyDescent="0.2">
      <c r="D792" s="220"/>
      <c r="F792" s="165"/>
      <c r="G792" s="164"/>
      <c r="H792" s="165"/>
    </row>
    <row r="793" spans="4:8" ht="18" customHeight="1" x14ac:dyDescent="0.2">
      <c r="D793" s="220"/>
      <c r="F793" s="165"/>
      <c r="G793" s="164"/>
      <c r="H793" s="165"/>
    </row>
    <row r="794" spans="4:8" ht="18" customHeight="1" x14ac:dyDescent="0.2">
      <c r="D794" s="220"/>
      <c r="F794" s="165"/>
      <c r="G794" s="164"/>
      <c r="H794" s="165"/>
    </row>
    <row r="795" spans="4:8" ht="18" customHeight="1" x14ac:dyDescent="0.2">
      <c r="D795" s="220"/>
      <c r="F795" s="165"/>
      <c r="G795" s="164"/>
      <c r="H795" s="165"/>
    </row>
    <row r="796" spans="4:8" ht="18" customHeight="1" x14ac:dyDescent="0.2">
      <c r="D796" s="220"/>
      <c r="F796" s="165"/>
      <c r="G796" s="164"/>
      <c r="H796" s="165"/>
    </row>
    <row r="797" spans="4:8" ht="18" customHeight="1" x14ac:dyDescent="0.2">
      <c r="D797" s="220"/>
      <c r="F797" s="165"/>
      <c r="G797" s="164"/>
      <c r="H797" s="165"/>
    </row>
    <row r="798" spans="4:8" ht="18" customHeight="1" x14ac:dyDescent="0.2">
      <c r="D798" s="220"/>
      <c r="F798" s="165"/>
      <c r="G798" s="164"/>
      <c r="H798" s="165"/>
    </row>
    <row r="799" spans="4:8" ht="18" customHeight="1" x14ac:dyDescent="0.2">
      <c r="D799" s="220"/>
      <c r="F799" s="165"/>
      <c r="G799" s="164"/>
      <c r="H799" s="165"/>
    </row>
    <row r="800" spans="4:8" ht="18" customHeight="1" x14ac:dyDescent="0.2">
      <c r="D800" s="220"/>
      <c r="F800" s="165"/>
      <c r="G800" s="164"/>
      <c r="H800" s="165"/>
    </row>
    <row r="801" spans="4:8" ht="18" customHeight="1" x14ac:dyDescent="0.2">
      <c r="D801" s="220"/>
      <c r="F801" s="165"/>
      <c r="G801" s="164"/>
      <c r="H801" s="165"/>
    </row>
    <row r="802" spans="4:8" ht="18" customHeight="1" x14ac:dyDescent="0.2">
      <c r="D802" s="220"/>
      <c r="F802" s="165"/>
      <c r="G802" s="164"/>
      <c r="H802" s="165"/>
    </row>
    <row r="803" spans="4:8" ht="18" customHeight="1" x14ac:dyDescent="0.2">
      <c r="D803" s="220"/>
      <c r="F803" s="165"/>
      <c r="G803" s="164"/>
      <c r="H803" s="165"/>
    </row>
    <row r="804" spans="4:8" ht="18" customHeight="1" x14ac:dyDescent="0.2">
      <c r="D804" s="220"/>
      <c r="F804" s="165"/>
      <c r="G804" s="164"/>
      <c r="H804" s="165"/>
    </row>
    <row r="805" spans="4:8" ht="18" customHeight="1" x14ac:dyDescent="0.2">
      <c r="D805" s="220"/>
      <c r="F805" s="165"/>
      <c r="G805" s="164"/>
      <c r="H805" s="165"/>
    </row>
    <row r="806" spans="4:8" ht="18" customHeight="1" x14ac:dyDescent="0.2">
      <c r="D806" s="220"/>
      <c r="F806" s="165"/>
      <c r="G806" s="164"/>
      <c r="H806" s="165"/>
    </row>
    <row r="807" spans="4:8" ht="18" customHeight="1" x14ac:dyDescent="0.2">
      <c r="D807" s="220"/>
      <c r="F807" s="165"/>
      <c r="G807" s="164"/>
      <c r="H807" s="165"/>
    </row>
    <row r="808" spans="4:8" ht="18" customHeight="1" x14ac:dyDescent="0.2">
      <c r="D808" s="220"/>
      <c r="F808" s="165"/>
      <c r="G808" s="164"/>
      <c r="H808" s="165"/>
    </row>
    <row r="809" spans="4:8" ht="18" customHeight="1" x14ac:dyDescent="0.2">
      <c r="D809" s="220"/>
      <c r="F809" s="165"/>
      <c r="G809" s="164"/>
      <c r="H809" s="165"/>
    </row>
    <row r="810" spans="4:8" ht="18" customHeight="1" x14ac:dyDescent="0.2">
      <c r="D810" s="220"/>
      <c r="F810" s="165"/>
      <c r="G810" s="164"/>
      <c r="H810" s="165"/>
    </row>
    <row r="811" spans="4:8" ht="18" customHeight="1" x14ac:dyDescent="0.2">
      <c r="D811" s="220"/>
      <c r="F811" s="165"/>
      <c r="G811" s="164"/>
      <c r="H811" s="165"/>
    </row>
    <row r="812" spans="4:8" ht="18" customHeight="1" x14ac:dyDescent="0.2">
      <c r="D812" s="220"/>
      <c r="F812" s="165"/>
      <c r="G812" s="164"/>
      <c r="H812" s="165"/>
    </row>
    <row r="813" spans="4:8" ht="18" customHeight="1" x14ac:dyDescent="0.2">
      <c r="D813" s="220"/>
      <c r="F813" s="165"/>
      <c r="G813" s="164"/>
      <c r="H813" s="165"/>
    </row>
    <row r="814" spans="4:8" ht="18" customHeight="1" x14ac:dyDescent="0.2">
      <c r="D814" s="220"/>
      <c r="F814" s="165"/>
      <c r="G814" s="164"/>
      <c r="H814" s="165"/>
    </row>
    <row r="815" spans="4:8" ht="18" customHeight="1" x14ac:dyDescent="0.2">
      <c r="D815" s="220"/>
      <c r="F815" s="165"/>
      <c r="G815" s="164"/>
      <c r="H815" s="165"/>
    </row>
    <row r="816" spans="4:8" ht="18" customHeight="1" x14ac:dyDescent="0.2">
      <c r="D816" s="220"/>
      <c r="F816" s="165"/>
      <c r="G816" s="164"/>
      <c r="H816" s="165"/>
    </row>
    <row r="817" spans="4:8" ht="18" customHeight="1" x14ac:dyDescent="0.2">
      <c r="D817" s="220"/>
      <c r="F817" s="165"/>
      <c r="G817" s="164"/>
      <c r="H817" s="165"/>
    </row>
    <row r="818" spans="4:8" ht="18" customHeight="1" x14ac:dyDescent="0.2">
      <c r="D818" s="220"/>
      <c r="F818" s="165"/>
      <c r="G818" s="164"/>
      <c r="H818" s="165"/>
    </row>
    <row r="819" spans="4:8" ht="18" customHeight="1" x14ac:dyDescent="0.2">
      <c r="D819" s="220"/>
      <c r="F819" s="165"/>
      <c r="G819" s="164"/>
      <c r="H819" s="165"/>
    </row>
    <row r="820" spans="4:8" ht="18" customHeight="1" x14ac:dyDescent="0.2">
      <c r="D820" s="220"/>
      <c r="F820" s="165"/>
      <c r="G820" s="164"/>
      <c r="H820" s="165"/>
    </row>
    <row r="821" spans="4:8" ht="18" customHeight="1" x14ac:dyDescent="0.2">
      <c r="D821" s="220"/>
      <c r="F821" s="165"/>
      <c r="G821" s="164"/>
      <c r="H821" s="165"/>
    </row>
    <row r="822" spans="4:8" ht="18" customHeight="1" x14ac:dyDescent="0.2">
      <c r="D822" s="220"/>
      <c r="F822" s="165"/>
      <c r="G822" s="164"/>
      <c r="H822" s="165"/>
    </row>
    <row r="823" spans="4:8" ht="18" customHeight="1" x14ac:dyDescent="0.2">
      <c r="D823" s="220"/>
      <c r="F823" s="165"/>
      <c r="G823" s="164"/>
      <c r="H823" s="165"/>
    </row>
    <row r="824" spans="4:8" ht="18" customHeight="1" x14ac:dyDescent="0.2">
      <c r="D824" s="220"/>
      <c r="F824" s="165"/>
      <c r="G824" s="164"/>
      <c r="H824" s="165"/>
    </row>
    <row r="825" spans="4:8" ht="18" customHeight="1" x14ac:dyDescent="0.2">
      <c r="D825" s="220"/>
      <c r="F825" s="165"/>
      <c r="G825" s="164"/>
      <c r="H825" s="165"/>
    </row>
    <row r="826" spans="4:8" ht="18" customHeight="1" x14ac:dyDescent="0.2">
      <c r="D826" s="220"/>
      <c r="F826" s="165"/>
      <c r="G826" s="164"/>
      <c r="H826" s="165"/>
    </row>
    <row r="827" spans="4:8" ht="18" customHeight="1" x14ac:dyDescent="0.2">
      <c r="D827" s="220"/>
      <c r="F827" s="165"/>
      <c r="G827" s="164"/>
      <c r="H827" s="165"/>
    </row>
    <row r="828" spans="4:8" ht="18" customHeight="1" x14ac:dyDescent="0.2">
      <c r="D828" s="220"/>
      <c r="F828" s="165"/>
      <c r="G828" s="164"/>
      <c r="H828" s="165"/>
    </row>
    <row r="829" spans="4:8" ht="18" customHeight="1" x14ac:dyDescent="0.2">
      <c r="D829" s="220"/>
      <c r="F829" s="165"/>
      <c r="G829" s="164"/>
      <c r="H829" s="165"/>
    </row>
    <row r="830" spans="4:8" ht="18" customHeight="1" x14ac:dyDescent="0.2">
      <c r="D830" s="220"/>
      <c r="F830" s="165"/>
      <c r="G830" s="164"/>
      <c r="H830" s="165"/>
    </row>
    <row r="831" spans="4:8" ht="18" customHeight="1" x14ac:dyDescent="0.2">
      <c r="D831" s="220"/>
      <c r="F831" s="165"/>
      <c r="G831" s="164"/>
      <c r="H831" s="165"/>
    </row>
    <row r="832" spans="4:8" ht="18" customHeight="1" x14ac:dyDescent="0.2">
      <c r="D832" s="220"/>
      <c r="F832" s="165"/>
      <c r="G832" s="164"/>
      <c r="H832" s="165"/>
    </row>
    <row r="833" spans="4:8" ht="18" customHeight="1" x14ac:dyDescent="0.2">
      <c r="D833" s="220"/>
      <c r="F833" s="165"/>
      <c r="G833" s="164"/>
      <c r="H833" s="165"/>
    </row>
    <row r="834" spans="4:8" ht="18" customHeight="1" x14ac:dyDescent="0.2">
      <c r="D834" s="220"/>
      <c r="F834" s="165"/>
      <c r="G834" s="164"/>
      <c r="H834" s="165"/>
    </row>
    <row r="835" spans="4:8" ht="18" customHeight="1" x14ac:dyDescent="0.2">
      <c r="D835" s="220"/>
      <c r="F835" s="165"/>
      <c r="G835" s="164"/>
      <c r="H835" s="165"/>
    </row>
    <row r="836" spans="4:8" ht="18" customHeight="1" x14ac:dyDescent="0.2">
      <c r="D836" s="220"/>
      <c r="F836" s="165"/>
      <c r="G836" s="164"/>
      <c r="H836" s="165"/>
    </row>
    <row r="837" spans="4:8" ht="18" customHeight="1" x14ac:dyDescent="0.2">
      <c r="D837" s="220"/>
      <c r="F837" s="165"/>
      <c r="G837" s="164"/>
      <c r="H837" s="165"/>
    </row>
    <row r="838" spans="4:8" ht="18" customHeight="1" x14ac:dyDescent="0.2">
      <c r="D838" s="220"/>
      <c r="F838" s="165"/>
      <c r="G838" s="164"/>
      <c r="H838" s="165"/>
    </row>
    <row r="839" spans="4:8" ht="18" customHeight="1" x14ac:dyDescent="0.2">
      <c r="D839" s="220"/>
      <c r="F839" s="165"/>
      <c r="G839" s="164"/>
      <c r="H839" s="165"/>
    </row>
    <row r="840" spans="4:8" ht="18" customHeight="1" x14ac:dyDescent="0.2">
      <c r="D840" s="220"/>
      <c r="F840" s="165"/>
      <c r="G840" s="164"/>
      <c r="H840" s="165"/>
    </row>
    <row r="841" spans="4:8" ht="18" customHeight="1" x14ac:dyDescent="0.2">
      <c r="D841" s="220"/>
      <c r="F841" s="165"/>
      <c r="G841" s="164"/>
      <c r="H841" s="165"/>
    </row>
    <row r="842" spans="4:8" ht="18" customHeight="1" x14ac:dyDescent="0.2">
      <c r="D842" s="220"/>
      <c r="F842" s="165"/>
      <c r="G842" s="164"/>
      <c r="H842" s="165"/>
    </row>
    <row r="843" spans="4:8" ht="18" customHeight="1" x14ac:dyDescent="0.2">
      <c r="D843" s="220"/>
      <c r="F843" s="165"/>
      <c r="G843" s="164"/>
      <c r="H843" s="165"/>
    </row>
    <row r="844" spans="4:8" ht="18" customHeight="1" x14ac:dyDescent="0.2">
      <c r="D844" s="220"/>
      <c r="F844" s="165"/>
      <c r="G844" s="164"/>
      <c r="H844" s="165"/>
    </row>
    <row r="845" spans="4:8" ht="18" customHeight="1" x14ac:dyDescent="0.2">
      <c r="D845" s="220"/>
      <c r="F845" s="165"/>
      <c r="G845" s="164"/>
      <c r="H845" s="165"/>
    </row>
    <row r="846" spans="4:8" ht="18" customHeight="1" x14ac:dyDescent="0.2">
      <c r="D846" s="220"/>
      <c r="F846" s="165"/>
      <c r="G846" s="164"/>
      <c r="H846" s="165"/>
    </row>
    <row r="847" spans="4:8" ht="18" customHeight="1" x14ac:dyDescent="0.2">
      <c r="D847" s="220"/>
      <c r="F847" s="165"/>
      <c r="G847" s="164"/>
      <c r="H847" s="165"/>
    </row>
    <row r="848" spans="4:8" ht="18" customHeight="1" x14ac:dyDescent="0.2">
      <c r="D848" s="220"/>
      <c r="F848" s="165"/>
      <c r="G848" s="164"/>
      <c r="H848" s="165"/>
    </row>
    <row r="849" spans="4:8" ht="18" customHeight="1" x14ac:dyDescent="0.2">
      <c r="D849" s="220"/>
      <c r="F849" s="165"/>
      <c r="G849" s="164"/>
      <c r="H849" s="165"/>
    </row>
    <row r="850" spans="4:8" ht="18" customHeight="1" x14ac:dyDescent="0.2">
      <c r="D850" s="220"/>
      <c r="F850" s="165"/>
      <c r="G850" s="164"/>
      <c r="H850" s="165"/>
    </row>
    <row r="851" spans="4:8" ht="18" customHeight="1" x14ac:dyDescent="0.2">
      <c r="D851" s="220"/>
      <c r="F851" s="165"/>
      <c r="G851" s="164"/>
      <c r="H851" s="165"/>
    </row>
    <row r="852" spans="4:8" ht="18" customHeight="1" x14ac:dyDescent="0.2">
      <c r="D852" s="220"/>
      <c r="F852" s="165"/>
      <c r="G852" s="164"/>
      <c r="H852" s="165"/>
    </row>
    <row r="853" spans="4:8" ht="18" customHeight="1" x14ac:dyDescent="0.2">
      <c r="D853" s="220"/>
      <c r="F853" s="165"/>
      <c r="G853" s="164"/>
      <c r="H853" s="165"/>
    </row>
    <row r="854" spans="4:8" ht="18" customHeight="1" x14ac:dyDescent="0.2">
      <c r="D854" s="220"/>
      <c r="F854" s="165"/>
      <c r="G854" s="164"/>
      <c r="H854" s="165"/>
    </row>
    <row r="855" spans="4:8" ht="18" customHeight="1" x14ac:dyDescent="0.2">
      <c r="D855" s="220"/>
      <c r="F855" s="165"/>
      <c r="G855" s="164"/>
      <c r="H855" s="165"/>
    </row>
    <row r="856" spans="4:8" ht="18" customHeight="1" x14ac:dyDescent="0.2">
      <c r="D856" s="220"/>
      <c r="F856" s="165"/>
      <c r="G856" s="164"/>
      <c r="H856" s="165"/>
    </row>
    <row r="857" spans="4:8" ht="18" customHeight="1" x14ac:dyDescent="0.2">
      <c r="D857" s="220"/>
      <c r="F857" s="165"/>
      <c r="G857" s="164"/>
      <c r="H857" s="165"/>
    </row>
    <row r="858" spans="4:8" ht="18" customHeight="1" x14ac:dyDescent="0.2">
      <c r="D858" s="220"/>
      <c r="F858" s="165"/>
      <c r="G858" s="164"/>
      <c r="H858" s="165"/>
    </row>
    <row r="859" spans="4:8" ht="18" customHeight="1" x14ac:dyDescent="0.2">
      <c r="D859" s="220"/>
      <c r="F859" s="165"/>
      <c r="G859" s="164"/>
      <c r="H859" s="165"/>
    </row>
    <row r="860" spans="4:8" ht="18" customHeight="1" x14ac:dyDescent="0.2">
      <c r="D860" s="220"/>
      <c r="F860" s="165"/>
      <c r="G860" s="164"/>
      <c r="H860" s="165"/>
    </row>
    <row r="861" spans="4:8" ht="18" customHeight="1" x14ac:dyDescent="0.2">
      <c r="D861" s="220"/>
      <c r="F861" s="165"/>
      <c r="G861" s="164"/>
      <c r="H861" s="165"/>
    </row>
    <row r="862" spans="4:8" ht="18" customHeight="1" x14ac:dyDescent="0.2">
      <c r="D862" s="220"/>
      <c r="F862" s="165"/>
      <c r="G862" s="164"/>
      <c r="H862" s="165"/>
    </row>
    <row r="863" spans="4:8" ht="18" customHeight="1" x14ac:dyDescent="0.2">
      <c r="D863" s="220"/>
      <c r="F863" s="165"/>
      <c r="G863" s="164"/>
      <c r="H863" s="165"/>
    </row>
    <row r="864" spans="4:8" ht="18" customHeight="1" x14ac:dyDescent="0.2">
      <c r="D864" s="220"/>
      <c r="F864" s="165"/>
      <c r="G864" s="164"/>
      <c r="H864" s="165"/>
    </row>
    <row r="865" spans="4:8" ht="18" customHeight="1" x14ac:dyDescent="0.2">
      <c r="D865" s="220"/>
      <c r="F865" s="165"/>
      <c r="G865" s="164"/>
      <c r="H865" s="165"/>
    </row>
    <row r="866" spans="4:8" ht="18" customHeight="1" x14ac:dyDescent="0.2">
      <c r="D866" s="220"/>
      <c r="F866" s="165"/>
      <c r="G866" s="164"/>
      <c r="H866" s="165"/>
    </row>
    <row r="867" spans="4:8" ht="18" customHeight="1" x14ac:dyDescent="0.2">
      <c r="D867" s="220"/>
      <c r="F867" s="165"/>
      <c r="G867" s="164"/>
      <c r="H867" s="165"/>
    </row>
    <row r="868" spans="4:8" ht="18" customHeight="1" x14ac:dyDescent="0.2">
      <c r="D868" s="220"/>
      <c r="F868" s="165"/>
      <c r="G868" s="164"/>
      <c r="H868" s="165"/>
    </row>
    <row r="869" spans="4:8" ht="18" customHeight="1" x14ac:dyDescent="0.2">
      <c r="D869" s="220"/>
      <c r="F869" s="165"/>
      <c r="G869" s="164"/>
      <c r="H869" s="165"/>
    </row>
    <row r="870" spans="4:8" ht="18" customHeight="1" x14ac:dyDescent="0.2">
      <c r="D870" s="220"/>
      <c r="F870" s="165"/>
      <c r="G870" s="164"/>
      <c r="H870" s="165"/>
    </row>
    <row r="871" spans="4:8" ht="18" customHeight="1" x14ac:dyDescent="0.2">
      <c r="D871" s="220"/>
      <c r="F871" s="165"/>
      <c r="G871" s="164"/>
      <c r="H871" s="165"/>
    </row>
    <row r="872" spans="4:8" ht="18" customHeight="1" x14ac:dyDescent="0.2">
      <c r="D872" s="220"/>
      <c r="F872" s="165"/>
      <c r="G872" s="164"/>
      <c r="H872" s="165"/>
    </row>
    <row r="873" spans="4:8" ht="18" customHeight="1" x14ac:dyDescent="0.2">
      <c r="D873" s="220"/>
      <c r="F873" s="165"/>
      <c r="G873" s="164"/>
      <c r="H873" s="165"/>
    </row>
    <row r="874" spans="4:8" ht="18" customHeight="1" x14ac:dyDescent="0.2">
      <c r="D874" s="220"/>
      <c r="F874" s="165"/>
      <c r="G874" s="164"/>
      <c r="H874" s="165"/>
    </row>
    <row r="875" spans="4:8" ht="18" customHeight="1" x14ac:dyDescent="0.2">
      <c r="D875" s="220"/>
      <c r="F875" s="165"/>
      <c r="G875" s="164"/>
      <c r="H875" s="165"/>
    </row>
    <row r="876" spans="4:8" ht="18" customHeight="1" x14ac:dyDescent="0.2">
      <c r="D876" s="220"/>
      <c r="F876" s="165"/>
      <c r="G876" s="164"/>
      <c r="H876" s="165"/>
    </row>
    <row r="877" spans="4:8" ht="18" customHeight="1" x14ac:dyDescent="0.2">
      <c r="D877" s="220"/>
      <c r="F877" s="165"/>
      <c r="G877" s="164"/>
      <c r="H877" s="165"/>
    </row>
    <row r="878" spans="4:8" ht="18" customHeight="1" x14ac:dyDescent="0.2">
      <c r="D878" s="220"/>
      <c r="F878" s="165"/>
      <c r="G878" s="164"/>
      <c r="H878" s="165"/>
    </row>
    <row r="879" spans="4:8" ht="18" customHeight="1" x14ac:dyDescent="0.2">
      <c r="D879" s="220"/>
      <c r="F879" s="165"/>
      <c r="G879" s="164"/>
      <c r="H879" s="165"/>
    </row>
    <row r="880" spans="4:8" ht="18" customHeight="1" x14ac:dyDescent="0.2">
      <c r="D880" s="220"/>
      <c r="F880" s="165"/>
      <c r="G880" s="164"/>
      <c r="H880" s="165"/>
    </row>
    <row r="881" spans="4:8" ht="18" customHeight="1" x14ac:dyDescent="0.2">
      <c r="D881" s="220"/>
      <c r="F881" s="165"/>
      <c r="G881" s="164"/>
      <c r="H881" s="165"/>
    </row>
    <row r="882" spans="4:8" ht="18" customHeight="1" x14ac:dyDescent="0.2">
      <c r="D882" s="220"/>
      <c r="F882" s="165"/>
      <c r="G882" s="164"/>
      <c r="H882" s="165"/>
    </row>
    <row r="883" spans="4:8" ht="18" customHeight="1" x14ac:dyDescent="0.2">
      <c r="D883" s="220"/>
      <c r="F883" s="165"/>
      <c r="G883" s="164"/>
      <c r="H883" s="165"/>
    </row>
    <row r="884" spans="4:8" ht="18" customHeight="1" x14ac:dyDescent="0.2">
      <c r="D884" s="220"/>
      <c r="F884" s="165"/>
      <c r="G884" s="164"/>
      <c r="H884" s="165"/>
    </row>
    <row r="885" spans="4:8" ht="18" customHeight="1" x14ac:dyDescent="0.2">
      <c r="D885" s="220"/>
      <c r="F885" s="165"/>
      <c r="G885" s="164"/>
      <c r="H885" s="165"/>
    </row>
    <row r="886" spans="4:8" ht="18" customHeight="1" x14ac:dyDescent="0.2">
      <c r="D886" s="220"/>
      <c r="F886" s="165"/>
      <c r="G886" s="164"/>
      <c r="H886" s="165"/>
    </row>
    <row r="887" spans="4:8" ht="18" customHeight="1" x14ac:dyDescent="0.2">
      <c r="D887" s="220"/>
      <c r="F887" s="165"/>
      <c r="G887" s="164"/>
      <c r="H887" s="165"/>
    </row>
    <row r="888" spans="4:8" ht="18" customHeight="1" x14ac:dyDescent="0.2">
      <c r="D888" s="220"/>
      <c r="F888" s="165"/>
      <c r="G888" s="164"/>
      <c r="H888" s="165"/>
    </row>
    <row r="889" spans="4:8" ht="18" customHeight="1" x14ac:dyDescent="0.2">
      <c r="D889" s="220"/>
      <c r="F889" s="165"/>
      <c r="G889" s="164"/>
      <c r="H889" s="165"/>
    </row>
    <row r="890" spans="4:8" ht="18" customHeight="1" x14ac:dyDescent="0.2">
      <c r="D890" s="220"/>
      <c r="F890" s="165"/>
      <c r="G890" s="164"/>
      <c r="H890" s="165"/>
    </row>
    <row r="891" spans="4:8" ht="18" customHeight="1" x14ac:dyDescent="0.2">
      <c r="D891" s="220"/>
      <c r="F891" s="165"/>
      <c r="G891" s="164"/>
      <c r="H891" s="165"/>
    </row>
    <row r="892" spans="4:8" ht="18" customHeight="1" x14ac:dyDescent="0.2">
      <c r="D892" s="220"/>
      <c r="F892" s="165"/>
      <c r="G892" s="164"/>
      <c r="H892" s="165"/>
    </row>
    <row r="893" spans="4:8" ht="18" customHeight="1" x14ac:dyDescent="0.2">
      <c r="D893" s="220"/>
      <c r="F893" s="165"/>
      <c r="G893" s="164"/>
      <c r="H893" s="165"/>
    </row>
    <row r="894" spans="4:8" ht="18" customHeight="1" x14ac:dyDescent="0.2">
      <c r="D894" s="220"/>
      <c r="F894" s="165"/>
      <c r="G894" s="164"/>
      <c r="H894" s="165"/>
    </row>
    <row r="895" spans="4:8" ht="18" customHeight="1" x14ac:dyDescent="0.2">
      <c r="D895" s="220"/>
      <c r="F895" s="165"/>
      <c r="G895" s="164"/>
      <c r="H895" s="165"/>
    </row>
    <row r="896" spans="4:8" ht="18" customHeight="1" x14ac:dyDescent="0.2">
      <c r="D896" s="220"/>
      <c r="F896" s="165"/>
      <c r="G896" s="164"/>
      <c r="H896" s="165"/>
    </row>
    <row r="897" spans="4:8" ht="18" customHeight="1" x14ac:dyDescent="0.2">
      <c r="D897" s="220"/>
      <c r="F897" s="165"/>
      <c r="G897" s="164"/>
      <c r="H897" s="165"/>
    </row>
    <row r="898" spans="4:8" ht="18" customHeight="1" x14ac:dyDescent="0.2">
      <c r="D898" s="220"/>
      <c r="F898" s="165"/>
      <c r="G898" s="164"/>
      <c r="H898" s="165"/>
    </row>
    <row r="899" spans="4:8" ht="18" customHeight="1" x14ac:dyDescent="0.2">
      <c r="D899" s="220"/>
      <c r="F899" s="165"/>
      <c r="G899" s="164"/>
      <c r="H899" s="165"/>
    </row>
    <row r="900" spans="4:8" ht="18" customHeight="1" x14ac:dyDescent="0.2">
      <c r="D900" s="220"/>
      <c r="F900" s="165"/>
      <c r="G900" s="164"/>
      <c r="H900" s="165"/>
    </row>
    <row r="901" spans="4:8" ht="18" customHeight="1" x14ac:dyDescent="0.2">
      <c r="D901" s="220"/>
      <c r="F901" s="165"/>
      <c r="G901" s="164"/>
      <c r="H901" s="165"/>
    </row>
    <row r="902" spans="4:8" ht="18" customHeight="1" x14ac:dyDescent="0.2">
      <c r="D902" s="220"/>
      <c r="F902" s="165"/>
      <c r="G902" s="164"/>
      <c r="H902" s="165"/>
    </row>
    <row r="903" spans="4:8" ht="18" customHeight="1" x14ac:dyDescent="0.2">
      <c r="D903" s="220"/>
      <c r="F903" s="165"/>
      <c r="G903" s="164"/>
      <c r="H903" s="165"/>
    </row>
    <row r="904" spans="4:8" ht="18" customHeight="1" x14ac:dyDescent="0.2">
      <c r="D904" s="220"/>
      <c r="F904" s="165"/>
      <c r="G904" s="164"/>
      <c r="H904" s="165"/>
    </row>
    <row r="905" spans="4:8" ht="18" customHeight="1" x14ac:dyDescent="0.2">
      <c r="D905" s="220"/>
      <c r="F905" s="165"/>
      <c r="G905" s="164"/>
      <c r="H905" s="165"/>
    </row>
    <row r="906" spans="4:8" ht="18" customHeight="1" x14ac:dyDescent="0.2">
      <c r="D906" s="220"/>
      <c r="F906" s="165"/>
      <c r="G906" s="164"/>
      <c r="H906" s="165"/>
    </row>
    <row r="907" spans="4:8" ht="18" customHeight="1" x14ac:dyDescent="0.2">
      <c r="D907" s="220"/>
      <c r="F907" s="165"/>
      <c r="G907" s="164"/>
      <c r="H907" s="165"/>
    </row>
    <row r="908" spans="4:8" ht="18" customHeight="1" x14ac:dyDescent="0.2">
      <c r="D908" s="220"/>
      <c r="F908" s="165"/>
      <c r="G908" s="164"/>
      <c r="H908" s="165"/>
    </row>
    <row r="909" spans="4:8" ht="18" customHeight="1" x14ac:dyDescent="0.2">
      <c r="D909" s="220"/>
      <c r="F909" s="165"/>
      <c r="G909" s="164"/>
      <c r="H909" s="165"/>
    </row>
    <row r="910" spans="4:8" ht="18" customHeight="1" x14ac:dyDescent="0.2">
      <c r="D910" s="220"/>
      <c r="F910" s="165"/>
      <c r="G910" s="164"/>
      <c r="H910" s="165"/>
    </row>
    <row r="911" spans="4:8" ht="18" customHeight="1" x14ac:dyDescent="0.2">
      <c r="D911" s="220"/>
      <c r="F911" s="165"/>
      <c r="G911" s="164"/>
      <c r="H911" s="165"/>
    </row>
    <row r="912" spans="4:8" ht="18" customHeight="1" x14ac:dyDescent="0.2">
      <c r="D912" s="220"/>
      <c r="F912" s="165"/>
      <c r="G912" s="164"/>
      <c r="H912" s="165"/>
    </row>
    <row r="913" spans="4:8" ht="18" customHeight="1" x14ac:dyDescent="0.2">
      <c r="D913" s="220"/>
      <c r="F913" s="165"/>
      <c r="G913" s="164"/>
      <c r="H913" s="165"/>
    </row>
    <row r="914" spans="4:8" ht="18" customHeight="1" x14ac:dyDescent="0.2">
      <c r="D914" s="220"/>
      <c r="F914" s="165"/>
      <c r="G914" s="164"/>
      <c r="H914" s="165"/>
    </row>
    <row r="915" spans="4:8" ht="18" customHeight="1" x14ac:dyDescent="0.2">
      <c r="D915" s="220"/>
      <c r="F915" s="165"/>
      <c r="G915" s="164"/>
      <c r="H915" s="165"/>
    </row>
    <row r="916" spans="4:8" ht="18" customHeight="1" x14ac:dyDescent="0.2">
      <c r="D916" s="220"/>
      <c r="F916" s="165"/>
      <c r="G916" s="164"/>
      <c r="H916" s="165"/>
    </row>
    <row r="917" spans="4:8" ht="18" customHeight="1" x14ac:dyDescent="0.2">
      <c r="D917" s="220"/>
      <c r="F917" s="165"/>
      <c r="G917" s="164"/>
      <c r="H917" s="165"/>
    </row>
    <row r="918" spans="4:8" ht="18" customHeight="1" x14ac:dyDescent="0.2">
      <c r="D918" s="220"/>
      <c r="F918" s="165"/>
      <c r="G918" s="164"/>
      <c r="H918" s="165"/>
    </row>
    <row r="919" spans="4:8" ht="18" customHeight="1" x14ac:dyDescent="0.2">
      <c r="D919" s="220"/>
      <c r="F919" s="165"/>
      <c r="G919" s="164"/>
      <c r="H919" s="165"/>
    </row>
    <row r="920" spans="4:8" ht="18" customHeight="1" x14ac:dyDescent="0.2">
      <c r="D920" s="220"/>
      <c r="F920" s="165"/>
      <c r="G920" s="164"/>
      <c r="H920" s="165"/>
    </row>
    <row r="921" spans="4:8" ht="18" customHeight="1" x14ac:dyDescent="0.2">
      <c r="D921" s="220"/>
      <c r="F921" s="165"/>
      <c r="G921" s="164"/>
      <c r="H921" s="165"/>
    </row>
    <row r="922" spans="4:8" ht="18" customHeight="1" x14ac:dyDescent="0.2">
      <c r="D922" s="220"/>
      <c r="F922" s="165"/>
      <c r="G922" s="164"/>
      <c r="H922" s="165"/>
    </row>
    <row r="923" spans="4:8" ht="18" customHeight="1" x14ac:dyDescent="0.2">
      <c r="D923" s="220"/>
      <c r="F923" s="165"/>
      <c r="G923" s="164"/>
      <c r="H923" s="165"/>
    </row>
    <row r="924" spans="4:8" ht="18" customHeight="1" x14ac:dyDescent="0.2">
      <c r="D924" s="220"/>
      <c r="F924" s="165"/>
      <c r="G924" s="164"/>
      <c r="H924" s="165"/>
    </row>
    <row r="925" spans="4:8" ht="18" customHeight="1" x14ac:dyDescent="0.2">
      <c r="D925" s="220"/>
      <c r="F925" s="165"/>
      <c r="G925" s="164"/>
      <c r="H925" s="165"/>
    </row>
    <row r="926" spans="4:8" ht="18" customHeight="1" x14ac:dyDescent="0.2">
      <c r="D926" s="220"/>
      <c r="F926" s="165"/>
      <c r="G926" s="164"/>
      <c r="H926" s="165"/>
    </row>
    <row r="927" spans="4:8" ht="18" customHeight="1" x14ac:dyDescent="0.2">
      <c r="D927" s="220"/>
      <c r="F927" s="165"/>
      <c r="G927" s="164"/>
      <c r="H927" s="165"/>
    </row>
    <row r="928" spans="4:8" ht="18" customHeight="1" x14ac:dyDescent="0.2">
      <c r="D928" s="220"/>
      <c r="F928" s="165"/>
      <c r="G928" s="164"/>
      <c r="H928" s="165"/>
    </row>
    <row r="929" spans="4:8" ht="18" customHeight="1" x14ac:dyDescent="0.2">
      <c r="D929" s="220"/>
      <c r="F929" s="165"/>
      <c r="G929" s="164"/>
      <c r="H929" s="165"/>
    </row>
    <row r="930" spans="4:8" ht="18" customHeight="1" x14ac:dyDescent="0.2">
      <c r="D930" s="220"/>
      <c r="F930" s="165"/>
      <c r="G930" s="164"/>
      <c r="H930" s="165"/>
    </row>
    <row r="931" spans="4:8" ht="18" customHeight="1" x14ac:dyDescent="0.2">
      <c r="D931" s="220"/>
      <c r="F931" s="165"/>
      <c r="G931" s="164"/>
      <c r="H931" s="165"/>
    </row>
    <row r="932" spans="4:8" ht="18" customHeight="1" x14ac:dyDescent="0.2">
      <c r="D932" s="220"/>
      <c r="F932" s="165"/>
      <c r="G932" s="164"/>
      <c r="H932" s="165"/>
    </row>
    <row r="933" spans="4:8" ht="18" customHeight="1" x14ac:dyDescent="0.2">
      <c r="D933" s="220"/>
      <c r="F933" s="165"/>
      <c r="G933" s="164"/>
      <c r="H933" s="165"/>
    </row>
    <row r="934" spans="4:8" ht="18" customHeight="1" x14ac:dyDescent="0.2">
      <c r="D934" s="220"/>
      <c r="F934" s="165"/>
      <c r="G934" s="164"/>
      <c r="H934" s="165"/>
    </row>
    <row r="935" spans="4:8" ht="18" customHeight="1" x14ac:dyDescent="0.2">
      <c r="D935" s="220"/>
      <c r="F935" s="165"/>
      <c r="G935" s="164"/>
      <c r="H935" s="165"/>
    </row>
    <row r="936" spans="4:8" ht="18" customHeight="1" x14ac:dyDescent="0.2">
      <c r="D936" s="220"/>
      <c r="F936" s="165"/>
      <c r="G936" s="164"/>
      <c r="H936" s="165"/>
    </row>
    <row r="937" spans="4:8" ht="18" customHeight="1" x14ac:dyDescent="0.2">
      <c r="D937" s="220"/>
      <c r="F937" s="165"/>
      <c r="G937" s="164"/>
      <c r="H937" s="165"/>
    </row>
    <row r="938" spans="4:8" ht="18" customHeight="1" x14ac:dyDescent="0.2">
      <c r="D938" s="220"/>
      <c r="F938" s="165"/>
      <c r="G938" s="164"/>
      <c r="H938" s="165"/>
    </row>
    <row r="939" spans="4:8" ht="18" customHeight="1" x14ac:dyDescent="0.2">
      <c r="D939" s="220"/>
      <c r="F939" s="165"/>
      <c r="G939" s="164"/>
      <c r="H939" s="165"/>
    </row>
    <row r="940" spans="4:8" ht="18" customHeight="1" x14ac:dyDescent="0.2">
      <c r="D940" s="220"/>
      <c r="F940" s="165"/>
      <c r="G940" s="164"/>
      <c r="H940" s="165"/>
    </row>
    <row r="941" spans="4:8" ht="18" customHeight="1" x14ac:dyDescent="0.2">
      <c r="D941" s="220"/>
      <c r="F941" s="165"/>
      <c r="G941" s="164"/>
      <c r="H941" s="165"/>
    </row>
    <row r="942" spans="4:8" ht="18" customHeight="1" x14ac:dyDescent="0.2">
      <c r="D942" s="220"/>
      <c r="F942" s="165"/>
      <c r="G942" s="164"/>
      <c r="H942" s="165"/>
    </row>
    <row r="943" spans="4:8" ht="18" customHeight="1" x14ac:dyDescent="0.2">
      <c r="D943" s="220"/>
      <c r="F943" s="165"/>
      <c r="G943" s="164"/>
      <c r="H943" s="165"/>
    </row>
    <row r="944" spans="4:8" ht="18" customHeight="1" x14ac:dyDescent="0.2">
      <c r="D944" s="220"/>
      <c r="F944" s="165"/>
      <c r="G944" s="164"/>
      <c r="H944" s="165"/>
    </row>
    <row r="945" spans="4:8" ht="18" customHeight="1" x14ac:dyDescent="0.2">
      <c r="D945" s="220"/>
      <c r="F945" s="165"/>
      <c r="G945" s="164"/>
      <c r="H945" s="165"/>
    </row>
    <row r="946" spans="4:8" ht="18" customHeight="1" x14ac:dyDescent="0.2">
      <c r="D946" s="220"/>
      <c r="F946" s="165"/>
      <c r="G946" s="164"/>
      <c r="H946" s="165"/>
    </row>
    <row r="947" spans="4:8" ht="18" customHeight="1" x14ac:dyDescent="0.2">
      <c r="D947" s="220"/>
      <c r="F947" s="165"/>
      <c r="G947" s="164"/>
      <c r="H947" s="165"/>
    </row>
    <row r="948" spans="4:8" ht="18" customHeight="1" x14ac:dyDescent="0.2">
      <c r="D948" s="220"/>
      <c r="F948" s="165"/>
      <c r="G948" s="164"/>
      <c r="H948" s="165"/>
    </row>
    <row r="949" spans="4:8" ht="18" customHeight="1" x14ac:dyDescent="0.2">
      <c r="D949" s="220"/>
      <c r="F949" s="165"/>
      <c r="G949" s="164"/>
      <c r="H949" s="165"/>
    </row>
    <row r="950" spans="4:8" ht="18" customHeight="1" x14ac:dyDescent="0.2">
      <c r="D950" s="220"/>
      <c r="F950" s="165"/>
      <c r="G950" s="164"/>
      <c r="H950" s="165"/>
    </row>
    <row r="951" spans="4:8" ht="18" customHeight="1" x14ac:dyDescent="0.2">
      <c r="D951" s="220"/>
      <c r="F951" s="165"/>
      <c r="G951" s="164"/>
      <c r="H951" s="165"/>
    </row>
    <row r="952" spans="4:8" ht="18" customHeight="1" x14ac:dyDescent="0.2">
      <c r="D952" s="220"/>
      <c r="F952" s="165"/>
      <c r="G952" s="164"/>
      <c r="H952" s="165"/>
    </row>
    <row r="953" spans="4:8" ht="18" customHeight="1" x14ac:dyDescent="0.2">
      <c r="D953" s="220"/>
      <c r="F953" s="165"/>
      <c r="G953" s="164"/>
      <c r="H953" s="165"/>
    </row>
    <row r="954" spans="4:8" ht="18" customHeight="1" x14ac:dyDescent="0.2">
      <c r="D954" s="220"/>
      <c r="F954" s="165"/>
      <c r="G954" s="164"/>
      <c r="H954" s="165"/>
    </row>
    <row r="955" spans="4:8" ht="18" customHeight="1" x14ac:dyDescent="0.2">
      <c r="D955" s="220"/>
      <c r="F955" s="165"/>
      <c r="G955" s="164"/>
      <c r="H955" s="165"/>
    </row>
    <row r="956" spans="4:8" ht="18" customHeight="1" x14ac:dyDescent="0.2">
      <c r="D956" s="220"/>
      <c r="F956" s="165"/>
      <c r="G956" s="164"/>
      <c r="H956" s="165"/>
    </row>
    <row r="957" spans="4:8" ht="18" customHeight="1" x14ac:dyDescent="0.2">
      <c r="D957" s="220"/>
      <c r="F957" s="165"/>
      <c r="G957" s="164"/>
      <c r="H957" s="165"/>
    </row>
    <row r="958" spans="4:8" ht="18" customHeight="1" x14ac:dyDescent="0.2">
      <c r="D958" s="220"/>
      <c r="F958" s="165"/>
      <c r="G958" s="164"/>
      <c r="H958" s="165"/>
    </row>
    <row r="959" spans="4:8" ht="18" customHeight="1" x14ac:dyDescent="0.2">
      <c r="D959" s="220"/>
      <c r="F959" s="165"/>
      <c r="G959" s="164"/>
      <c r="H959" s="165"/>
    </row>
    <row r="960" spans="4:8" ht="18" customHeight="1" x14ac:dyDescent="0.2">
      <c r="D960" s="220"/>
      <c r="F960" s="165"/>
      <c r="G960" s="164"/>
      <c r="H960" s="165"/>
    </row>
    <row r="961" spans="4:8" ht="18" customHeight="1" x14ac:dyDescent="0.2">
      <c r="D961" s="220"/>
      <c r="F961" s="165"/>
      <c r="G961" s="164"/>
      <c r="H961" s="165"/>
    </row>
    <row r="962" spans="4:8" ht="18" customHeight="1" x14ac:dyDescent="0.2">
      <c r="D962" s="220"/>
      <c r="F962" s="165"/>
      <c r="G962" s="164"/>
      <c r="H962" s="165"/>
    </row>
    <row r="963" spans="4:8" ht="18" customHeight="1" x14ac:dyDescent="0.2">
      <c r="D963" s="220"/>
      <c r="F963" s="165"/>
      <c r="G963" s="164"/>
      <c r="H963" s="165"/>
    </row>
    <row r="964" spans="4:8" ht="18" customHeight="1" x14ac:dyDescent="0.2">
      <c r="D964" s="220"/>
      <c r="F964" s="165"/>
      <c r="G964" s="164"/>
      <c r="H964" s="165"/>
    </row>
    <row r="965" spans="4:8" ht="18" customHeight="1" x14ac:dyDescent="0.2">
      <c r="D965" s="220"/>
      <c r="F965" s="165"/>
      <c r="G965" s="164"/>
      <c r="H965" s="165"/>
    </row>
    <row r="966" spans="4:8" ht="18" customHeight="1" x14ac:dyDescent="0.2">
      <c r="D966" s="220"/>
      <c r="F966" s="165"/>
      <c r="G966" s="164"/>
      <c r="H966" s="165"/>
    </row>
    <row r="967" spans="4:8" ht="18" customHeight="1" x14ac:dyDescent="0.2">
      <c r="D967" s="220"/>
      <c r="F967" s="165"/>
      <c r="G967" s="164"/>
      <c r="H967" s="165"/>
    </row>
    <row r="968" spans="4:8" ht="18" customHeight="1" x14ac:dyDescent="0.2">
      <c r="D968" s="220"/>
      <c r="F968" s="165"/>
      <c r="G968" s="164"/>
      <c r="H968" s="165"/>
    </row>
    <row r="969" spans="4:8" ht="18" customHeight="1" x14ac:dyDescent="0.2">
      <c r="D969" s="220"/>
      <c r="F969" s="165"/>
      <c r="G969" s="164"/>
      <c r="H969" s="165"/>
    </row>
    <row r="970" spans="4:8" ht="18" customHeight="1" x14ac:dyDescent="0.2">
      <c r="D970" s="220"/>
      <c r="F970" s="165"/>
      <c r="G970" s="164"/>
      <c r="H970" s="165"/>
    </row>
    <row r="971" spans="4:8" ht="18" customHeight="1" x14ac:dyDescent="0.2">
      <c r="D971" s="220"/>
      <c r="F971" s="165"/>
      <c r="G971" s="164"/>
      <c r="H971" s="165"/>
    </row>
    <row r="972" spans="4:8" ht="18" customHeight="1" x14ac:dyDescent="0.2">
      <c r="D972" s="220"/>
      <c r="F972" s="165"/>
      <c r="G972" s="164"/>
      <c r="H972" s="165"/>
    </row>
    <row r="973" spans="4:8" ht="18" customHeight="1" x14ac:dyDescent="0.2">
      <c r="D973" s="220"/>
      <c r="F973" s="165"/>
      <c r="G973" s="164"/>
      <c r="H973" s="165"/>
    </row>
    <row r="974" spans="4:8" ht="18" customHeight="1" x14ac:dyDescent="0.2">
      <c r="D974" s="220"/>
      <c r="F974" s="165"/>
      <c r="G974" s="164"/>
      <c r="H974" s="165"/>
    </row>
    <row r="975" spans="4:8" ht="18" customHeight="1" x14ac:dyDescent="0.2">
      <c r="D975" s="220"/>
      <c r="F975" s="165"/>
      <c r="G975" s="164"/>
      <c r="H975" s="165"/>
    </row>
    <row r="976" spans="4:8" ht="18" customHeight="1" x14ac:dyDescent="0.2">
      <c r="D976" s="220"/>
      <c r="F976" s="165"/>
      <c r="G976" s="164"/>
      <c r="H976" s="165"/>
    </row>
    <row r="977" spans="4:8" ht="18" customHeight="1" x14ac:dyDescent="0.2">
      <c r="D977" s="220"/>
      <c r="F977" s="165"/>
      <c r="G977" s="164"/>
      <c r="H977" s="165"/>
    </row>
    <row r="978" spans="4:8" ht="18" customHeight="1" x14ac:dyDescent="0.2">
      <c r="D978" s="220"/>
      <c r="F978" s="165"/>
      <c r="G978" s="164"/>
      <c r="H978" s="165"/>
    </row>
    <row r="979" spans="4:8" ht="18" customHeight="1" x14ac:dyDescent="0.2">
      <c r="D979" s="220"/>
      <c r="F979" s="165"/>
      <c r="G979" s="164"/>
      <c r="H979" s="165"/>
    </row>
    <row r="980" spans="4:8" ht="18" customHeight="1" x14ac:dyDescent="0.2">
      <c r="D980" s="220"/>
      <c r="F980" s="165"/>
      <c r="G980" s="164"/>
      <c r="H980" s="165"/>
    </row>
    <row r="981" spans="4:8" ht="18" customHeight="1" x14ac:dyDescent="0.2">
      <c r="D981" s="220"/>
      <c r="F981" s="165"/>
      <c r="G981" s="164"/>
      <c r="H981" s="165"/>
    </row>
    <row r="982" spans="4:8" ht="18" customHeight="1" x14ac:dyDescent="0.2">
      <c r="D982" s="220"/>
      <c r="F982" s="165"/>
      <c r="G982" s="164"/>
      <c r="H982" s="165"/>
    </row>
    <row r="983" spans="4:8" ht="18" customHeight="1" x14ac:dyDescent="0.2">
      <c r="D983" s="220"/>
      <c r="F983" s="165"/>
      <c r="G983" s="164"/>
      <c r="H983" s="165"/>
    </row>
    <row r="984" spans="4:8" ht="18" customHeight="1" x14ac:dyDescent="0.2">
      <c r="D984" s="220"/>
      <c r="F984" s="165"/>
      <c r="G984" s="164"/>
      <c r="H984" s="165"/>
    </row>
    <row r="985" spans="4:8" ht="18" customHeight="1" x14ac:dyDescent="0.2">
      <c r="D985" s="220"/>
      <c r="F985" s="165"/>
      <c r="G985" s="164"/>
      <c r="H985" s="165"/>
    </row>
    <row r="986" spans="4:8" ht="18" customHeight="1" x14ac:dyDescent="0.2">
      <c r="D986" s="220"/>
      <c r="F986" s="165"/>
      <c r="G986" s="164"/>
      <c r="H986" s="165"/>
    </row>
    <row r="987" spans="4:8" ht="18" customHeight="1" x14ac:dyDescent="0.2">
      <c r="D987" s="220"/>
      <c r="F987" s="165"/>
      <c r="G987" s="164"/>
      <c r="H987" s="165"/>
    </row>
    <row r="988" spans="4:8" ht="18" customHeight="1" x14ac:dyDescent="0.2">
      <c r="D988" s="220"/>
      <c r="F988" s="165"/>
      <c r="G988" s="164"/>
      <c r="H988" s="165"/>
    </row>
    <row r="989" spans="4:8" ht="18" customHeight="1" x14ac:dyDescent="0.2">
      <c r="D989" s="220"/>
      <c r="F989" s="165"/>
      <c r="G989" s="164"/>
      <c r="H989" s="165"/>
    </row>
    <row r="990" spans="4:8" ht="18" customHeight="1" x14ac:dyDescent="0.2">
      <c r="D990" s="220"/>
      <c r="F990" s="165"/>
      <c r="G990" s="164"/>
      <c r="H990" s="165"/>
    </row>
    <row r="991" spans="4:8" ht="18" customHeight="1" x14ac:dyDescent="0.2">
      <c r="D991" s="220"/>
      <c r="F991" s="165"/>
      <c r="G991" s="164"/>
      <c r="H991" s="165"/>
    </row>
    <row r="992" spans="4:8" ht="18" customHeight="1" x14ac:dyDescent="0.2">
      <c r="D992" s="220"/>
      <c r="F992" s="165"/>
      <c r="G992" s="164"/>
      <c r="H992" s="165"/>
    </row>
    <row r="993" spans="4:8" ht="18" customHeight="1" x14ac:dyDescent="0.2">
      <c r="D993" s="220"/>
      <c r="F993" s="165"/>
      <c r="G993" s="164"/>
      <c r="H993" s="165"/>
    </row>
    <row r="994" spans="4:8" ht="18" customHeight="1" x14ac:dyDescent="0.2">
      <c r="D994" s="220"/>
      <c r="F994" s="165"/>
      <c r="G994" s="164"/>
      <c r="H994" s="165"/>
    </row>
    <row r="995" spans="4:8" ht="18" customHeight="1" x14ac:dyDescent="0.2">
      <c r="D995" s="220"/>
      <c r="F995" s="165"/>
      <c r="G995" s="164"/>
      <c r="H995" s="165"/>
    </row>
    <row r="996" spans="4:8" ht="18" customHeight="1" x14ac:dyDescent="0.2">
      <c r="D996" s="220"/>
      <c r="F996" s="165"/>
      <c r="G996" s="164"/>
      <c r="H996" s="165"/>
    </row>
    <row r="997" spans="4:8" ht="18" customHeight="1" x14ac:dyDescent="0.2">
      <c r="D997" s="220"/>
      <c r="F997" s="165"/>
      <c r="G997" s="164"/>
      <c r="H997" s="165"/>
    </row>
    <row r="998" spans="4:8" ht="18" customHeight="1" x14ac:dyDescent="0.2">
      <c r="D998" s="220"/>
      <c r="F998" s="165"/>
      <c r="G998" s="164"/>
      <c r="H998" s="165"/>
    </row>
    <row r="999" spans="4:8" ht="18" customHeight="1" x14ac:dyDescent="0.2">
      <c r="D999" s="220"/>
      <c r="F999" s="165"/>
      <c r="G999" s="164"/>
      <c r="H999" s="165"/>
    </row>
    <row r="1000" spans="4:8" ht="18" customHeight="1" x14ac:dyDescent="0.2">
      <c r="D1000" s="220"/>
      <c r="F1000" s="165"/>
      <c r="G1000" s="164"/>
      <c r="H1000" s="165"/>
    </row>
  </sheetData>
  <sheetProtection password="C4E7" sheet="1" objects="1" scenarios="1"/>
  <sortState ref="A6:J72">
    <sortCondition ref="A6:A72"/>
    <sortCondition ref="B6:B72"/>
  </sortState>
  <mergeCells count="2">
    <mergeCell ref="G1:H1"/>
    <mergeCell ref="G2:H2"/>
  </mergeCells>
  <pageMargins left="0.6692913385826772" right="0.19685039370078741" top="0.98425196850393704" bottom="0.47244094488188981" header="0" footer="0.19685039370078741"/>
  <pageSetup paperSize="9" fitToHeight="0" orientation="landscape" r:id="rId1"/>
  <headerFooter alignWithMargins="0">
    <oddHeader>&amp;L&amp;G</oddHeader>
    <oddFooter>&amp;R&amp;P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Kontobezeichnung!$B$4:$B$29</xm:f>
          </x14:formula1>
          <xm:sqref>B6:B500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N1000"/>
  <sheetViews>
    <sheetView showGridLines="0" showZeros="0" zoomScaleNormal="100" workbookViewId="0">
      <pane ySplit="6" topLeftCell="A7" activePane="bottomLeft" state="frozen"/>
      <selection pane="bottomLeft" activeCell="F7" sqref="F7"/>
    </sheetView>
  </sheetViews>
  <sheetFormatPr baseColWidth="10" defaultColWidth="0" defaultRowHeight="12" x14ac:dyDescent="0.2"/>
  <cols>
    <col min="1" max="1" width="10.42578125" style="236" customWidth="1"/>
    <col min="2" max="2" width="24.5703125" style="236" customWidth="1"/>
    <col min="3" max="3" width="30.42578125" style="237" customWidth="1"/>
    <col min="4" max="4" width="19.85546875" style="246" customWidth="1"/>
    <col min="5" max="5" width="10.5703125" style="238" customWidth="1"/>
    <col min="6" max="6" width="12.28515625" style="238" customWidth="1"/>
    <col min="7" max="7" width="10.5703125" style="238" customWidth="1"/>
    <col min="8" max="8" width="13.42578125" style="239" hidden="1" customWidth="1"/>
    <col min="9" max="9" width="10.5703125" style="243" customWidth="1"/>
    <col min="10" max="10" width="10.5703125" style="241" customWidth="1"/>
    <col min="11" max="11" width="10.5703125" style="243" customWidth="1"/>
    <col min="12" max="12" width="11.42578125" style="243" customWidth="1"/>
    <col min="13" max="13" width="11.42578125" style="244" customWidth="1"/>
    <col min="14" max="14" width="0" style="243" hidden="1" customWidth="1"/>
    <col min="15" max="16384" width="11.42578125" style="243" hidden="1"/>
  </cols>
  <sheetData>
    <row r="1" spans="1:14" customFormat="1" ht="25.5" customHeight="1" x14ac:dyDescent="0.2">
      <c r="A1" s="469" t="s">
        <v>99</v>
      </c>
      <c r="B1" s="470"/>
      <c r="C1" s="471"/>
      <c r="D1" s="437">
        <f>'Eingabe Kundendaten'!B8</f>
        <v>0</v>
      </c>
      <c r="E1" s="467"/>
      <c r="F1" s="468"/>
      <c r="G1" s="328"/>
      <c r="H1" s="328"/>
      <c r="I1" s="7"/>
      <c r="J1" s="448" t="s">
        <v>63</v>
      </c>
      <c r="K1" s="449"/>
      <c r="L1" s="7"/>
      <c r="M1" s="329"/>
      <c r="N1" s="58"/>
    </row>
    <row r="2" spans="1:14" customFormat="1" ht="26.25" thickBot="1" x14ac:dyDescent="0.25">
      <c r="A2" s="330"/>
      <c r="B2" s="330"/>
      <c r="C2" s="331"/>
      <c r="D2" s="332"/>
      <c r="E2" s="333"/>
      <c r="F2" s="334"/>
      <c r="G2" s="335"/>
      <c r="H2" s="336"/>
      <c r="I2" s="7"/>
      <c r="J2" s="465">
        <f>'Eingabe Kundendaten'!B2</f>
        <v>0</v>
      </c>
      <c r="K2" s="466"/>
      <c r="L2" s="7"/>
      <c r="M2" s="329"/>
      <c r="N2" s="58"/>
    </row>
    <row r="3" spans="1:14" customFormat="1" ht="18.75" x14ac:dyDescent="0.2">
      <c r="A3" s="337" t="s">
        <v>2</v>
      </c>
      <c r="B3" s="424">
        <f>'Eingabe Kundendaten'!B4</f>
        <v>0</v>
      </c>
      <c r="C3" s="431">
        <f>'Eingabe Kundendaten'!B6</f>
        <v>0</v>
      </c>
      <c r="D3" s="426"/>
      <c r="E3" s="425"/>
      <c r="F3" s="129"/>
      <c r="G3" s="129"/>
      <c r="H3" s="338"/>
      <c r="I3" s="74"/>
      <c r="J3" s="339"/>
      <c r="K3" s="340"/>
      <c r="L3" s="7"/>
      <c r="M3" s="329"/>
      <c r="N3" s="58"/>
    </row>
    <row r="4" spans="1:14" customFormat="1" ht="3.95" customHeight="1" thickBot="1" x14ac:dyDescent="0.25">
      <c r="A4" s="341"/>
      <c r="B4" s="341"/>
      <c r="C4" s="342"/>
      <c r="D4" s="343"/>
      <c r="E4" s="344"/>
      <c r="F4" s="344"/>
      <c r="G4" s="344"/>
      <c r="H4" s="345"/>
      <c r="I4" s="7"/>
      <c r="J4" s="346"/>
      <c r="K4" s="7"/>
      <c r="L4" s="7"/>
      <c r="M4" s="329"/>
    </row>
    <row r="5" spans="1:14" s="128" customFormat="1" ht="63.75" x14ac:dyDescent="0.2">
      <c r="A5" s="347" t="s">
        <v>3</v>
      </c>
      <c r="B5" s="348" t="s">
        <v>103</v>
      </c>
      <c r="C5" s="349" t="s">
        <v>98</v>
      </c>
      <c r="D5" s="348" t="s">
        <v>100</v>
      </c>
      <c r="E5" s="350" t="s">
        <v>108</v>
      </c>
      <c r="F5" s="351" t="s">
        <v>110</v>
      </c>
      <c r="G5" s="350" t="s">
        <v>101</v>
      </c>
      <c r="H5" s="352" t="s">
        <v>67</v>
      </c>
      <c r="I5" s="353" t="s">
        <v>61</v>
      </c>
      <c r="J5" s="354" t="s">
        <v>102</v>
      </c>
      <c r="K5" s="355" t="s">
        <v>61</v>
      </c>
      <c r="L5" s="463" t="s">
        <v>53</v>
      </c>
      <c r="M5" s="464"/>
    </row>
    <row r="6" spans="1:14" s="128" customFormat="1" ht="30" customHeight="1" thickBot="1" x14ac:dyDescent="0.25">
      <c r="A6" s="356"/>
      <c r="B6" s="357"/>
      <c r="C6" s="358"/>
      <c r="D6" s="417"/>
      <c r="E6" s="359" t="s">
        <v>109</v>
      </c>
      <c r="F6" s="434" t="s">
        <v>62</v>
      </c>
      <c r="G6" s="359" t="s">
        <v>62</v>
      </c>
      <c r="H6" s="360" t="s">
        <v>57</v>
      </c>
      <c r="I6" s="423" t="s">
        <v>107</v>
      </c>
      <c r="J6" s="361" t="s">
        <v>57</v>
      </c>
      <c r="K6" s="362" t="s">
        <v>123</v>
      </c>
      <c r="L6" s="363" t="s">
        <v>3</v>
      </c>
      <c r="M6" s="364" t="s">
        <v>49</v>
      </c>
    </row>
    <row r="7" spans="1:14" s="231" customFormat="1" ht="23.1" customHeight="1" x14ac:dyDescent="0.2">
      <c r="A7" s="327" t="str">
        <f t="shared" ref="A7:A70" si="0">IF(B7="Kirsch inländisch",4,IF(B7="Williams ausländisch",3,IF(B7="Williams inländisch",2,IF(B7="Kirsch ausländisch",5,IF(B7="Kernobst, Kräuter, Birnenträsch, Gravensteiner, Golden",1,IF(B7="Zwetschgen, Pflümli, Mirabellen inländisch",6,IF(B7="Zwetschgen, Pflümli, Mirabellen, Sliwowitz ausländisch",7,IF(B7="Aprikosen inländisch",8,IF(B7="Marc, Grappa, Hefebrand inländisch",9,IF(B7="Marc, Grappa, Hefebrand ausländisch",10,IF(B7="Andere inl. gebrannte Wasser (Enzian, Génépi, Quitten, Wachholder, Kartoffel, Himbeer, Getreide)",11,IF(B7="Trinksprit",12,IF(B7="Aperitifs, Bitter",13,IF(B7="Liköre (Bailey's Irish Cream, Batida de Coco, Cointreau, Eiercognac, Grand Marnier)",14,IF(B7="Cognac, Armagnac",15,IF(B7="Weinbrand, Brandy",16,IF(B7="Rum",17,IF(B7="Whisky",18,IF(B7="Aquavit, Genever, Gin, Ginepro, Korn, Steinhäger, Wodka",19,IF(B7="Andere ausl. gebrannte Wasser (Aprikosen, Arak, Himbeergeist, Kartoffelbrand, Tequila)",20,IF(B7="Spirituosenhaltige Mischgetränke",21,IF(B7="Portionenflacons (sämtliche gebrannte Wasser mit weniger als 35cl Inhalt)",22,IF(B7="Assortimente und Geschenkpackungen (sämtliche gebrannte Wasser)",23,IF(B7="Calvados",24,IF(B7="Halbfabrikate, Aromen",25,IF(B7="Süssweine, Wermuth",26,IF(B7="","-")))))))))))))))))))))))))))</f>
        <v>-</v>
      </c>
      <c r="B7" s="230"/>
      <c r="C7" s="230"/>
      <c r="D7" s="418"/>
      <c r="E7" s="419"/>
      <c r="F7" s="433"/>
      <c r="G7" s="419"/>
      <c r="H7" s="232" t="e">
        <f>INDEX(Datenbank!$A$1:$FP$201,MATCH(G7,Datenbank!$A$1:'Datenbank'!$A$201,0),MATCH(F7,Datenbank!$A$1:$FP$1,0))</f>
        <v>#N/A</v>
      </c>
      <c r="I7" s="365">
        <f>IFERROR(E7*H7,0)</f>
        <v>0</v>
      </c>
      <c r="J7" s="422"/>
      <c r="K7" s="368">
        <f>I7*J7/100</f>
        <v>0</v>
      </c>
      <c r="L7" s="370">
        <v>1</v>
      </c>
      <c r="M7" s="233">
        <f t="shared" ref="M7:M32" si="1">SUMIFS($K$7:$K$999,$A$7:$A$999,L7)</f>
        <v>0</v>
      </c>
    </row>
    <row r="8" spans="1:14" s="231" customFormat="1" ht="23.1" customHeight="1" x14ac:dyDescent="0.2">
      <c r="A8" s="280" t="str">
        <f t="shared" si="0"/>
        <v>-</v>
      </c>
      <c r="B8" s="230"/>
      <c r="C8" s="230"/>
      <c r="D8" s="418"/>
      <c r="E8" s="420"/>
      <c r="F8" s="433"/>
      <c r="G8" s="420"/>
      <c r="H8" s="232" t="e">
        <f>INDEX(Datenbank!$A$1:$FP$201,MATCH(G8,Datenbank!$A$1:'Datenbank'!$A$201,0),MATCH(F8,Datenbank!$A$1:$FP$1,0))</f>
        <v>#N/A</v>
      </c>
      <c r="I8" s="365">
        <f>IFERROR(E8*H8,0)</f>
        <v>0</v>
      </c>
      <c r="J8" s="422"/>
      <c r="K8" s="368">
        <f>I8*J8/100</f>
        <v>0</v>
      </c>
      <c r="L8" s="371">
        <v>2</v>
      </c>
      <c r="M8" s="233">
        <f t="shared" si="1"/>
        <v>0</v>
      </c>
    </row>
    <row r="9" spans="1:14" s="231" customFormat="1" ht="23.1" customHeight="1" x14ac:dyDescent="0.2">
      <c r="A9" s="280" t="str">
        <f t="shared" si="0"/>
        <v>-</v>
      </c>
      <c r="B9" s="230"/>
      <c r="C9" s="230"/>
      <c r="D9" s="418"/>
      <c r="E9" s="420"/>
      <c r="F9" s="433"/>
      <c r="G9" s="420"/>
      <c r="H9" s="232" t="e">
        <f>INDEX(Datenbank!$A$1:$FP$201,MATCH(G9,Datenbank!$A$1:'Datenbank'!$A$201,0),MATCH(F9,Datenbank!$A$1:$FP$1,0))</f>
        <v>#N/A</v>
      </c>
      <c r="I9" s="365">
        <f>IFERROR(E9*H9,0)</f>
        <v>0</v>
      </c>
      <c r="J9" s="422"/>
      <c r="K9" s="368">
        <f>I9*J9/100</f>
        <v>0</v>
      </c>
      <c r="L9" s="371">
        <v>3</v>
      </c>
      <c r="M9" s="233">
        <f t="shared" si="1"/>
        <v>0</v>
      </c>
    </row>
    <row r="10" spans="1:14" s="231" customFormat="1" ht="23.1" customHeight="1" x14ac:dyDescent="0.2">
      <c r="A10" s="280" t="str">
        <f t="shared" si="0"/>
        <v>-</v>
      </c>
      <c r="B10" s="230"/>
      <c r="C10" s="230"/>
      <c r="D10" s="418"/>
      <c r="E10" s="420"/>
      <c r="F10" s="433"/>
      <c r="G10" s="420"/>
      <c r="H10" s="232" t="e">
        <f>INDEX(Datenbank!$A$1:$FP$201,MATCH(G10,Datenbank!$A$1:'Datenbank'!$A$201,0),MATCH(F10,Datenbank!$A$1:$FP$1,0))</f>
        <v>#N/A</v>
      </c>
      <c r="I10" s="366">
        <f>IFERROR(E10*H10,0)</f>
        <v>0</v>
      </c>
      <c r="J10" s="422"/>
      <c r="K10" s="368">
        <f t="shared" ref="K10:K90" si="2">I10*J10/100</f>
        <v>0</v>
      </c>
      <c r="L10" s="371">
        <v>4</v>
      </c>
      <c r="M10" s="233">
        <f t="shared" si="1"/>
        <v>0</v>
      </c>
    </row>
    <row r="11" spans="1:14" s="231" customFormat="1" ht="23.1" customHeight="1" x14ac:dyDescent="0.2">
      <c r="A11" s="280" t="str">
        <f t="shared" si="0"/>
        <v>-</v>
      </c>
      <c r="B11" s="230"/>
      <c r="C11" s="230"/>
      <c r="D11" s="418"/>
      <c r="E11" s="420"/>
      <c r="F11" s="433"/>
      <c r="G11" s="420"/>
      <c r="H11" s="232" t="e">
        <f>INDEX(Datenbank!$A$1:$FP$201,MATCH(G11,Datenbank!$A$1:'Datenbank'!$A$201,0),MATCH(F11,Datenbank!$A$1:$FP$1,0))</f>
        <v>#N/A</v>
      </c>
      <c r="I11" s="366">
        <f t="shared" ref="I11:I74" si="3">IFERROR(E11*H11,0)</f>
        <v>0</v>
      </c>
      <c r="J11" s="422"/>
      <c r="K11" s="368">
        <f t="shared" si="2"/>
        <v>0</v>
      </c>
      <c r="L11" s="371">
        <v>5</v>
      </c>
      <c r="M11" s="233">
        <f t="shared" si="1"/>
        <v>0</v>
      </c>
    </row>
    <row r="12" spans="1:14" s="231" customFormat="1" ht="23.1" customHeight="1" x14ac:dyDescent="0.2">
      <c r="A12" s="280" t="str">
        <f t="shared" si="0"/>
        <v>-</v>
      </c>
      <c r="B12" s="230"/>
      <c r="C12" s="230" t="s">
        <v>124</v>
      </c>
      <c r="D12" s="418" t="s">
        <v>113</v>
      </c>
      <c r="E12" s="420" t="s">
        <v>113</v>
      </c>
      <c r="F12" s="433"/>
      <c r="G12" s="420" t="s">
        <v>113</v>
      </c>
      <c r="H12" s="232" t="e">
        <f>INDEX(Datenbank!$A$1:$FP$201,MATCH(G12,Datenbank!$A$1:'Datenbank'!$A$201,0),MATCH(F12,Datenbank!$A$1:$FP$1,0))</f>
        <v>#N/A</v>
      </c>
      <c r="I12" s="366">
        <f t="shared" si="3"/>
        <v>0</v>
      </c>
      <c r="J12" s="422"/>
      <c r="K12" s="368">
        <f t="shared" si="2"/>
        <v>0</v>
      </c>
      <c r="L12" s="371">
        <v>6</v>
      </c>
      <c r="M12" s="233">
        <f t="shared" si="1"/>
        <v>0</v>
      </c>
    </row>
    <row r="13" spans="1:14" s="231" customFormat="1" ht="23.1" customHeight="1" x14ac:dyDescent="0.2">
      <c r="A13" s="280" t="str">
        <f t="shared" si="0"/>
        <v>-</v>
      </c>
      <c r="B13" s="230"/>
      <c r="C13" s="230"/>
      <c r="D13" s="418"/>
      <c r="E13" s="420"/>
      <c r="F13" s="433"/>
      <c r="G13" s="420"/>
      <c r="H13" s="232" t="e">
        <f>INDEX(Datenbank!$A$1:$FP$201,MATCH(G13,Datenbank!$A$1:'Datenbank'!$A$201,0),MATCH(F13,Datenbank!$A$1:$FP$1,0))</f>
        <v>#N/A</v>
      </c>
      <c r="I13" s="366">
        <f t="shared" si="3"/>
        <v>0</v>
      </c>
      <c r="J13" s="422"/>
      <c r="K13" s="368">
        <f t="shared" si="2"/>
        <v>0</v>
      </c>
      <c r="L13" s="371">
        <v>7</v>
      </c>
      <c r="M13" s="233">
        <f t="shared" si="1"/>
        <v>0</v>
      </c>
    </row>
    <row r="14" spans="1:14" s="231" customFormat="1" ht="23.1" customHeight="1" x14ac:dyDescent="0.2">
      <c r="A14" s="280" t="str">
        <f t="shared" si="0"/>
        <v>-</v>
      </c>
      <c r="B14" s="230"/>
      <c r="C14" s="230"/>
      <c r="D14" s="418"/>
      <c r="E14" s="420"/>
      <c r="F14" s="433"/>
      <c r="G14" s="420"/>
      <c r="H14" s="232" t="e">
        <f>INDEX(Datenbank!$A$1:$FP$201,MATCH(G14,Datenbank!$A$1:'Datenbank'!$A$201,0),MATCH(F14,Datenbank!$A$1:$FP$1,0))</f>
        <v>#N/A</v>
      </c>
      <c r="I14" s="366">
        <f t="shared" si="3"/>
        <v>0</v>
      </c>
      <c r="J14" s="422"/>
      <c r="K14" s="368">
        <f t="shared" si="2"/>
        <v>0</v>
      </c>
      <c r="L14" s="371">
        <v>8</v>
      </c>
      <c r="M14" s="233">
        <f t="shared" si="1"/>
        <v>0</v>
      </c>
    </row>
    <row r="15" spans="1:14" s="231" customFormat="1" ht="23.1" customHeight="1" x14ac:dyDescent="0.2">
      <c r="A15" s="280" t="str">
        <f t="shared" si="0"/>
        <v>-</v>
      </c>
      <c r="B15" s="230"/>
      <c r="C15" s="230"/>
      <c r="D15" s="418"/>
      <c r="E15" s="420"/>
      <c r="F15" s="433"/>
      <c r="G15" s="420"/>
      <c r="H15" s="232" t="e">
        <f>INDEX(Datenbank!$A$1:$FP$201,MATCH(G15,Datenbank!$A$1:'Datenbank'!$A$201,0),MATCH(F15,Datenbank!$A$1:$FP$1,0))</f>
        <v>#N/A</v>
      </c>
      <c r="I15" s="366">
        <f t="shared" si="3"/>
        <v>0</v>
      </c>
      <c r="J15" s="422"/>
      <c r="K15" s="368">
        <f t="shared" si="2"/>
        <v>0</v>
      </c>
      <c r="L15" s="371">
        <v>9</v>
      </c>
      <c r="M15" s="233">
        <f t="shared" si="1"/>
        <v>0</v>
      </c>
    </row>
    <row r="16" spans="1:14" s="231" customFormat="1" ht="23.1" customHeight="1" x14ac:dyDescent="0.2">
      <c r="A16" s="280" t="str">
        <f t="shared" si="0"/>
        <v>-</v>
      </c>
      <c r="B16" s="230"/>
      <c r="C16" s="230"/>
      <c r="D16" s="418"/>
      <c r="E16" s="420"/>
      <c r="F16" s="433"/>
      <c r="G16" s="420"/>
      <c r="H16" s="232" t="e">
        <f>INDEX(Datenbank!$A$1:$FP$201,MATCH(G16,Datenbank!$A$1:'Datenbank'!$A$201,0),MATCH(F16,Datenbank!$A$1:$FP$1,0))</f>
        <v>#N/A</v>
      </c>
      <c r="I16" s="366">
        <f t="shared" si="3"/>
        <v>0</v>
      </c>
      <c r="J16" s="422"/>
      <c r="K16" s="368">
        <f t="shared" si="2"/>
        <v>0</v>
      </c>
      <c r="L16" s="371">
        <v>10</v>
      </c>
      <c r="M16" s="233">
        <f t="shared" si="1"/>
        <v>0</v>
      </c>
    </row>
    <row r="17" spans="1:13" s="231" customFormat="1" ht="23.1" customHeight="1" x14ac:dyDescent="0.2">
      <c r="A17" s="280" t="str">
        <f t="shared" si="0"/>
        <v>-</v>
      </c>
      <c r="B17" s="230"/>
      <c r="C17" s="230"/>
      <c r="D17" s="418"/>
      <c r="E17" s="420"/>
      <c r="F17" s="433"/>
      <c r="G17" s="420"/>
      <c r="H17" s="232" t="e">
        <f>INDEX(Datenbank!$A$1:$FP$201,MATCH(G17,Datenbank!$A$1:'Datenbank'!$A$201,0),MATCH(F17,Datenbank!$A$1:$FP$1,0))</f>
        <v>#N/A</v>
      </c>
      <c r="I17" s="366">
        <f t="shared" si="3"/>
        <v>0</v>
      </c>
      <c r="J17" s="422"/>
      <c r="K17" s="368">
        <f t="shared" si="2"/>
        <v>0</v>
      </c>
      <c r="L17" s="371">
        <v>11</v>
      </c>
      <c r="M17" s="233">
        <f t="shared" si="1"/>
        <v>0</v>
      </c>
    </row>
    <row r="18" spans="1:13" s="231" customFormat="1" ht="23.1" customHeight="1" x14ac:dyDescent="0.2">
      <c r="A18" s="280" t="str">
        <f t="shared" si="0"/>
        <v>-</v>
      </c>
      <c r="B18" s="230"/>
      <c r="C18" s="230"/>
      <c r="D18" s="418"/>
      <c r="E18" s="420"/>
      <c r="F18" s="433"/>
      <c r="G18" s="420"/>
      <c r="H18" s="232" t="e">
        <f>INDEX(Datenbank!$A$1:$FP$201,MATCH(G18,Datenbank!$A$1:'Datenbank'!$A$201,0),MATCH(F18,Datenbank!$A$1:$FP$1,0))</f>
        <v>#N/A</v>
      </c>
      <c r="I18" s="366">
        <f t="shared" si="3"/>
        <v>0</v>
      </c>
      <c r="J18" s="422"/>
      <c r="K18" s="368">
        <f t="shared" si="2"/>
        <v>0</v>
      </c>
      <c r="L18" s="371">
        <v>12</v>
      </c>
      <c r="M18" s="233">
        <f t="shared" si="1"/>
        <v>0</v>
      </c>
    </row>
    <row r="19" spans="1:13" s="231" customFormat="1" ht="23.1" customHeight="1" x14ac:dyDescent="0.2">
      <c r="A19" s="280" t="str">
        <f t="shared" si="0"/>
        <v>-</v>
      </c>
      <c r="B19" s="230"/>
      <c r="C19" s="230"/>
      <c r="D19" s="418"/>
      <c r="E19" s="420"/>
      <c r="F19" s="433"/>
      <c r="G19" s="420"/>
      <c r="H19" s="232" t="e">
        <f>INDEX(Datenbank!$A$1:$FP$201,MATCH(G19,Datenbank!$A$1:'Datenbank'!$A$201,0),MATCH(F19,Datenbank!$A$1:$FP$1,0))</f>
        <v>#N/A</v>
      </c>
      <c r="I19" s="366">
        <f t="shared" si="3"/>
        <v>0</v>
      </c>
      <c r="J19" s="422"/>
      <c r="K19" s="368">
        <f t="shared" si="2"/>
        <v>0</v>
      </c>
      <c r="L19" s="371">
        <v>13</v>
      </c>
      <c r="M19" s="233">
        <f t="shared" si="1"/>
        <v>0</v>
      </c>
    </row>
    <row r="20" spans="1:13" s="231" customFormat="1" ht="23.1" customHeight="1" x14ac:dyDescent="0.2">
      <c r="A20" s="280" t="str">
        <f t="shared" si="0"/>
        <v>-</v>
      </c>
      <c r="B20" s="230"/>
      <c r="C20" s="230"/>
      <c r="D20" s="418"/>
      <c r="E20" s="420"/>
      <c r="F20" s="433"/>
      <c r="G20" s="420"/>
      <c r="H20" s="232" t="e">
        <f>INDEX(Datenbank!$A$1:$FP$201,MATCH(G20,Datenbank!$A$1:'Datenbank'!$A$201,0),MATCH(F20,Datenbank!$A$1:$FP$1,0))</f>
        <v>#N/A</v>
      </c>
      <c r="I20" s="366">
        <f t="shared" si="3"/>
        <v>0</v>
      </c>
      <c r="J20" s="422"/>
      <c r="K20" s="368">
        <f t="shared" si="2"/>
        <v>0</v>
      </c>
      <c r="L20" s="371">
        <v>14</v>
      </c>
      <c r="M20" s="233">
        <f t="shared" si="1"/>
        <v>0</v>
      </c>
    </row>
    <row r="21" spans="1:13" s="231" customFormat="1" ht="23.1" customHeight="1" x14ac:dyDescent="0.2">
      <c r="A21" s="280" t="str">
        <f t="shared" si="0"/>
        <v>-</v>
      </c>
      <c r="B21" s="230"/>
      <c r="C21" s="230"/>
      <c r="D21" s="418"/>
      <c r="E21" s="420"/>
      <c r="F21" s="433"/>
      <c r="G21" s="420"/>
      <c r="H21" s="232" t="e">
        <f>INDEX(Datenbank!$A$1:$FP$201,MATCH(G21,Datenbank!$A$1:'Datenbank'!$A$201,0),MATCH(F21,Datenbank!$A$1:$FP$1,0))</f>
        <v>#N/A</v>
      </c>
      <c r="I21" s="366">
        <f t="shared" si="3"/>
        <v>0</v>
      </c>
      <c r="J21" s="422"/>
      <c r="K21" s="368">
        <f t="shared" si="2"/>
        <v>0</v>
      </c>
      <c r="L21" s="371">
        <v>15</v>
      </c>
      <c r="M21" s="233">
        <f t="shared" si="1"/>
        <v>0</v>
      </c>
    </row>
    <row r="22" spans="1:13" s="231" customFormat="1" ht="23.1" customHeight="1" x14ac:dyDescent="0.2">
      <c r="A22" s="280" t="str">
        <f t="shared" si="0"/>
        <v>-</v>
      </c>
      <c r="B22" s="230"/>
      <c r="C22" s="230"/>
      <c r="D22" s="418"/>
      <c r="E22" s="420"/>
      <c r="F22" s="433"/>
      <c r="G22" s="420"/>
      <c r="H22" s="232" t="e">
        <f>INDEX(Datenbank!$A$1:$FP$201,MATCH(G22,Datenbank!$A$1:'Datenbank'!$A$201,0),MATCH(F22,Datenbank!$A$1:$FP$1,0))</f>
        <v>#N/A</v>
      </c>
      <c r="I22" s="366">
        <f t="shared" si="3"/>
        <v>0</v>
      </c>
      <c r="J22" s="422"/>
      <c r="K22" s="368">
        <f t="shared" si="2"/>
        <v>0</v>
      </c>
      <c r="L22" s="371">
        <v>16</v>
      </c>
      <c r="M22" s="233">
        <f t="shared" si="1"/>
        <v>0</v>
      </c>
    </row>
    <row r="23" spans="1:13" s="231" customFormat="1" ht="23.1" customHeight="1" x14ac:dyDescent="0.2">
      <c r="A23" s="280" t="str">
        <f t="shared" si="0"/>
        <v>-</v>
      </c>
      <c r="B23" s="230"/>
      <c r="C23" s="230"/>
      <c r="D23" s="418"/>
      <c r="E23" s="420"/>
      <c r="F23" s="433"/>
      <c r="G23" s="420"/>
      <c r="H23" s="232" t="e">
        <f>INDEX(Datenbank!$A$1:$FP$201,MATCH(G23,Datenbank!$A$1:'Datenbank'!$A$201,0),MATCH(F23,Datenbank!$A$1:$FP$1,0))</f>
        <v>#N/A</v>
      </c>
      <c r="I23" s="366">
        <f t="shared" si="3"/>
        <v>0</v>
      </c>
      <c r="J23" s="422"/>
      <c r="K23" s="368">
        <f t="shared" si="2"/>
        <v>0</v>
      </c>
      <c r="L23" s="371">
        <v>17</v>
      </c>
      <c r="M23" s="233">
        <f t="shared" si="1"/>
        <v>0</v>
      </c>
    </row>
    <row r="24" spans="1:13" s="231" customFormat="1" ht="23.1" customHeight="1" x14ac:dyDescent="0.2">
      <c r="A24" s="280" t="str">
        <f t="shared" si="0"/>
        <v>-</v>
      </c>
      <c r="B24" s="230"/>
      <c r="C24" s="230"/>
      <c r="D24" s="418"/>
      <c r="E24" s="420"/>
      <c r="F24" s="433"/>
      <c r="G24" s="420"/>
      <c r="H24" s="232" t="e">
        <f>INDEX(Datenbank!$A$1:$FP$201,MATCH(G24,Datenbank!$A$1:'Datenbank'!$A$201,0),MATCH(F24,Datenbank!$A$1:$FP$1,0))</f>
        <v>#N/A</v>
      </c>
      <c r="I24" s="366">
        <f t="shared" si="3"/>
        <v>0</v>
      </c>
      <c r="J24" s="422"/>
      <c r="K24" s="368">
        <f t="shared" si="2"/>
        <v>0</v>
      </c>
      <c r="L24" s="371">
        <v>18</v>
      </c>
      <c r="M24" s="233">
        <f t="shared" si="1"/>
        <v>0</v>
      </c>
    </row>
    <row r="25" spans="1:13" s="231" customFormat="1" ht="23.1" customHeight="1" x14ac:dyDescent="0.2">
      <c r="A25" s="280" t="str">
        <f t="shared" si="0"/>
        <v>-</v>
      </c>
      <c r="B25" s="230"/>
      <c r="C25" s="230"/>
      <c r="D25" s="418"/>
      <c r="E25" s="420"/>
      <c r="F25" s="433"/>
      <c r="G25" s="420"/>
      <c r="H25" s="232" t="e">
        <f>INDEX(Datenbank!$A$1:$FP$201,MATCH(G25,Datenbank!$A$1:'Datenbank'!$A$201,0),MATCH(F25,Datenbank!$A$1:$FP$1,0))</f>
        <v>#N/A</v>
      </c>
      <c r="I25" s="366">
        <f t="shared" si="3"/>
        <v>0</v>
      </c>
      <c r="J25" s="422"/>
      <c r="K25" s="368">
        <f t="shared" si="2"/>
        <v>0</v>
      </c>
      <c r="L25" s="371">
        <v>19</v>
      </c>
      <c r="M25" s="233">
        <f t="shared" si="1"/>
        <v>0</v>
      </c>
    </row>
    <row r="26" spans="1:13" s="231" customFormat="1" ht="23.1" customHeight="1" x14ac:dyDescent="0.2">
      <c r="A26" s="280" t="str">
        <f t="shared" si="0"/>
        <v>-</v>
      </c>
      <c r="B26" s="230"/>
      <c r="C26" s="230"/>
      <c r="D26" s="418"/>
      <c r="E26" s="421"/>
      <c r="F26" s="433"/>
      <c r="G26" s="421"/>
      <c r="H26" s="232" t="e">
        <f>INDEX(Datenbank!$A$1:$FP$201,MATCH(G26,Datenbank!$A$1:'Datenbank'!$A$201,0),MATCH(F26,Datenbank!$A$1:$FP$1,0))</f>
        <v>#N/A</v>
      </c>
      <c r="I26" s="366">
        <f t="shared" si="3"/>
        <v>0</v>
      </c>
      <c r="J26" s="422"/>
      <c r="K26" s="368">
        <f t="shared" si="2"/>
        <v>0</v>
      </c>
      <c r="L26" s="371">
        <v>20</v>
      </c>
      <c r="M26" s="233">
        <f t="shared" si="1"/>
        <v>0</v>
      </c>
    </row>
    <row r="27" spans="1:13" s="231" customFormat="1" ht="23.1" customHeight="1" x14ac:dyDescent="0.2">
      <c r="A27" s="280" t="str">
        <f t="shared" si="0"/>
        <v>-</v>
      </c>
      <c r="B27" s="230"/>
      <c r="C27" s="230"/>
      <c r="D27" s="418"/>
      <c r="E27" s="420"/>
      <c r="F27" s="433"/>
      <c r="G27" s="420"/>
      <c r="H27" s="232" t="e">
        <f>INDEX(Datenbank!$A$1:$FP$201,MATCH(G27,Datenbank!$A$1:'Datenbank'!$A$201,0),MATCH(F27,Datenbank!$A$1:$FP$1,0))</f>
        <v>#N/A</v>
      </c>
      <c r="I27" s="366">
        <f t="shared" si="3"/>
        <v>0</v>
      </c>
      <c r="J27" s="422"/>
      <c r="K27" s="368">
        <f t="shared" si="2"/>
        <v>0</v>
      </c>
      <c r="L27" s="371">
        <v>21</v>
      </c>
      <c r="M27" s="233">
        <f t="shared" si="1"/>
        <v>0</v>
      </c>
    </row>
    <row r="28" spans="1:13" s="231" customFormat="1" ht="23.1" customHeight="1" x14ac:dyDescent="0.2">
      <c r="A28" s="280" t="str">
        <f t="shared" si="0"/>
        <v>-</v>
      </c>
      <c r="B28" s="230"/>
      <c r="C28" s="230"/>
      <c r="D28" s="418"/>
      <c r="E28" s="420"/>
      <c r="F28" s="433"/>
      <c r="G28" s="420"/>
      <c r="H28" s="232" t="e">
        <f>INDEX(Datenbank!$A$1:$FP$201,MATCH(G28,Datenbank!$A$1:'Datenbank'!$A$201,0),MATCH(F28,Datenbank!$A$1:$FP$1,0))</f>
        <v>#N/A</v>
      </c>
      <c r="I28" s="366">
        <f t="shared" si="3"/>
        <v>0</v>
      </c>
      <c r="J28" s="422"/>
      <c r="K28" s="368">
        <f t="shared" si="2"/>
        <v>0</v>
      </c>
      <c r="L28" s="371">
        <v>22</v>
      </c>
      <c r="M28" s="233">
        <f t="shared" si="1"/>
        <v>0</v>
      </c>
    </row>
    <row r="29" spans="1:13" s="231" customFormat="1" ht="23.1" customHeight="1" x14ac:dyDescent="0.2">
      <c r="A29" s="280" t="str">
        <f t="shared" si="0"/>
        <v>-</v>
      </c>
      <c r="B29" s="230"/>
      <c r="C29" s="230"/>
      <c r="D29" s="418"/>
      <c r="E29" s="420"/>
      <c r="F29" s="433"/>
      <c r="G29" s="420"/>
      <c r="H29" s="232" t="e">
        <f>INDEX(Datenbank!$A$1:$FP$201,MATCH(G29,Datenbank!$A$1:'Datenbank'!$A$201,0),MATCH(F29,Datenbank!$A$1:$FP$1,0))</f>
        <v>#N/A</v>
      </c>
      <c r="I29" s="366">
        <f t="shared" si="3"/>
        <v>0</v>
      </c>
      <c r="J29" s="422"/>
      <c r="K29" s="368">
        <f t="shared" si="2"/>
        <v>0</v>
      </c>
      <c r="L29" s="371">
        <v>23</v>
      </c>
      <c r="M29" s="233">
        <f t="shared" si="1"/>
        <v>0</v>
      </c>
    </row>
    <row r="30" spans="1:13" s="231" customFormat="1" ht="23.1" customHeight="1" x14ac:dyDescent="0.2">
      <c r="A30" s="280" t="str">
        <f t="shared" si="0"/>
        <v>-</v>
      </c>
      <c r="B30" s="230"/>
      <c r="C30" s="230"/>
      <c r="D30" s="418"/>
      <c r="E30" s="420"/>
      <c r="F30" s="433"/>
      <c r="G30" s="420"/>
      <c r="H30" s="232" t="e">
        <f>INDEX(Datenbank!$A$1:$FP$201,MATCH(G30,Datenbank!$A$1:'Datenbank'!$A$201,0),MATCH(F30,Datenbank!$A$1:$FP$1,0))</f>
        <v>#N/A</v>
      </c>
      <c r="I30" s="366">
        <f t="shared" si="3"/>
        <v>0</v>
      </c>
      <c r="J30" s="422"/>
      <c r="K30" s="368">
        <f t="shared" si="2"/>
        <v>0</v>
      </c>
      <c r="L30" s="371">
        <v>24</v>
      </c>
      <c r="M30" s="233">
        <f t="shared" si="1"/>
        <v>0</v>
      </c>
    </row>
    <row r="31" spans="1:13" s="231" customFormat="1" ht="23.1" customHeight="1" x14ac:dyDescent="0.2">
      <c r="A31" s="280" t="str">
        <f t="shared" si="0"/>
        <v>-</v>
      </c>
      <c r="B31" s="230"/>
      <c r="C31" s="230"/>
      <c r="D31" s="418"/>
      <c r="E31" s="420"/>
      <c r="F31" s="433"/>
      <c r="G31" s="420"/>
      <c r="H31" s="232" t="e">
        <f>INDEX(Datenbank!$A$1:$FP$201,MATCH(G31,Datenbank!$A$1:'Datenbank'!$A$201,0),MATCH(F31,Datenbank!$A$1:$FP$1,0))</f>
        <v>#N/A</v>
      </c>
      <c r="I31" s="366">
        <f t="shared" si="3"/>
        <v>0</v>
      </c>
      <c r="J31" s="422"/>
      <c r="K31" s="368">
        <f t="shared" si="2"/>
        <v>0</v>
      </c>
      <c r="L31" s="371">
        <v>25</v>
      </c>
      <c r="M31" s="233">
        <f t="shared" si="1"/>
        <v>0</v>
      </c>
    </row>
    <row r="32" spans="1:13" s="231" customFormat="1" ht="23.1" customHeight="1" x14ac:dyDescent="0.2">
      <c r="A32" s="280" t="str">
        <f t="shared" si="0"/>
        <v>-</v>
      </c>
      <c r="B32" s="230"/>
      <c r="C32" s="230"/>
      <c r="D32" s="418"/>
      <c r="E32" s="420"/>
      <c r="F32" s="433"/>
      <c r="G32" s="420"/>
      <c r="H32" s="232" t="e">
        <f>INDEX(Datenbank!$A$1:$FP$201,MATCH(G32,Datenbank!$A$1:'Datenbank'!$A$201,0),MATCH(F32,Datenbank!$A$1:$FP$1,0))</f>
        <v>#N/A</v>
      </c>
      <c r="I32" s="366">
        <f t="shared" si="3"/>
        <v>0</v>
      </c>
      <c r="J32" s="422"/>
      <c r="K32" s="368">
        <f t="shared" si="2"/>
        <v>0</v>
      </c>
      <c r="L32" s="371">
        <v>26</v>
      </c>
      <c r="M32" s="233">
        <f t="shared" si="1"/>
        <v>0</v>
      </c>
    </row>
    <row r="33" spans="1:13" s="231" customFormat="1" ht="23.1" customHeight="1" thickBot="1" x14ac:dyDescent="0.25">
      <c r="A33" s="280" t="str">
        <f t="shared" si="0"/>
        <v>-</v>
      </c>
      <c r="B33" s="230"/>
      <c r="C33" s="230"/>
      <c r="D33" s="418"/>
      <c r="E33" s="420"/>
      <c r="F33" s="433"/>
      <c r="G33" s="420"/>
      <c r="H33" s="232" t="e">
        <f>INDEX(Datenbank!$A$1:$FP$201,MATCH(G33,Datenbank!$A$1:'Datenbank'!$A$201,0),MATCH(F33,Datenbank!$A$1:$FP$1,0))</f>
        <v>#N/A</v>
      </c>
      <c r="I33" s="366">
        <f t="shared" si="3"/>
        <v>0</v>
      </c>
      <c r="J33" s="422"/>
      <c r="K33" s="368">
        <f t="shared" si="2"/>
        <v>0</v>
      </c>
      <c r="L33" s="372" t="s">
        <v>51</v>
      </c>
      <c r="M33" s="234">
        <f>SUM(M7:M32)</f>
        <v>0</v>
      </c>
    </row>
    <row r="34" spans="1:13" s="231" customFormat="1" ht="23.1" customHeight="1" thickTop="1" x14ac:dyDescent="0.2">
      <c r="A34" s="280" t="str">
        <f t="shared" si="0"/>
        <v>-</v>
      </c>
      <c r="B34" s="230"/>
      <c r="C34" s="230"/>
      <c r="D34" s="418"/>
      <c r="E34" s="420"/>
      <c r="F34" s="433"/>
      <c r="G34" s="420"/>
      <c r="H34" s="232" t="e">
        <f>INDEX(Datenbank!$A$1:$FP$201,MATCH(G34,Datenbank!$A$1:'Datenbank'!$A$201,0),MATCH(F34,Datenbank!$A$1:$FP$1,0))</f>
        <v>#N/A</v>
      </c>
      <c r="I34" s="366">
        <f t="shared" si="3"/>
        <v>0</v>
      </c>
      <c r="J34" s="422"/>
      <c r="K34" s="368">
        <f t="shared" si="2"/>
        <v>0</v>
      </c>
      <c r="M34" s="235"/>
    </row>
    <row r="35" spans="1:13" s="231" customFormat="1" ht="23.1" customHeight="1" x14ac:dyDescent="0.2">
      <c r="A35" s="280" t="str">
        <f t="shared" si="0"/>
        <v>-</v>
      </c>
      <c r="B35" s="230"/>
      <c r="C35" s="230"/>
      <c r="D35" s="418"/>
      <c r="E35" s="420"/>
      <c r="F35" s="433"/>
      <c r="G35" s="420"/>
      <c r="H35" s="232" t="e">
        <f>INDEX(Datenbank!$A$1:$FP$201,MATCH(G35,Datenbank!$A$1:'Datenbank'!$A$201,0),MATCH(F35,Datenbank!$A$1:$FP$1,0))</f>
        <v>#N/A</v>
      </c>
      <c r="I35" s="366">
        <f t="shared" si="3"/>
        <v>0</v>
      </c>
      <c r="J35" s="422"/>
      <c r="K35" s="368">
        <f t="shared" si="2"/>
        <v>0</v>
      </c>
      <c r="M35" s="235"/>
    </row>
    <row r="36" spans="1:13" s="231" customFormat="1" ht="23.1" customHeight="1" x14ac:dyDescent="0.2">
      <c r="A36" s="280" t="str">
        <f t="shared" si="0"/>
        <v>-</v>
      </c>
      <c r="B36" s="230"/>
      <c r="C36" s="230"/>
      <c r="D36" s="418"/>
      <c r="E36" s="420"/>
      <c r="F36" s="433"/>
      <c r="G36" s="420"/>
      <c r="H36" s="232" t="e">
        <f>INDEX(Datenbank!$A$1:$FP$201,MATCH(G36,Datenbank!$A$1:'Datenbank'!$A$201,0),MATCH(F36,Datenbank!$A$1:$FP$1,0))</f>
        <v>#N/A</v>
      </c>
      <c r="I36" s="366">
        <f t="shared" si="3"/>
        <v>0</v>
      </c>
      <c r="J36" s="422"/>
      <c r="K36" s="368">
        <f t="shared" si="2"/>
        <v>0</v>
      </c>
      <c r="M36" s="235"/>
    </row>
    <row r="37" spans="1:13" s="231" customFormat="1" ht="23.1" customHeight="1" x14ac:dyDescent="0.2">
      <c r="A37" s="280" t="str">
        <f t="shared" si="0"/>
        <v>-</v>
      </c>
      <c r="B37" s="230"/>
      <c r="C37" s="230"/>
      <c r="D37" s="418"/>
      <c r="E37" s="420"/>
      <c r="F37" s="433"/>
      <c r="G37" s="420"/>
      <c r="H37" s="232" t="e">
        <f>INDEX(Datenbank!$A$1:$FP$201,MATCH(G37,Datenbank!$A$1:'Datenbank'!$A$201,0),MATCH(F37,Datenbank!$A$1:$FP$1,0))</f>
        <v>#N/A</v>
      </c>
      <c r="I37" s="366">
        <f t="shared" si="3"/>
        <v>0</v>
      </c>
      <c r="J37" s="422"/>
      <c r="K37" s="368">
        <f t="shared" si="2"/>
        <v>0</v>
      </c>
      <c r="M37" s="235"/>
    </row>
    <row r="38" spans="1:13" s="231" customFormat="1" ht="23.1" customHeight="1" x14ac:dyDescent="0.2">
      <c r="A38" s="280" t="str">
        <f t="shared" si="0"/>
        <v>-</v>
      </c>
      <c r="B38" s="230"/>
      <c r="C38" s="230"/>
      <c r="D38" s="418"/>
      <c r="E38" s="420"/>
      <c r="F38" s="433"/>
      <c r="G38" s="420"/>
      <c r="H38" s="232" t="e">
        <f>INDEX(Datenbank!$A$1:$FP$201,MATCH(G38,Datenbank!$A$1:'Datenbank'!$A$201,0),MATCH(F38,Datenbank!$A$1:$FP$1,0))</f>
        <v>#N/A</v>
      </c>
      <c r="I38" s="366">
        <f t="shared" si="3"/>
        <v>0</v>
      </c>
      <c r="J38" s="422"/>
      <c r="K38" s="368">
        <f t="shared" si="2"/>
        <v>0</v>
      </c>
      <c r="M38" s="235"/>
    </row>
    <row r="39" spans="1:13" s="231" customFormat="1" ht="23.1" customHeight="1" x14ac:dyDescent="0.2">
      <c r="A39" s="280" t="str">
        <f t="shared" si="0"/>
        <v>-</v>
      </c>
      <c r="B39" s="230"/>
      <c r="C39" s="230"/>
      <c r="D39" s="418"/>
      <c r="E39" s="420"/>
      <c r="F39" s="433"/>
      <c r="G39" s="420"/>
      <c r="H39" s="232" t="e">
        <f>INDEX(Datenbank!$A$1:$FP$201,MATCH(G39,Datenbank!$A$1:'Datenbank'!$A$201,0),MATCH(F39,Datenbank!$A$1:$FP$1,0))</f>
        <v>#N/A</v>
      </c>
      <c r="I39" s="366">
        <f t="shared" si="3"/>
        <v>0</v>
      </c>
      <c r="J39" s="422"/>
      <c r="K39" s="368">
        <f t="shared" si="2"/>
        <v>0</v>
      </c>
      <c r="M39" s="235"/>
    </row>
    <row r="40" spans="1:13" s="231" customFormat="1" ht="23.1" customHeight="1" x14ac:dyDescent="0.2">
      <c r="A40" s="280" t="str">
        <f t="shared" si="0"/>
        <v>-</v>
      </c>
      <c r="B40" s="230"/>
      <c r="C40" s="230"/>
      <c r="D40" s="418"/>
      <c r="E40" s="420"/>
      <c r="F40" s="433"/>
      <c r="G40" s="420"/>
      <c r="H40" s="232" t="e">
        <f>INDEX(Datenbank!$A$1:$FP$201,MATCH(G40,Datenbank!$A$1:'Datenbank'!$A$201,0),MATCH(F40,Datenbank!$A$1:$FP$1,0))</f>
        <v>#N/A</v>
      </c>
      <c r="I40" s="366">
        <f t="shared" si="3"/>
        <v>0</v>
      </c>
      <c r="J40" s="422"/>
      <c r="K40" s="368">
        <f t="shared" si="2"/>
        <v>0</v>
      </c>
      <c r="M40" s="235"/>
    </row>
    <row r="41" spans="1:13" s="231" customFormat="1" ht="23.1" customHeight="1" x14ac:dyDescent="0.2">
      <c r="A41" s="280" t="str">
        <f t="shared" si="0"/>
        <v>-</v>
      </c>
      <c r="B41" s="230"/>
      <c r="C41" s="230"/>
      <c r="D41" s="418"/>
      <c r="E41" s="420"/>
      <c r="F41" s="433"/>
      <c r="G41" s="420"/>
      <c r="H41" s="232" t="e">
        <f>INDEX(Datenbank!$A$1:$FP$201,MATCH(G41,Datenbank!$A$1:'Datenbank'!$A$201,0),MATCH(F41,Datenbank!$A$1:$FP$1,0))</f>
        <v>#N/A</v>
      </c>
      <c r="I41" s="366">
        <f t="shared" si="3"/>
        <v>0</v>
      </c>
      <c r="J41" s="422"/>
      <c r="K41" s="368">
        <f t="shared" si="2"/>
        <v>0</v>
      </c>
      <c r="M41" s="235"/>
    </row>
    <row r="42" spans="1:13" s="231" customFormat="1" ht="23.1" customHeight="1" x14ac:dyDescent="0.2">
      <c r="A42" s="280" t="str">
        <f t="shared" si="0"/>
        <v>-</v>
      </c>
      <c r="B42" s="230"/>
      <c r="C42" s="230"/>
      <c r="D42" s="418"/>
      <c r="E42" s="420"/>
      <c r="F42" s="433"/>
      <c r="G42" s="420"/>
      <c r="H42" s="232" t="e">
        <f>INDEX(Datenbank!$A$1:$FP$201,MATCH(G42,Datenbank!$A$1:'Datenbank'!$A$201,0),MATCH(F42,Datenbank!$A$1:$FP$1,0))</f>
        <v>#N/A</v>
      </c>
      <c r="I42" s="366">
        <f t="shared" si="3"/>
        <v>0</v>
      </c>
      <c r="J42" s="422"/>
      <c r="K42" s="368">
        <f t="shared" si="2"/>
        <v>0</v>
      </c>
      <c r="M42" s="235"/>
    </row>
    <row r="43" spans="1:13" s="231" customFormat="1" ht="23.1" customHeight="1" x14ac:dyDescent="0.2">
      <c r="A43" s="280" t="str">
        <f t="shared" si="0"/>
        <v>-</v>
      </c>
      <c r="B43" s="230"/>
      <c r="C43" s="230"/>
      <c r="D43" s="418"/>
      <c r="E43" s="420"/>
      <c r="F43" s="433"/>
      <c r="G43" s="420"/>
      <c r="H43" s="232" t="e">
        <f>INDEX(Datenbank!$A$1:$FP$201,MATCH(G43,Datenbank!$A$1:'Datenbank'!$A$201,0),MATCH(F43,Datenbank!$A$1:$FP$1,0))</f>
        <v>#N/A</v>
      </c>
      <c r="I43" s="366">
        <f t="shared" si="3"/>
        <v>0</v>
      </c>
      <c r="J43" s="422"/>
      <c r="K43" s="368">
        <f t="shared" si="2"/>
        <v>0</v>
      </c>
      <c r="M43" s="235"/>
    </row>
    <row r="44" spans="1:13" s="231" customFormat="1" ht="23.1" customHeight="1" x14ac:dyDescent="0.2">
      <c r="A44" s="280" t="str">
        <f t="shared" si="0"/>
        <v>-</v>
      </c>
      <c r="B44" s="230"/>
      <c r="C44" s="230"/>
      <c r="D44" s="418"/>
      <c r="E44" s="420"/>
      <c r="F44" s="433"/>
      <c r="G44" s="420"/>
      <c r="H44" s="232" t="e">
        <f>INDEX(Datenbank!$A$1:$FP$201,MATCH(G44,Datenbank!$A$1:'Datenbank'!$A$201,0),MATCH(F44,Datenbank!$A$1:$FP$1,0))</f>
        <v>#N/A</v>
      </c>
      <c r="I44" s="366">
        <f t="shared" si="3"/>
        <v>0</v>
      </c>
      <c r="J44" s="422"/>
      <c r="K44" s="368">
        <f t="shared" si="2"/>
        <v>0</v>
      </c>
      <c r="M44" s="235"/>
    </row>
    <row r="45" spans="1:13" s="231" customFormat="1" ht="23.1" customHeight="1" x14ac:dyDescent="0.2">
      <c r="A45" s="280" t="str">
        <f t="shared" si="0"/>
        <v>-</v>
      </c>
      <c r="B45" s="230"/>
      <c r="C45" s="230"/>
      <c r="D45" s="418"/>
      <c r="E45" s="420"/>
      <c r="F45" s="433"/>
      <c r="G45" s="420"/>
      <c r="H45" s="232" t="e">
        <f>INDEX(Datenbank!$A$1:$FP$201,MATCH(G45,Datenbank!$A$1:'Datenbank'!$A$201,0),MATCH(F45,Datenbank!$A$1:$FP$1,0))</f>
        <v>#N/A</v>
      </c>
      <c r="I45" s="366">
        <f t="shared" si="3"/>
        <v>0</v>
      </c>
      <c r="J45" s="422"/>
      <c r="K45" s="368">
        <f t="shared" si="2"/>
        <v>0</v>
      </c>
      <c r="M45" s="235"/>
    </row>
    <row r="46" spans="1:13" s="231" customFormat="1" ht="23.1" customHeight="1" x14ac:dyDescent="0.2">
      <c r="A46" s="280" t="str">
        <f t="shared" si="0"/>
        <v>-</v>
      </c>
      <c r="B46" s="230"/>
      <c r="C46" s="230"/>
      <c r="D46" s="418"/>
      <c r="E46" s="420"/>
      <c r="F46" s="433"/>
      <c r="G46" s="420"/>
      <c r="H46" s="232" t="e">
        <f>INDEX(Datenbank!$A$1:$FP$201,MATCH(G46,Datenbank!$A$1:'Datenbank'!$A$201,0),MATCH(F46,Datenbank!$A$1:$FP$1,0))</f>
        <v>#N/A</v>
      </c>
      <c r="I46" s="366">
        <f t="shared" si="3"/>
        <v>0</v>
      </c>
      <c r="J46" s="422"/>
      <c r="K46" s="368">
        <f t="shared" si="2"/>
        <v>0</v>
      </c>
      <c r="M46" s="235"/>
    </row>
    <row r="47" spans="1:13" s="231" customFormat="1" ht="23.1" customHeight="1" x14ac:dyDescent="0.2">
      <c r="A47" s="280" t="str">
        <f t="shared" si="0"/>
        <v>-</v>
      </c>
      <c r="B47" s="230"/>
      <c r="C47" s="230"/>
      <c r="D47" s="418"/>
      <c r="E47" s="420"/>
      <c r="F47" s="433"/>
      <c r="G47" s="420"/>
      <c r="H47" s="232" t="e">
        <f>INDEX(Datenbank!$A$1:$FP$201,MATCH(G47,Datenbank!$A$1:'Datenbank'!$A$201,0),MATCH(F47,Datenbank!$A$1:$FP$1,0))</f>
        <v>#N/A</v>
      </c>
      <c r="I47" s="366">
        <f t="shared" si="3"/>
        <v>0</v>
      </c>
      <c r="J47" s="422"/>
      <c r="K47" s="368">
        <f t="shared" ref="K47:K64" si="4">I47*J47/100</f>
        <v>0</v>
      </c>
      <c r="M47" s="235"/>
    </row>
    <row r="48" spans="1:13" s="231" customFormat="1" ht="23.1" customHeight="1" x14ac:dyDescent="0.2">
      <c r="A48" s="280" t="str">
        <f t="shared" si="0"/>
        <v>-</v>
      </c>
      <c r="B48" s="230"/>
      <c r="C48" s="230"/>
      <c r="D48" s="418"/>
      <c r="E48" s="420"/>
      <c r="F48" s="433"/>
      <c r="G48" s="420"/>
      <c r="H48" s="232" t="e">
        <f>INDEX(Datenbank!$A$1:$FP$201,MATCH(G48,Datenbank!$A$1:'Datenbank'!$A$201,0),MATCH(F48,Datenbank!$A$1:$FP$1,0))</f>
        <v>#N/A</v>
      </c>
      <c r="I48" s="366">
        <f t="shared" si="3"/>
        <v>0</v>
      </c>
      <c r="J48" s="422"/>
      <c r="K48" s="368">
        <f t="shared" si="4"/>
        <v>0</v>
      </c>
      <c r="M48" s="235"/>
    </row>
    <row r="49" spans="1:13" s="231" customFormat="1" ht="23.1" customHeight="1" x14ac:dyDescent="0.2">
      <c r="A49" s="280" t="str">
        <f t="shared" si="0"/>
        <v>-</v>
      </c>
      <c r="B49" s="230"/>
      <c r="C49" s="230"/>
      <c r="D49" s="418"/>
      <c r="E49" s="420"/>
      <c r="F49" s="433"/>
      <c r="G49" s="420"/>
      <c r="H49" s="232" t="e">
        <f>INDEX(Datenbank!$A$1:$FP$201,MATCH(G49,Datenbank!$A$1:'Datenbank'!$A$201,0),MATCH(F49,Datenbank!$A$1:$FP$1,0))</f>
        <v>#N/A</v>
      </c>
      <c r="I49" s="366">
        <f t="shared" si="3"/>
        <v>0</v>
      </c>
      <c r="J49" s="422"/>
      <c r="K49" s="368">
        <f t="shared" si="4"/>
        <v>0</v>
      </c>
      <c r="M49" s="235"/>
    </row>
    <row r="50" spans="1:13" s="231" customFormat="1" ht="23.1" customHeight="1" x14ac:dyDescent="0.2">
      <c r="A50" s="280" t="str">
        <f t="shared" si="0"/>
        <v>-</v>
      </c>
      <c r="B50" s="230"/>
      <c r="C50" s="230"/>
      <c r="D50" s="418"/>
      <c r="E50" s="420"/>
      <c r="F50" s="433"/>
      <c r="G50" s="420"/>
      <c r="H50" s="232" t="e">
        <f>INDEX(Datenbank!$A$1:$FP$201,MATCH(G50,Datenbank!$A$1:'Datenbank'!$A$201,0),MATCH(F50,Datenbank!$A$1:$FP$1,0))</f>
        <v>#N/A</v>
      </c>
      <c r="I50" s="366">
        <f t="shared" si="3"/>
        <v>0</v>
      </c>
      <c r="J50" s="422"/>
      <c r="K50" s="368">
        <f t="shared" si="4"/>
        <v>0</v>
      </c>
      <c r="M50" s="235"/>
    </row>
    <row r="51" spans="1:13" s="231" customFormat="1" ht="23.1" customHeight="1" x14ac:dyDescent="0.2">
      <c r="A51" s="280" t="str">
        <f t="shared" si="0"/>
        <v>-</v>
      </c>
      <c r="B51" s="230"/>
      <c r="C51" s="230"/>
      <c r="D51" s="418"/>
      <c r="E51" s="420"/>
      <c r="F51" s="433"/>
      <c r="G51" s="420"/>
      <c r="H51" s="232" t="e">
        <f>INDEX(Datenbank!$A$1:$FP$201,MATCH(G51,Datenbank!$A$1:'Datenbank'!$A$201,0),MATCH(F51,Datenbank!$A$1:$FP$1,0))</f>
        <v>#N/A</v>
      </c>
      <c r="I51" s="366">
        <f t="shared" si="3"/>
        <v>0</v>
      </c>
      <c r="J51" s="422"/>
      <c r="K51" s="368">
        <f t="shared" si="4"/>
        <v>0</v>
      </c>
      <c r="M51" s="235"/>
    </row>
    <row r="52" spans="1:13" s="231" customFormat="1" ht="23.1" customHeight="1" x14ac:dyDescent="0.2">
      <c r="A52" s="280" t="str">
        <f t="shared" si="0"/>
        <v>-</v>
      </c>
      <c r="B52" s="230"/>
      <c r="C52" s="230"/>
      <c r="D52" s="418"/>
      <c r="E52" s="420"/>
      <c r="F52" s="433"/>
      <c r="G52" s="420"/>
      <c r="H52" s="232" t="e">
        <f>INDEX(Datenbank!$A$1:$FP$201,MATCH(G52,Datenbank!$A$1:'Datenbank'!$A$201,0),MATCH(F52,Datenbank!$A$1:$FP$1,0))</f>
        <v>#N/A</v>
      </c>
      <c r="I52" s="366">
        <f t="shared" si="3"/>
        <v>0</v>
      </c>
      <c r="J52" s="422"/>
      <c r="K52" s="368">
        <f t="shared" si="4"/>
        <v>0</v>
      </c>
      <c r="M52" s="235"/>
    </row>
    <row r="53" spans="1:13" s="231" customFormat="1" ht="23.1" customHeight="1" x14ac:dyDescent="0.2">
      <c r="A53" s="280" t="str">
        <f t="shared" si="0"/>
        <v>-</v>
      </c>
      <c r="B53" s="230"/>
      <c r="C53" s="230"/>
      <c r="D53" s="418"/>
      <c r="E53" s="420"/>
      <c r="F53" s="433"/>
      <c r="G53" s="420"/>
      <c r="H53" s="232" t="e">
        <f>INDEX(Datenbank!$A$1:$FP$201,MATCH(G53,Datenbank!$A$1:'Datenbank'!$A$201,0),MATCH(F53,Datenbank!$A$1:$FP$1,0))</f>
        <v>#N/A</v>
      </c>
      <c r="I53" s="366">
        <f t="shared" si="3"/>
        <v>0</v>
      </c>
      <c r="J53" s="422"/>
      <c r="K53" s="368">
        <f t="shared" si="4"/>
        <v>0</v>
      </c>
      <c r="M53" s="235"/>
    </row>
    <row r="54" spans="1:13" s="231" customFormat="1" ht="23.1" customHeight="1" x14ac:dyDescent="0.2">
      <c r="A54" s="280" t="str">
        <f t="shared" si="0"/>
        <v>-</v>
      </c>
      <c r="B54" s="230"/>
      <c r="C54" s="230"/>
      <c r="D54" s="418"/>
      <c r="E54" s="420"/>
      <c r="F54" s="433"/>
      <c r="G54" s="420"/>
      <c r="H54" s="232" t="e">
        <f>INDEX(Datenbank!$A$1:$FP$201,MATCH(G54,Datenbank!$A$1:'Datenbank'!$A$201,0),MATCH(F54,Datenbank!$A$1:$FP$1,0))</f>
        <v>#N/A</v>
      </c>
      <c r="I54" s="366">
        <f t="shared" si="3"/>
        <v>0</v>
      </c>
      <c r="J54" s="422"/>
      <c r="K54" s="368">
        <f t="shared" si="4"/>
        <v>0</v>
      </c>
      <c r="M54" s="235"/>
    </row>
    <row r="55" spans="1:13" s="231" customFormat="1" ht="23.1" customHeight="1" x14ac:dyDescent="0.2">
      <c r="A55" s="280" t="str">
        <f t="shared" si="0"/>
        <v>-</v>
      </c>
      <c r="B55" s="230"/>
      <c r="C55" s="230"/>
      <c r="D55" s="418"/>
      <c r="E55" s="420"/>
      <c r="F55" s="433"/>
      <c r="G55" s="420"/>
      <c r="H55" s="232" t="e">
        <f>INDEX(Datenbank!$A$1:$FP$201,MATCH(G55,Datenbank!$A$1:'Datenbank'!$A$201,0),MATCH(F55,Datenbank!$A$1:$FP$1,0))</f>
        <v>#N/A</v>
      </c>
      <c r="I55" s="366">
        <f t="shared" si="3"/>
        <v>0</v>
      </c>
      <c r="J55" s="422"/>
      <c r="K55" s="368">
        <f t="shared" si="4"/>
        <v>0</v>
      </c>
      <c r="M55" s="235"/>
    </row>
    <row r="56" spans="1:13" s="231" customFormat="1" ht="23.1" customHeight="1" x14ac:dyDescent="0.2">
      <c r="A56" s="280" t="str">
        <f t="shared" si="0"/>
        <v>-</v>
      </c>
      <c r="B56" s="230"/>
      <c r="C56" s="230"/>
      <c r="D56" s="418"/>
      <c r="E56" s="420"/>
      <c r="F56" s="433"/>
      <c r="G56" s="420"/>
      <c r="H56" s="232" t="e">
        <f>INDEX(Datenbank!$A$1:$FP$201,MATCH(G56,Datenbank!$A$1:'Datenbank'!$A$201,0),MATCH(F56,Datenbank!$A$1:$FP$1,0))</f>
        <v>#N/A</v>
      </c>
      <c r="I56" s="366">
        <f t="shared" si="3"/>
        <v>0</v>
      </c>
      <c r="J56" s="422"/>
      <c r="K56" s="368">
        <f t="shared" si="4"/>
        <v>0</v>
      </c>
      <c r="M56" s="235"/>
    </row>
    <row r="57" spans="1:13" s="231" customFormat="1" ht="23.1" customHeight="1" x14ac:dyDescent="0.2">
      <c r="A57" s="280" t="str">
        <f t="shared" si="0"/>
        <v>-</v>
      </c>
      <c r="B57" s="230"/>
      <c r="C57" s="230"/>
      <c r="D57" s="418"/>
      <c r="E57" s="420"/>
      <c r="F57" s="433"/>
      <c r="G57" s="420"/>
      <c r="H57" s="232" t="e">
        <f>INDEX(Datenbank!$A$1:$FP$201,MATCH(G57,Datenbank!$A$1:'Datenbank'!$A$201,0),MATCH(F57,Datenbank!$A$1:$FP$1,0))</f>
        <v>#N/A</v>
      </c>
      <c r="I57" s="366">
        <f t="shared" si="3"/>
        <v>0</v>
      </c>
      <c r="J57" s="422"/>
      <c r="K57" s="368">
        <f t="shared" si="4"/>
        <v>0</v>
      </c>
      <c r="M57" s="235"/>
    </row>
    <row r="58" spans="1:13" s="231" customFormat="1" ht="23.1" customHeight="1" x14ac:dyDescent="0.2">
      <c r="A58" s="280" t="str">
        <f t="shared" si="0"/>
        <v>-</v>
      </c>
      <c r="B58" s="230"/>
      <c r="C58" s="230"/>
      <c r="D58" s="418"/>
      <c r="E58" s="420"/>
      <c r="F58" s="433"/>
      <c r="G58" s="420"/>
      <c r="H58" s="232" t="e">
        <f>INDEX(Datenbank!$A$1:$FP$201,MATCH(G58,Datenbank!$A$1:'Datenbank'!$A$201,0),MATCH(F58,Datenbank!$A$1:$FP$1,0))</f>
        <v>#N/A</v>
      </c>
      <c r="I58" s="366">
        <f t="shared" si="3"/>
        <v>0</v>
      </c>
      <c r="J58" s="422"/>
      <c r="K58" s="368">
        <f t="shared" si="4"/>
        <v>0</v>
      </c>
      <c r="M58" s="235"/>
    </row>
    <row r="59" spans="1:13" s="231" customFormat="1" ht="23.1" customHeight="1" x14ac:dyDescent="0.2">
      <c r="A59" s="280" t="str">
        <f t="shared" si="0"/>
        <v>-</v>
      </c>
      <c r="B59" s="230"/>
      <c r="C59" s="230"/>
      <c r="D59" s="418"/>
      <c r="E59" s="420"/>
      <c r="F59" s="433"/>
      <c r="G59" s="420"/>
      <c r="H59" s="232" t="e">
        <f>INDEX(Datenbank!$A$1:$FP$201,MATCH(G59,Datenbank!$A$1:'Datenbank'!$A$201,0),MATCH(F59,Datenbank!$A$1:$FP$1,0))</f>
        <v>#N/A</v>
      </c>
      <c r="I59" s="366">
        <f t="shared" si="3"/>
        <v>0</v>
      </c>
      <c r="J59" s="422"/>
      <c r="K59" s="368">
        <f t="shared" si="4"/>
        <v>0</v>
      </c>
      <c r="M59" s="235"/>
    </row>
    <row r="60" spans="1:13" s="231" customFormat="1" ht="23.1" customHeight="1" x14ac:dyDescent="0.2">
      <c r="A60" s="280" t="str">
        <f t="shared" si="0"/>
        <v>-</v>
      </c>
      <c r="B60" s="230"/>
      <c r="C60" s="230"/>
      <c r="D60" s="418"/>
      <c r="E60" s="420"/>
      <c r="F60" s="433"/>
      <c r="G60" s="420"/>
      <c r="H60" s="232" t="e">
        <f>INDEX(Datenbank!$A$1:$FP$201,MATCH(G60,Datenbank!$A$1:'Datenbank'!$A$201,0),MATCH(F60,Datenbank!$A$1:$FP$1,0))</f>
        <v>#N/A</v>
      </c>
      <c r="I60" s="366">
        <f t="shared" si="3"/>
        <v>0</v>
      </c>
      <c r="J60" s="422"/>
      <c r="K60" s="368">
        <f t="shared" si="4"/>
        <v>0</v>
      </c>
      <c r="M60" s="235"/>
    </row>
    <row r="61" spans="1:13" s="231" customFormat="1" ht="23.1" customHeight="1" x14ac:dyDescent="0.2">
      <c r="A61" s="280" t="str">
        <f t="shared" si="0"/>
        <v>-</v>
      </c>
      <c r="B61" s="230"/>
      <c r="C61" s="230"/>
      <c r="D61" s="418"/>
      <c r="E61" s="420"/>
      <c r="F61" s="433"/>
      <c r="G61" s="420"/>
      <c r="H61" s="232" t="e">
        <f>INDEX(Datenbank!$A$1:$FP$201,MATCH(G61,Datenbank!$A$1:'Datenbank'!$A$201,0),MATCH(F61,Datenbank!$A$1:$FP$1,0))</f>
        <v>#N/A</v>
      </c>
      <c r="I61" s="366">
        <f t="shared" si="3"/>
        <v>0</v>
      </c>
      <c r="J61" s="422"/>
      <c r="K61" s="368">
        <f t="shared" si="4"/>
        <v>0</v>
      </c>
      <c r="M61" s="235"/>
    </row>
    <row r="62" spans="1:13" s="231" customFormat="1" ht="23.1" customHeight="1" x14ac:dyDescent="0.2">
      <c r="A62" s="280" t="str">
        <f t="shared" si="0"/>
        <v>-</v>
      </c>
      <c r="B62" s="230"/>
      <c r="C62" s="230"/>
      <c r="D62" s="418"/>
      <c r="E62" s="420"/>
      <c r="F62" s="433"/>
      <c r="G62" s="420"/>
      <c r="H62" s="232" t="e">
        <f>INDEX(Datenbank!$A$1:$FP$201,MATCH(G62,Datenbank!$A$1:'Datenbank'!$A$201,0),MATCH(F62,Datenbank!$A$1:$FP$1,0))</f>
        <v>#N/A</v>
      </c>
      <c r="I62" s="366">
        <f t="shared" si="3"/>
        <v>0</v>
      </c>
      <c r="J62" s="422"/>
      <c r="K62" s="368">
        <f t="shared" si="4"/>
        <v>0</v>
      </c>
      <c r="M62" s="235"/>
    </row>
    <row r="63" spans="1:13" s="231" customFormat="1" ht="23.1" customHeight="1" x14ac:dyDescent="0.2">
      <c r="A63" s="280" t="str">
        <f t="shared" si="0"/>
        <v>-</v>
      </c>
      <c r="B63" s="230"/>
      <c r="C63" s="230"/>
      <c r="D63" s="418"/>
      <c r="E63" s="420"/>
      <c r="F63" s="433"/>
      <c r="G63" s="420"/>
      <c r="H63" s="232" t="e">
        <f>INDEX(Datenbank!$A$1:$FP$201,MATCH(G63,Datenbank!$A$1:'Datenbank'!$A$201,0),MATCH(F63,Datenbank!$A$1:$FP$1,0))</f>
        <v>#N/A</v>
      </c>
      <c r="I63" s="366">
        <f t="shared" si="3"/>
        <v>0</v>
      </c>
      <c r="J63" s="422"/>
      <c r="K63" s="368">
        <f t="shared" si="4"/>
        <v>0</v>
      </c>
      <c r="M63" s="235"/>
    </row>
    <row r="64" spans="1:13" s="231" customFormat="1" ht="23.1" customHeight="1" x14ac:dyDescent="0.2">
      <c r="A64" s="280" t="str">
        <f t="shared" si="0"/>
        <v>-</v>
      </c>
      <c r="B64" s="230"/>
      <c r="C64" s="230"/>
      <c r="D64" s="418"/>
      <c r="E64" s="420"/>
      <c r="F64" s="433"/>
      <c r="G64" s="420"/>
      <c r="H64" s="232" t="e">
        <f>INDEX(Datenbank!$A$1:$FP$201,MATCH(G64,Datenbank!$A$1:'Datenbank'!$A$201,0),MATCH(F64,Datenbank!$A$1:$FP$1,0))</f>
        <v>#N/A</v>
      </c>
      <c r="I64" s="366">
        <f t="shared" si="3"/>
        <v>0</v>
      </c>
      <c r="J64" s="422"/>
      <c r="K64" s="368">
        <f t="shared" si="4"/>
        <v>0</v>
      </c>
      <c r="M64" s="235"/>
    </row>
    <row r="65" spans="1:13" s="231" customFormat="1" ht="23.1" customHeight="1" x14ac:dyDescent="0.2">
      <c r="A65" s="280" t="str">
        <f t="shared" si="0"/>
        <v>-</v>
      </c>
      <c r="B65" s="230"/>
      <c r="C65" s="230"/>
      <c r="D65" s="418"/>
      <c r="E65" s="420"/>
      <c r="F65" s="433"/>
      <c r="G65" s="420"/>
      <c r="H65" s="232" t="e">
        <f>INDEX(Datenbank!$A$1:$FP$201,MATCH(G65,Datenbank!$A$1:'Datenbank'!$A$201,0),MATCH(F65,Datenbank!$A$1:$FP$1,0))</f>
        <v>#N/A</v>
      </c>
      <c r="I65" s="366">
        <f t="shared" si="3"/>
        <v>0</v>
      </c>
      <c r="J65" s="422"/>
      <c r="K65" s="368">
        <f t="shared" si="2"/>
        <v>0</v>
      </c>
      <c r="M65" s="235"/>
    </row>
    <row r="66" spans="1:13" s="231" customFormat="1" ht="23.1" customHeight="1" x14ac:dyDescent="0.2">
      <c r="A66" s="280" t="str">
        <f t="shared" si="0"/>
        <v>-</v>
      </c>
      <c r="B66" s="230"/>
      <c r="C66" s="230"/>
      <c r="D66" s="418"/>
      <c r="E66" s="420"/>
      <c r="F66" s="433"/>
      <c r="G66" s="420"/>
      <c r="H66" s="232" t="e">
        <f>INDEX(Datenbank!$A$1:$FP$201,MATCH(G66,Datenbank!$A$1:'Datenbank'!$A$201,0),MATCH(F66,Datenbank!$A$1:$FP$1,0))</f>
        <v>#N/A</v>
      </c>
      <c r="I66" s="366">
        <f t="shared" si="3"/>
        <v>0</v>
      </c>
      <c r="J66" s="422"/>
      <c r="K66" s="368">
        <f t="shared" si="2"/>
        <v>0</v>
      </c>
      <c r="M66" s="235"/>
    </row>
    <row r="67" spans="1:13" s="231" customFormat="1" ht="23.1" customHeight="1" x14ac:dyDescent="0.2">
      <c r="A67" s="280" t="str">
        <f t="shared" si="0"/>
        <v>-</v>
      </c>
      <c r="B67" s="230"/>
      <c r="C67" s="230"/>
      <c r="D67" s="418"/>
      <c r="E67" s="420"/>
      <c r="F67" s="433"/>
      <c r="G67" s="420"/>
      <c r="H67" s="232" t="e">
        <f>INDEX(Datenbank!$A$1:$FP$201,MATCH(G67,Datenbank!$A$1:'Datenbank'!$A$201,0),MATCH(F67,Datenbank!$A$1:$FP$1,0))</f>
        <v>#N/A</v>
      </c>
      <c r="I67" s="366">
        <f t="shared" si="3"/>
        <v>0</v>
      </c>
      <c r="J67" s="422"/>
      <c r="K67" s="368">
        <f t="shared" si="2"/>
        <v>0</v>
      </c>
      <c r="M67" s="235"/>
    </row>
    <row r="68" spans="1:13" s="231" customFormat="1" ht="23.1" customHeight="1" x14ac:dyDescent="0.2">
      <c r="A68" s="280" t="str">
        <f t="shared" si="0"/>
        <v>-</v>
      </c>
      <c r="B68" s="230"/>
      <c r="C68" s="230"/>
      <c r="D68" s="418"/>
      <c r="E68" s="420"/>
      <c r="F68" s="433"/>
      <c r="G68" s="420"/>
      <c r="H68" s="232" t="e">
        <f>INDEX(Datenbank!$A$1:$FP$201,MATCH(G68,Datenbank!$A$1:'Datenbank'!$A$201,0),MATCH(F68,Datenbank!$A$1:$FP$1,0))</f>
        <v>#N/A</v>
      </c>
      <c r="I68" s="366">
        <f t="shared" si="3"/>
        <v>0</v>
      </c>
      <c r="J68" s="422"/>
      <c r="K68" s="368">
        <f t="shared" si="2"/>
        <v>0</v>
      </c>
      <c r="M68" s="235"/>
    </row>
    <row r="69" spans="1:13" s="231" customFormat="1" ht="23.1" customHeight="1" x14ac:dyDescent="0.2">
      <c r="A69" s="280" t="str">
        <f t="shared" si="0"/>
        <v>-</v>
      </c>
      <c r="B69" s="230"/>
      <c r="C69" s="230"/>
      <c r="D69" s="418"/>
      <c r="E69" s="420"/>
      <c r="F69" s="433"/>
      <c r="G69" s="420"/>
      <c r="H69" s="232" t="e">
        <f>INDEX(Datenbank!$A$1:$FP$201,MATCH(G69,Datenbank!$A$1:'Datenbank'!$A$201,0),MATCH(F69,Datenbank!$A$1:$FP$1,0))</f>
        <v>#N/A</v>
      </c>
      <c r="I69" s="366">
        <f t="shared" si="3"/>
        <v>0</v>
      </c>
      <c r="J69" s="422"/>
      <c r="K69" s="368">
        <f t="shared" si="2"/>
        <v>0</v>
      </c>
      <c r="M69" s="235"/>
    </row>
    <row r="70" spans="1:13" s="231" customFormat="1" ht="23.1" customHeight="1" x14ac:dyDescent="0.2">
      <c r="A70" s="280" t="str">
        <f t="shared" si="0"/>
        <v>-</v>
      </c>
      <c r="B70" s="230"/>
      <c r="C70" s="230"/>
      <c r="D70" s="418"/>
      <c r="E70" s="420"/>
      <c r="F70" s="433"/>
      <c r="G70" s="420"/>
      <c r="H70" s="232" t="e">
        <f>INDEX(Datenbank!$A$1:$FP$201,MATCH(G70,Datenbank!$A$1:'Datenbank'!$A$201,0),MATCH(F70,Datenbank!$A$1:$FP$1,0))</f>
        <v>#N/A</v>
      </c>
      <c r="I70" s="366">
        <f t="shared" si="3"/>
        <v>0</v>
      </c>
      <c r="J70" s="422"/>
      <c r="K70" s="368">
        <f t="shared" si="2"/>
        <v>0</v>
      </c>
      <c r="M70" s="235"/>
    </row>
    <row r="71" spans="1:13" s="231" customFormat="1" ht="23.1" customHeight="1" x14ac:dyDescent="0.2">
      <c r="A71" s="280" t="str">
        <f t="shared" ref="A71:A134" si="5">IF(B71="Kirsch inländisch",4,IF(B71="Williams ausländisch",3,IF(B71="Williams inländisch",2,IF(B71="Kirsch ausländisch",5,IF(B71="Kernobst, Kräuter, Birnenträsch, Gravensteiner, Golden",1,IF(B71="Zwetschgen, Pflümli, Mirabellen inländisch",6,IF(B71="Zwetschgen, Pflümli, Mirabellen, Sliwowitz ausländisch",7,IF(B71="Aprikosen inländisch",8,IF(B71="Marc, Grappa, Hefebrand inländisch",9,IF(B71="Marc, Grappa, Hefebrand ausländisch",10,IF(B71="Andere inl. gebrannte Wasser (Enzian, Génépi, Quitten, Wachholder, Kartoffel, Himbeer, Getreide)",11,IF(B71="Trinksprit",12,IF(B71="Aperitifs, Bitter",13,IF(B71="Liköre (Bailey's Irish Cream, Batida de Coco, Cointreau, Eiercognac, Grand Marnier)",14,IF(B71="Cognac, Armagnac",15,IF(B71="Weinbrand, Brandy",16,IF(B71="Rum",17,IF(B71="Whisky",18,IF(B71="Aquavit, Genever, Gin, Ginepro, Korn, Steinhäger, Wodka",19,IF(B71="Andere ausl. gebrannte Wasser (Aprikosen, Arak, Himbeergeist, Kartoffelbrand, Tequila)",20,IF(B71="Spirituosenhaltige Mischgetränke",21,IF(B71="Portionenflacons (sämtliche gebrannte Wasser mit weniger als 35cl Inhalt)",22,IF(B71="Assortimente und Geschenkpackungen (sämtliche gebrannte Wasser)",23,IF(B71="Calvados",24,IF(B71="Halbfabrikate, Aromen",25,IF(B71="Süssweine, Wermuth",26,IF(B71="","-")))))))))))))))))))))))))))</f>
        <v>-</v>
      </c>
      <c r="B71" s="230"/>
      <c r="C71" s="230"/>
      <c r="D71" s="418"/>
      <c r="E71" s="420"/>
      <c r="F71" s="433"/>
      <c r="G71" s="420"/>
      <c r="H71" s="232" t="e">
        <f>INDEX(Datenbank!$A$1:$FP$201,MATCH(G71,Datenbank!$A$1:'Datenbank'!$A$201,0),MATCH(F71,Datenbank!$A$1:$FP$1,0))</f>
        <v>#N/A</v>
      </c>
      <c r="I71" s="366">
        <f t="shared" si="3"/>
        <v>0</v>
      </c>
      <c r="J71" s="422"/>
      <c r="K71" s="368">
        <f t="shared" si="2"/>
        <v>0</v>
      </c>
      <c r="M71" s="235"/>
    </row>
    <row r="72" spans="1:13" s="231" customFormat="1" ht="23.1" customHeight="1" x14ac:dyDescent="0.2">
      <c r="A72" s="280" t="str">
        <f t="shared" si="5"/>
        <v>-</v>
      </c>
      <c r="B72" s="230"/>
      <c r="C72" s="230"/>
      <c r="D72" s="418"/>
      <c r="E72" s="420"/>
      <c r="F72" s="433"/>
      <c r="G72" s="420"/>
      <c r="H72" s="232" t="e">
        <f>INDEX(Datenbank!$A$1:$FP$201,MATCH(G72,Datenbank!$A$1:'Datenbank'!$A$201,0),MATCH(F72,Datenbank!$A$1:$FP$1,0))</f>
        <v>#N/A</v>
      </c>
      <c r="I72" s="366">
        <f t="shared" si="3"/>
        <v>0</v>
      </c>
      <c r="J72" s="422"/>
      <c r="K72" s="368">
        <f t="shared" si="2"/>
        <v>0</v>
      </c>
      <c r="M72" s="235"/>
    </row>
    <row r="73" spans="1:13" s="231" customFormat="1" ht="23.1" customHeight="1" x14ac:dyDescent="0.2">
      <c r="A73" s="280" t="str">
        <f t="shared" si="5"/>
        <v>-</v>
      </c>
      <c r="B73" s="230"/>
      <c r="C73" s="230"/>
      <c r="D73" s="418"/>
      <c r="E73" s="420"/>
      <c r="F73" s="433"/>
      <c r="G73" s="420"/>
      <c r="H73" s="232" t="e">
        <f>INDEX(Datenbank!$A$1:$FP$201,MATCH(G73,Datenbank!$A$1:'Datenbank'!$A$201,0),MATCH(F73,Datenbank!$A$1:$FP$1,0))</f>
        <v>#N/A</v>
      </c>
      <c r="I73" s="366">
        <f t="shared" si="3"/>
        <v>0</v>
      </c>
      <c r="J73" s="422"/>
      <c r="K73" s="368">
        <f t="shared" si="2"/>
        <v>0</v>
      </c>
      <c r="M73" s="235"/>
    </row>
    <row r="74" spans="1:13" s="231" customFormat="1" ht="23.1" customHeight="1" x14ac:dyDescent="0.2">
      <c r="A74" s="280" t="str">
        <f t="shared" si="5"/>
        <v>-</v>
      </c>
      <c r="B74" s="230"/>
      <c r="C74" s="230"/>
      <c r="D74" s="418"/>
      <c r="E74" s="420"/>
      <c r="F74" s="433"/>
      <c r="G74" s="420"/>
      <c r="H74" s="232" t="e">
        <f>INDEX(Datenbank!$A$1:$FP$201,MATCH(G74,Datenbank!$A$1:'Datenbank'!$A$201,0),MATCH(F74,Datenbank!$A$1:$FP$1,0))</f>
        <v>#N/A</v>
      </c>
      <c r="I74" s="366">
        <f t="shared" si="3"/>
        <v>0</v>
      </c>
      <c r="J74" s="422"/>
      <c r="K74" s="368">
        <f t="shared" si="2"/>
        <v>0</v>
      </c>
      <c r="M74" s="235"/>
    </row>
    <row r="75" spans="1:13" s="231" customFormat="1" ht="23.1" customHeight="1" x14ac:dyDescent="0.2">
      <c r="A75" s="280" t="str">
        <f t="shared" si="5"/>
        <v>-</v>
      </c>
      <c r="B75" s="230"/>
      <c r="C75" s="230"/>
      <c r="D75" s="418"/>
      <c r="E75" s="420"/>
      <c r="F75" s="433"/>
      <c r="G75" s="420"/>
      <c r="H75" s="232" t="e">
        <f>INDEX(Datenbank!$A$1:$FP$201,MATCH(G75,Datenbank!$A$1:'Datenbank'!$A$201,0),MATCH(F75,Datenbank!$A$1:$FP$1,0))</f>
        <v>#N/A</v>
      </c>
      <c r="I75" s="366">
        <f t="shared" ref="I75:I138" si="6">IFERROR(E75*H75,0)</f>
        <v>0</v>
      </c>
      <c r="J75" s="422"/>
      <c r="K75" s="368">
        <f t="shared" si="2"/>
        <v>0</v>
      </c>
      <c r="M75" s="235"/>
    </row>
    <row r="76" spans="1:13" s="231" customFormat="1" ht="23.1" customHeight="1" x14ac:dyDescent="0.2">
      <c r="A76" s="280" t="str">
        <f t="shared" si="5"/>
        <v>-</v>
      </c>
      <c r="B76" s="230"/>
      <c r="C76" s="230"/>
      <c r="D76" s="418"/>
      <c r="E76" s="420"/>
      <c r="F76" s="433"/>
      <c r="G76" s="420"/>
      <c r="H76" s="232" t="e">
        <f>INDEX(Datenbank!$A$1:$FP$201,MATCH(G76,Datenbank!$A$1:'Datenbank'!$A$201,0),MATCH(F76,Datenbank!$A$1:$FP$1,0))</f>
        <v>#N/A</v>
      </c>
      <c r="I76" s="366">
        <f t="shared" si="6"/>
        <v>0</v>
      </c>
      <c r="J76" s="422"/>
      <c r="K76" s="368">
        <f t="shared" si="2"/>
        <v>0</v>
      </c>
      <c r="M76" s="235"/>
    </row>
    <row r="77" spans="1:13" s="231" customFormat="1" ht="23.1" customHeight="1" x14ac:dyDescent="0.2">
      <c r="A77" s="280" t="str">
        <f t="shared" si="5"/>
        <v>-</v>
      </c>
      <c r="B77" s="230"/>
      <c r="C77" s="230"/>
      <c r="D77" s="418"/>
      <c r="E77" s="420"/>
      <c r="F77" s="433"/>
      <c r="G77" s="420"/>
      <c r="H77" s="232" t="e">
        <f>INDEX(Datenbank!$A$1:$FP$201,MATCH(G77,Datenbank!$A$1:'Datenbank'!$A$201,0),MATCH(F77,Datenbank!$A$1:$FP$1,0))</f>
        <v>#N/A</v>
      </c>
      <c r="I77" s="366">
        <f t="shared" si="6"/>
        <v>0</v>
      </c>
      <c r="J77" s="422"/>
      <c r="K77" s="368">
        <f t="shared" si="2"/>
        <v>0</v>
      </c>
      <c r="M77" s="235"/>
    </row>
    <row r="78" spans="1:13" s="231" customFormat="1" ht="23.1" customHeight="1" x14ac:dyDescent="0.2">
      <c r="A78" s="280" t="str">
        <f t="shared" si="5"/>
        <v>-</v>
      </c>
      <c r="B78" s="230"/>
      <c r="C78" s="230"/>
      <c r="D78" s="418"/>
      <c r="E78" s="420"/>
      <c r="F78" s="433"/>
      <c r="G78" s="420"/>
      <c r="H78" s="232" t="e">
        <f>INDEX(Datenbank!$A$1:$FP$201,MATCH(G78,Datenbank!$A$1:'Datenbank'!$A$201,0),MATCH(F78,Datenbank!$A$1:$FP$1,0))</f>
        <v>#N/A</v>
      </c>
      <c r="I78" s="366">
        <f t="shared" si="6"/>
        <v>0</v>
      </c>
      <c r="J78" s="422"/>
      <c r="K78" s="368">
        <f t="shared" si="2"/>
        <v>0</v>
      </c>
      <c r="M78" s="235"/>
    </row>
    <row r="79" spans="1:13" s="231" customFormat="1" ht="23.1" customHeight="1" x14ac:dyDescent="0.2">
      <c r="A79" s="280" t="str">
        <f t="shared" si="5"/>
        <v>-</v>
      </c>
      <c r="B79" s="230"/>
      <c r="C79" s="230"/>
      <c r="D79" s="418"/>
      <c r="E79" s="420"/>
      <c r="F79" s="433"/>
      <c r="G79" s="420"/>
      <c r="H79" s="232" t="e">
        <f>INDEX(Datenbank!$A$1:$FP$201,MATCH(G79,Datenbank!$A$1:'Datenbank'!$A$201,0),MATCH(F79,Datenbank!$A$1:$FP$1,0))</f>
        <v>#N/A</v>
      </c>
      <c r="I79" s="366">
        <f t="shared" si="6"/>
        <v>0</v>
      </c>
      <c r="J79" s="422"/>
      <c r="K79" s="368">
        <f t="shared" si="2"/>
        <v>0</v>
      </c>
      <c r="M79" s="235"/>
    </row>
    <row r="80" spans="1:13" s="231" customFormat="1" ht="23.1" customHeight="1" x14ac:dyDescent="0.2">
      <c r="A80" s="280" t="str">
        <f t="shared" si="5"/>
        <v>-</v>
      </c>
      <c r="B80" s="230"/>
      <c r="C80" s="230"/>
      <c r="D80" s="418"/>
      <c r="E80" s="420"/>
      <c r="F80" s="433"/>
      <c r="G80" s="420"/>
      <c r="H80" s="232" t="e">
        <f>INDEX(Datenbank!$A$1:$FP$201,MATCH(G80,Datenbank!$A$1:'Datenbank'!$A$201,0),MATCH(F80,Datenbank!$A$1:$FP$1,0))</f>
        <v>#N/A</v>
      </c>
      <c r="I80" s="366">
        <f t="shared" si="6"/>
        <v>0</v>
      </c>
      <c r="J80" s="422"/>
      <c r="K80" s="368">
        <f t="shared" si="2"/>
        <v>0</v>
      </c>
      <c r="M80" s="235"/>
    </row>
    <row r="81" spans="1:13" s="231" customFormat="1" ht="23.1" customHeight="1" x14ac:dyDescent="0.2">
      <c r="A81" s="280" t="str">
        <f t="shared" si="5"/>
        <v>-</v>
      </c>
      <c r="B81" s="230"/>
      <c r="C81" s="230"/>
      <c r="D81" s="418"/>
      <c r="E81" s="420"/>
      <c r="F81" s="433"/>
      <c r="G81" s="420"/>
      <c r="H81" s="232" t="e">
        <f>INDEX(Datenbank!$A$1:$FP$201,MATCH(G81,Datenbank!$A$1:'Datenbank'!$A$201,0),MATCH(F81,Datenbank!$A$1:$FP$1,0))</f>
        <v>#N/A</v>
      </c>
      <c r="I81" s="366">
        <f t="shared" si="6"/>
        <v>0</v>
      </c>
      <c r="J81" s="422"/>
      <c r="K81" s="368">
        <f t="shared" si="2"/>
        <v>0</v>
      </c>
      <c r="M81" s="235"/>
    </row>
    <row r="82" spans="1:13" s="231" customFormat="1" ht="23.1" customHeight="1" x14ac:dyDescent="0.2">
      <c r="A82" s="280" t="str">
        <f t="shared" si="5"/>
        <v>-</v>
      </c>
      <c r="B82" s="230"/>
      <c r="C82" s="230"/>
      <c r="D82" s="418"/>
      <c r="E82" s="420"/>
      <c r="F82" s="433"/>
      <c r="G82" s="420"/>
      <c r="H82" s="232" t="e">
        <f>INDEX(Datenbank!$A$1:$FP$201,MATCH(G82,Datenbank!$A$1:'Datenbank'!$A$201,0),MATCH(F82,Datenbank!$A$1:$FP$1,0))</f>
        <v>#N/A</v>
      </c>
      <c r="I82" s="366">
        <f t="shared" si="6"/>
        <v>0</v>
      </c>
      <c r="J82" s="422"/>
      <c r="K82" s="368">
        <f t="shared" si="2"/>
        <v>0</v>
      </c>
      <c r="M82" s="235"/>
    </row>
    <row r="83" spans="1:13" s="231" customFormat="1" ht="23.1" customHeight="1" x14ac:dyDescent="0.2">
      <c r="A83" s="280" t="str">
        <f t="shared" si="5"/>
        <v>-</v>
      </c>
      <c r="B83" s="230"/>
      <c r="C83" s="230"/>
      <c r="D83" s="418"/>
      <c r="E83" s="420"/>
      <c r="F83" s="433"/>
      <c r="G83" s="420"/>
      <c r="H83" s="232" t="e">
        <f>INDEX(Datenbank!$A$1:$FP$201,MATCH(G83,Datenbank!$A$1:'Datenbank'!$A$201,0),MATCH(F83,Datenbank!$A$1:$FP$1,0))</f>
        <v>#N/A</v>
      </c>
      <c r="I83" s="366">
        <f t="shared" si="6"/>
        <v>0</v>
      </c>
      <c r="J83" s="422"/>
      <c r="K83" s="368">
        <f t="shared" si="2"/>
        <v>0</v>
      </c>
      <c r="M83" s="235"/>
    </row>
    <row r="84" spans="1:13" s="231" customFormat="1" ht="23.1" customHeight="1" x14ac:dyDescent="0.2">
      <c r="A84" s="280" t="str">
        <f t="shared" si="5"/>
        <v>-</v>
      </c>
      <c r="B84" s="230"/>
      <c r="C84" s="230"/>
      <c r="D84" s="418"/>
      <c r="E84" s="420"/>
      <c r="F84" s="433"/>
      <c r="G84" s="420"/>
      <c r="H84" s="232" t="e">
        <f>INDEX(Datenbank!$A$1:$FP$201,MATCH(G84,Datenbank!$A$1:'Datenbank'!$A$201,0),MATCH(F84,Datenbank!$A$1:$FP$1,0))</f>
        <v>#N/A</v>
      </c>
      <c r="I84" s="366">
        <f t="shared" si="6"/>
        <v>0</v>
      </c>
      <c r="J84" s="422"/>
      <c r="K84" s="368">
        <f t="shared" si="2"/>
        <v>0</v>
      </c>
      <c r="M84" s="235"/>
    </row>
    <row r="85" spans="1:13" s="231" customFormat="1" ht="23.1" customHeight="1" x14ac:dyDescent="0.2">
      <c r="A85" s="280" t="str">
        <f t="shared" si="5"/>
        <v>-</v>
      </c>
      <c r="B85" s="230"/>
      <c r="C85" s="230"/>
      <c r="D85" s="418"/>
      <c r="E85" s="420"/>
      <c r="F85" s="433"/>
      <c r="G85" s="420"/>
      <c r="H85" s="232" t="e">
        <f>INDEX(Datenbank!$A$1:$FP$201,MATCH(G85,Datenbank!$A$1:'Datenbank'!$A$201,0),MATCH(F85,Datenbank!$A$1:$FP$1,0))</f>
        <v>#N/A</v>
      </c>
      <c r="I85" s="366">
        <f t="shared" si="6"/>
        <v>0</v>
      </c>
      <c r="J85" s="422"/>
      <c r="K85" s="368">
        <f t="shared" si="2"/>
        <v>0</v>
      </c>
      <c r="M85" s="235"/>
    </row>
    <row r="86" spans="1:13" s="231" customFormat="1" ht="23.1" customHeight="1" x14ac:dyDescent="0.2">
      <c r="A86" s="280" t="str">
        <f t="shared" si="5"/>
        <v>-</v>
      </c>
      <c r="B86" s="230"/>
      <c r="C86" s="230"/>
      <c r="D86" s="418"/>
      <c r="E86" s="420"/>
      <c r="F86" s="433"/>
      <c r="G86" s="420"/>
      <c r="H86" s="232" t="e">
        <f>INDEX(Datenbank!$A$1:$FP$201,MATCH(G86,Datenbank!$A$1:'Datenbank'!$A$201,0),MATCH(F86,Datenbank!$A$1:$FP$1,0))</f>
        <v>#N/A</v>
      </c>
      <c r="I86" s="366">
        <f t="shared" si="6"/>
        <v>0</v>
      </c>
      <c r="J86" s="422"/>
      <c r="K86" s="368">
        <f t="shared" si="2"/>
        <v>0</v>
      </c>
      <c r="M86" s="235"/>
    </row>
    <row r="87" spans="1:13" s="231" customFormat="1" ht="23.1" customHeight="1" x14ac:dyDescent="0.2">
      <c r="A87" s="280" t="str">
        <f t="shared" si="5"/>
        <v>-</v>
      </c>
      <c r="B87" s="230"/>
      <c r="C87" s="230"/>
      <c r="D87" s="418"/>
      <c r="E87" s="420"/>
      <c r="F87" s="433"/>
      <c r="G87" s="420"/>
      <c r="H87" s="232" t="e">
        <f>INDEX(Datenbank!$A$1:$FP$201,MATCH(G87,Datenbank!$A$1:'Datenbank'!$A$201,0),MATCH(F87,Datenbank!$A$1:$FP$1,0))</f>
        <v>#N/A</v>
      </c>
      <c r="I87" s="366">
        <f t="shared" si="6"/>
        <v>0</v>
      </c>
      <c r="J87" s="422"/>
      <c r="K87" s="368">
        <f t="shared" si="2"/>
        <v>0</v>
      </c>
      <c r="M87" s="235"/>
    </row>
    <row r="88" spans="1:13" s="231" customFormat="1" ht="23.1" customHeight="1" x14ac:dyDescent="0.2">
      <c r="A88" s="280" t="str">
        <f t="shared" si="5"/>
        <v>-</v>
      </c>
      <c r="B88" s="230"/>
      <c r="C88" s="230"/>
      <c r="D88" s="418"/>
      <c r="E88" s="420"/>
      <c r="F88" s="433"/>
      <c r="G88" s="420"/>
      <c r="H88" s="232" t="e">
        <f>INDEX(Datenbank!$A$1:$FP$201,MATCH(G88,Datenbank!$A$1:'Datenbank'!$A$201,0),MATCH(F88,Datenbank!$A$1:$FP$1,0))</f>
        <v>#N/A</v>
      </c>
      <c r="I88" s="366">
        <f t="shared" si="6"/>
        <v>0</v>
      </c>
      <c r="J88" s="422"/>
      <c r="K88" s="368">
        <f t="shared" si="2"/>
        <v>0</v>
      </c>
      <c r="M88" s="235"/>
    </row>
    <row r="89" spans="1:13" s="231" customFormat="1" ht="23.1" customHeight="1" x14ac:dyDescent="0.2">
      <c r="A89" s="280" t="str">
        <f t="shared" si="5"/>
        <v>-</v>
      </c>
      <c r="B89" s="230"/>
      <c r="C89" s="230"/>
      <c r="D89" s="418"/>
      <c r="E89" s="420"/>
      <c r="F89" s="433"/>
      <c r="G89" s="420"/>
      <c r="H89" s="232" t="e">
        <f>INDEX(Datenbank!$A$1:$FP$201,MATCH(G89,Datenbank!$A$1:'Datenbank'!$A$201,0),MATCH(F89,Datenbank!$A$1:$FP$1,0))</f>
        <v>#N/A</v>
      </c>
      <c r="I89" s="366">
        <f t="shared" si="6"/>
        <v>0</v>
      </c>
      <c r="J89" s="422"/>
      <c r="K89" s="368">
        <f t="shared" si="2"/>
        <v>0</v>
      </c>
      <c r="M89" s="235"/>
    </row>
    <row r="90" spans="1:13" s="231" customFormat="1" ht="23.1" customHeight="1" x14ac:dyDescent="0.2">
      <c r="A90" s="280" t="str">
        <f t="shared" si="5"/>
        <v>-</v>
      </c>
      <c r="B90" s="230"/>
      <c r="C90" s="230"/>
      <c r="D90" s="418"/>
      <c r="E90" s="420"/>
      <c r="F90" s="433"/>
      <c r="G90" s="420"/>
      <c r="H90" s="232" t="e">
        <f>INDEX(Datenbank!$A$1:$FP$201,MATCH(G90,Datenbank!$A$1:'Datenbank'!$A$201,0),MATCH(F90,Datenbank!$A$1:$FP$1,0))</f>
        <v>#N/A</v>
      </c>
      <c r="I90" s="366">
        <f t="shared" si="6"/>
        <v>0</v>
      </c>
      <c r="J90" s="422"/>
      <c r="K90" s="368">
        <f t="shared" si="2"/>
        <v>0</v>
      </c>
      <c r="M90" s="235"/>
    </row>
    <row r="91" spans="1:13" s="231" customFormat="1" ht="23.1" customHeight="1" x14ac:dyDescent="0.2">
      <c r="A91" s="280" t="str">
        <f t="shared" si="5"/>
        <v>-</v>
      </c>
      <c r="B91" s="230"/>
      <c r="C91" s="230"/>
      <c r="D91" s="418"/>
      <c r="E91" s="420"/>
      <c r="F91" s="433"/>
      <c r="G91" s="420"/>
      <c r="H91" s="232" t="e">
        <f>INDEX(Datenbank!$A$1:$FP$201,MATCH(G91,Datenbank!$A$1:'Datenbank'!$A$201,0),MATCH(F91,Datenbank!$A$1:$FP$1,0))</f>
        <v>#N/A</v>
      </c>
      <c r="I91" s="366">
        <f t="shared" si="6"/>
        <v>0</v>
      </c>
      <c r="J91" s="422"/>
      <c r="K91" s="368">
        <f t="shared" ref="K91:K191" si="7">I91*J91/100</f>
        <v>0</v>
      </c>
      <c r="M91" s="235"/>
    </row>
    <row r="92" spans="1:13" s="231" customFormat="1" ht="23.1" customHeight="1" x14ac:dyDescent="0.2">
      <c r="A92" s="280" t="str">
        <f t="shared" si="5"/>
        <v>-</v>
      </c>
      <c r="B92" s="230"/>
      <c r="C92" s="230"/>
      <c r="D92" s="418"/>
      <c r="E92" s="420"/>
      <c r="F92" s="433"/>
      <c r="G92" s="420"/>
      <c r="H92" s="232" t="e">
        <f>INDEX(Datenbank!$A$1:$FP$201,MATCH(G92,Datenbank!$A$1:'Datenbank'!$A$201,0),MATCH(F92,Datenbank!$A$1:$FP$1,0))</f>
        <v>#N/A</v>
      </c>
      <c r="I92" s="366">
        <f t="shared" si="6"/>
        <v>0</v>
      </c>
      <c r="J92" s="422"/>
      <c r="K92" s="368">
        <f t="shared" si="7"/>
        <v>0</v>
      </c>
      <c r="M92" s="235"/>
    </row>
    <row r="93" spans="1:13" s="231" customFormat="1" ht="23.1" customHeight="1" x14ac:dyDescent="0.2">
      <c r="A93" s="280" t="str">
        <f t="shared" si="5"/>
        <v>-</v>
      </c>
      <c r="B93" s="230"/>
      <c r="C93" s="230"/>
      <c r="D93" s="418"/>
      <c r="E93" s="420"/>
      <c r="F93" s="433"/>
      <c r="G93" s="420"/>
      <c r="H93" s="232" t="e">
        <f>INDEX(Datenbank!$A$1:$FP$201,MATCH(G93,Datenbank!$A$1:'Datenbank'!$A$201,0),MATCH(F93,Datenbank!$A$1:$FP$1,0))</f>
        <v>#N/A</v>
      </c>
      <c r="I93" s="366">
        <f t="shared" si="6"/>
        <v>0</v>
      </c>
      <c r="J93" s="422"/>
      <c r="K93" s="368">
        <f t="shared" si="7"/>
        <v>0</v>
      </c>
      <c r="M93" s="235"/>
    </row>
    <row r="94" spans="1:13" s="231" customFormat="1" ht="23.1" customHeight="1" x14ac:dyDescent="0.2">
      <c r="A94" s="280" t="str">
        <f t="shared" si="5"/>
        <v>-</v>
      </c>
      <c r="B94" s="230"/>
      <c r="C94" s="230"/>
      <c r="D94" s="418"/>
      <c r="E94" s="420"/>
      <c r="F94" s="433"/>
      <c r="G94" s="420"/>
      <c r="H94" s="232" t="e">
        <f>INDEX(Datenbank!$A$1:$FP$201,MATCH(G94,Datenbank!$A$1:'Datenbank'!$A$201,0),MATCH(F94,Datenbank!$A$1:$FP$1,0))</f>
        <v>#N/A</v>
      </c>
      <c r="I94" s="366">
        <f t="shared" si="6"/>
        <v>0</v>
      </c>
      <c r="J94" s="422"/>
      <c r="K94" s="368">
        <f t="shared" si="7"/>
        <v>0</v>
      </c>
      <c r="M94" s="235"/>
    </row>
    <row r="95" spans="1:13" s="231" customFormat="1" ht="23.1" customHeight="1" x14ac:dyDescent="0.2">
      <c r="A95" s="280" t="str">
        <f t="shared" si="5"/>
        <v>-</v>
      </c>
      <c r="B95" s="230"/>
      <c r="C95" s="230"/>
      <c r="D95" s="418"/>
      <c r="E95" s="420"/>
      <c r="F95" s="433"/>
      <c r="G95" s="420"/>
      <c r="H95" s="232" t="e">
        <f>INDEX(Datenbank!$A$1:$FP$201,MATCH(G95,Datenbank!$A$1:'Datenbank'!$A$201,0),MATCH(F95,Datenbank!$A$1:$FP$1,0))</f>
        <v>#N/A</v>
      </c>
      <c r="I95" s="366">
        <f t="shared" si="6"/>
        <v>0</v>
      </c>
      <c r="J95" s="422"/>
      <c r="K95" s="368">
        <f t="shared" si="7"/>
        <v>0</v>
      </c>
      <c r="M95" s="235"/>
    </row>
    <row r="96" spans="1:13" s="231" customFormat="1" ht="23.1" customHeight="1" x14ac:dyDescent="0.2">
      <c r="A96" s="280" t="str">
        <f t="shared" si="5"/>
        <v>-</v>
      </c>
      <c r="B96" s="230"/>
      <c r="C96" s="230"/>
      <c r="D96" s="418"/>
      <c r="E96" s="420"/>
      <c r="F96" s="433"/>
      <c r="G96" s="420"/>
      <c r="H96" s="232" t="e">
        <f>INDEX(Datenbank!$A$1:$FP$201,MATCH(G96,Datenbank!$A$1:'Datenbank'!$A$201,0),MATCH(F96,Datenbank!$A$1:$FP$1,0))</f>
        <v>#N/A</v>
      </c>
      <c r="I96" s="366">
        <f t="shared" si="6"/>
        <v>0</v>
      </c>
      <c r="J96" s="422"/>
      <c r="K96" s="368">
        <f t="shared" si="7"/>
        <v>0</v>
      </c>
      <c r="M96" s="235"/>
    </row>
    <row r="97" spans="1:13" s="231" customFormat="1" ht="23.1" customHeight="1" x14ac:dyDescent="0.2">
      <c r="A97" s="280" t="str">
        <f t="shared" si="5"/>
        <v>-</v>
      </c>
      <c r="B97" s="230"/>
      <c r="C97" s="230"/>
      <c r="D97" s="418"/>
      <c r="E97" s="420"/>
      <c r="F97" s="433"/>
      <c r="G97" s="420"/>
      <c r="H97" s="232" t="e">
        <f>INDEX(Datenbank!$A$1:$FP$201,MATCH(G97,Datenbank!$A$1:'Datenbank'!$A$201,0),MATCH(F97,Datenbank!$A$1:$FP$1,0))</f>
        <v>#N/A</v>
      </c>
      <c r="I97" s="366">
        <f t="shared" si="6"/>
        <v>0</v>
      </c>
      <c r="J97" s="422"/>
      <c r="K97" s="368">
        <f t="shared" si="7"/>
        <v>0</v>
      </c>
      <c r="M97" s="235"/>
    </row>
    <row r="98" spans="1:13" s="231" customFormat="1" ht="23.1" customHeight="1" x14ac:dyDescent="0.2">
      <c r="A98" s="280" t="str">
        <f t="shared" si="5"/>
        <v>-</v>
      </c>
      <c r="B98" s="230"/>
      <c r="C98" s="230"/>
      <c r="D98" s="418"/>
      <c r="E98" s="420"/>
      <c r="F98" s="433"/>
      <c r="G98" s="420"/>
      <c r="H98" s="232" t="e">
        <f>INDEX(Datenbank!$A$1:$FP$201,MATCH(G98,Datenbank!$A$1:'Datenbank'!$A$201,0),MATCH(F98,Datenbank!$A$1:$FP$1,0))</f>
        <v>#N/A</v>
      </c>
      <c r="I98" s="366">
        <f t="shared" si="6"/>
        <v>0</v>
      </c>
      <c r="J98" s="422"/>
      <c r="K98" s="368">
        <f t="shared" si="7"/>
        <v>0</v>
      </c>
      <c r="M98" s="235"/>
    </row>
    <row r="99" spans="1:13" s="231" customFormat="1" ht="23.1" customHeight="1" x14ac:dyDescent="0.2">
      <c r="A99" s="280" t="str">
        <f t="shared" si="5"/>
        <v>-</v>
      </c>
      <c r="B99" s="230"/>
      <c r="C99" s="230"/>
      <c r="D99" s="418"/>
      <c r="E99" s="420"/>
      <c r="F99" s="433"/>
      <c r="G99" s="420"/>
      <c r="H99" s="232" t="e">
        <f>INDEX(Datenbank!$A$1:$FP$201,MATCH(G99,Datenbank!$A$1:'Datenbank'!$A$201,0),MATCH(F99,Datenbank!$A$1:$FP$1,0))</f>
        <v>#N/A</v>
      </c>
      <c r="I99" s="366">
        <f t="shared" si="6"/>
        <v>0</v>
      </c>
      <c r="J99" s="422"/>
      <c r="K99" s="368">
        <f t="shared" si="7"/>
        <v>0</v>
      </c>
      <c r="M99" s="235"/>
    </row>
    <row r="100" spans="1:13" s="231" customFormat="1" ht="23.1" customHeight="1" x14ac:dyDescent="0.2">
      <c r="A100" s="280" t="str">
        <f t="shared" si="5"/>
        <v>-</v>
      </c>
      <c r="B100" s="230"/>
      <c r="C100" s="230"/>
      <c r="D100" s="418"/>
      <c r="E100" s="420"/>
      <c r="F100" s="433"/>
      <c r="G100" s="420"/>
      <c r="H100" s="232" t="e">
        <f>INDEX(Datenbank!$A$1:$FP$201,MATCH(G100,Datenbank!$A$1:'Datenbank'!$A$201,0),MATCH(F100,Datenbank!$A$1:$FP$1,0))</f>
        <v>#N/A</v>
      </c>
      <c r="I100" s="366">
        <f t="shared" si="6"/>
        <v>0</v>
      </c>
      <c r="J100" s="422"/>
      <c r="K100" s="368">
        <f t="shared" si="7"/>
        <v>0</v>
      </c>
      <c r="M100" s="235"/>
    </row>
    <row r="101" spans="1:13" s="231" customFormat="1" ht="23.1" customHeight="1" x14ac:dyDescent="0.2">
      <c r="A101" s="280" t="str">
        <f t="shared" si="5"/>
        <v>-</v>
      </c>
      <c r="B101" s="230"/>
      <c r="C101" s="230"/>
      <c r="D101" s="418"/>
      <c r="E101" s="420"/>
      <c r="F101" s="433"/>
      <c r="G101" s="420"/>
      <c r="H101" s="232" t="e">
        <f>INDEX(Datenbank!$A$1:$FP$201,MATCH(G101,Datenbank!$A$1:'Datenbank'!$A$201,0),MATCH(F101,Datenbank!$A$1:$FP$1,0))</f>
        <v>#N/A</v>
      </c>
      <c r="I101" s="366">
        <f t="shared" si="6"/>
        <v>0</v>
      </c>
      <c r="J101" s="422"/>
      <c r="K101" s="368">
        <f t="shared" si="7"/>
        <v>0</v>
      </c>
      <c r="M101" s="235"/>
    </row>
    <row r="102" spans="1:13" s="231" customFormat="1" ht="23.1" customHeight="1" x14ac:dyDescent="0.2">
      <c r="A102" s="280" t="str">
        <f t="shared" si="5"/>
        <v>-</v>
      </c>
      <c r="B102" s="230"/>
      <c r="C102" s="230"/>
      <c r="D102" s="418"/>
      <c r="E102" s="420"/>
      <c r="F102" s="433"/>
      <c r="G102" s="420"/>
      <c r="H102" s="232" t="e">
        <f>INDEX(Datenbank!$A$1:$FP$201,MATCH(G102,Datenbank!$A$1:'Datenbank'!$A$201,0),MATCH(F102,Datenbank!$A$1:$FP$1,0))</f>
        <v>#N/A</v>
      </c>
      <c r="I102" s="366">
        <f t="shared" si="6"/>
        <v>0</v>
      </c>
      <c r="J102" s="422"/>
      <c r="K102" s="368">
        <f t="shared" si="7"/>
        <v>0</v>
      </c>
      <c r="M102" s="235"/>
    </row>
    <row r="103" spans="1:13" s="231" customFormat="1" ht="23.1" customHeight="1" x14ac:dyDescent="0.2">
      <c r="A103" s="280" t="str">
        <f t="shared" si="5"/>
        <v>-</v>
      </c>
      <c r="B103" s="230"/>
      <c r="C103" s="230"/>
      <c r="D103" s="418"/>
      <c r="E103" s="420"/>
      <c r="F103" s="433"/>
      <c r="G103" s="420"/>
      <c r="H103" s="232" t="e">
        <f>INDEX(Datenbank!$A$1:$FP$201,MATCH(G103,Datenbank!$A$1:'Datenbank'!$A$201,0),MATCH(F103,Datenbank!$A$1:$FP$1,0))</f>
        <v>#N/A</v>
      </c>
      <c r="I103" s="366">
        <f t="shared" si="6"/>
        <v>0</v>
      </c>
      <c r="J103" s="422"/>
      <c r="K103" s="368">
        <f t="shared" si="7"/>
        <v>0</v>
      </c>
      <c r="M103" s="235"/>
    </row>
    <row r="104" spans="1:13" s="231" customFormat="1" ht="23.1" customHeight="1" x14ac:dyDescent="0.2">
      <c r="A104" s="280" t="str">
        <f t="shared" si="5"/>
        <v>-</v>
      </c>
      <c r="B104" s="230"/>
      <c r="C104" s="230"/>
      <c r="D104" s="418"/>
      <c r="E104" s="420"/>
      <c r="F104" s="433"/>
      <c r="G104" s="420"/>
      <c r="H104" s="232" t="e">
        <f>INDEX(Datenbank!$A$1:$FP$201,MATCH(G104,Datenbank!$A$1:'Datenbank'!$A$201,0),MATCH(F104,Datenbank!$A$1:$FP$1,0))</f>
        <v>#N/A</v>
      </c>
      <c r="I104" s="366">
        <f t="shared" si="6"/>
        <v>0</v>
      </c>
      <c r="J104" s="422"/>
      <c r="K104" s="368">
        <f t="shared" si="7"/>
        <v>0</v>
      </c>
      <c r="M104" s="235"/>
    </row>
    <row r="105" spans="1:13" s="231" customFormat="1" ht="23.1" customHeight="1" x14ac:dyDescent="0.2">
      <c r="A105" s="280" t="str">
        <f t="shared" si="5"/>
        <v>-</v>
      </c>
      <c r="B105" s="230"/>
      <c r="C105" s="230"/>
      <c r="D105" s="418"/>
      <c r="E105" s="420"/>
      <c r="F105" s="433"/>
      <c r="G105" s="420"/>
      <c r="H105" s="232" t="e">
        <f>INDEX(Datenbank!$A$1:$FP$201,MATCH(G105,Datenbank!$A$1:'Datenbank'!$A$201,0),MATCH(F105,Datenbank!$A$1:$FP$1,0))</f>
        <v>#N/A</v>
      </c>
      <c r="I105" s="366">
        <f t="shared" si="6"/>
        <v>0</v>
      </c>
      <c r="J105" s="422"/>
      <c r="K105" s="368">
        <f t="shared" si="7"/>
        <v>0</v>
      </c>
      <c r="M105" s="235"/>
    </row>
    <row r="106" spans="1:13" s="231" customFormat="1" ht="23.1" customHeight="1" x14ac:dyDescent="0.2">
      <c r="A106" s="280" t="str">
        <f t="shared" si="5"/>
        <v>-</v>
      </c>
      <c r="B106" s="230"/>
      <c r="C106" s="230"/>
      <c r="D106" s="418"/>
      <c r="E106" s="420"/>
      <c r="F106" s="433"/>
      <c r="G106" s="420"/>
      <c r="H106" s="232" t="e">
        <f>INDEX(Datenbank!$A$1:$FP$201,MATCH(G106,Datenbank!$A$1:'Datenbank'!$A$201,0),MATCH(F106,Datenbank!$A$1:$FP$1,0))</f>
        <v>#N/A</v>
      </c>
      <c r="I106" s="366">
        <f t="shared" si="6"/>
        <v>0</v>
      </c>
      <c r="J106" s="422"/>
      <c r="K106" s="368">
        <f t="shared" si="7"/>
        <v>0</v>
      </c>
      <c r="M106" s="235"/>
    </row>
    <row r="107" spans="1:13" s="231" customFormat="1" ht="23.1" customHeight="1" x14ac:dyDescent="0.2">
      <c r="A107" s="280" t="str">
        <f t="shared" si="5"/>
        <v>-</v>
      </c>
      <c r="B107" s="230"/>
      <c r="C107" s="230"/>
      <c r="D107" s="418"/>
      <c r="E107" s="420"/>
      <c r="F107" s="433"/>
      <c r="G107" s="420"/>
      <c r="H107" s="232" t="e">
        <f>INDEX(Datenbank!$A$1:$FP$201,MATCH(G107,Datenbank!$A$1:'Datenbank'!$A$201,0),MATCH(F107,Datenbank!$A$1:$FP$1,0))</f>
        <v>#N/A</v>
      </c>
      <c r="I107" s="366">
        <f t="shared" si="6"/>
        <v>0</v>
      </c>
      <c r="J107" s="422"/>
      <c r="K107" s="368">
        <f t="shared" si="7"/>
        <v>0</v>
      </c>
      <c r="M107" s="235"/>
    </row>
    <row r="108" spans="1:13" s="231" customFormat="1" ht="23.1" customHeight="1" x14ac:dyDescent="0.2">
      <c r="A108" s="280" t="str">
        <f t="shared" si="5"/>
        <v>-</v>
      </c>
      <c r="B108" s="230"/>
      <c r="C108" s="230"/>
      <c r="D108" s="418"/>
      <c r="E108" s="420"/>
      <c r="F108" s="433"/>
      <c r="G108" s="420"/>
      <c r="H108" s="232" t="e">
        <f>INDEX(Datenbank!$A$1:$FP$201,MATCH(G108,Datenbank!$A$1:'Datenbank'!$A$201,0),MATCH(F108,Datenbank!$A$1:$FP$1,0))</f>
        <v>#N/A</v>
      </c>
      <c r="I108" s="366">
        <f t="shared" si="6"/>
        <v>0</v>
      </c>
      <c r="J108" s="422"/>
      <c r="K108" s="368">
        <f t="shared" si="7"/>
        <v>0</v>
      </c>
      <c r="M108" s="235"/>
    </row>
    <row r="109" spans="1:13" s="231" customFormat="1" ht="23.1" customHeight="1" x14ac:dyDescent="0.2">
      <c r="A109" s="280" t="str">
        <f t="shared" si="5"/>
        <v>-</v>
      </c>
      <c r="B109" s="230"/>
      <c r="C109" s="230"/>
      <c r="D109" s="418"/>
      <c r="E109" s="420"/>
      <c r="F109" s="433"/>
      <c r="G109" s="420"/>
      <c r="H109" s="232" t="e">
        <f>INDEX(Datenbank!$A$1:$FP$201,MATCH(G109,Datenbank!$A$1:'Datenbank'!$A$201,0),MATCH(F109,Datenbank!$A$1:$FP$1,0))</f>
        <v>#N/A</v>
      </c>
      <c r="I109" s="366">
        <f t="shared" si="6"/>
        <v>0</v>
      </c>
      <c r="J109" s="422"/>
      <c r="K109" s="368">
        <f t="shared" si="7"/>
        <v>0</v>
      </c>
      <c r="M109" s="235"/>
    </row>
    <row r="110" spans="1:13" s="231" customFormat="1" ht="23.1" customHeight="1" x14ac:dyDescent="0.2">
      <c r="A110" s="280" t="str">
        <f t="shared" si="5"/>
        <v>-</v>
      </c>
      <c r="B110" s="230"/>
      <c r="C110" s="230"/>
      <c r="D110" s="418"/>
      <c r="E110" s="420"/>
      <c r="F110" s="433"/>
      <c r="G110" s="420"/>
      <c r="H110" s="232" t="e">
        <f>INDEX(Datenbank!$A$1:$FP$201,MATCH(G110,Datenbank!$A$1:'Datenbank'!$A$201,0),MATCH(F110,Datenbank!$A$1:$FP$1,0))</f>
        <v>#N/A</v>
      </c>
      <c r="I110" s="366">
        <f t="shared" si="6"/>
        <v>0</v>
      </c>
      <c r="J110" s="422"/>
      <c r="K110" s="368">
        <f t="shared" si="7"/>
        <v>0</v>
      </c>
      <c r="M110" s="235"/>
    </row>
    <row r="111" spans="1:13" s="231" customFormat="1" ht="23.1" customHeight="1" x14ac:dyDescent="0.2">
      <c r="A111" s="280" t="str">
        <f t="shared" si="5"/>
        <v>-</v>
      </c>
      <c r="B111" s="230"/>
      <c r="C111" s="230"/>
      <c r="D111" s="418"/>
      <c r="E111" s="420"/>
      <c r="F111" s="433"/>
      <c r="G111" s="420"/>
      <c r="H111" s="232" t="e">
        <f>INDEX(Datenbank!$A$1:$FP$201,MATCH(G111,Datenbank!$A$1:'Datenbank'!$A$201,0),MATCH(F111,Datenbank!$A$1:$FP$1,0))</f>
        <v>#N/A</v>
      </c>
      <c r="I111" s="366">
        <f t="shared" si="6"/>
        <v>0</v>
      </c>
      <c r="J111" s="422"/>
      <c r="K111" s="368">
        <f t="shared" si="7"/>
        <v>0</v>
      </c>
      <c r="M111" s="235"/>
    </row>
    <row r="112" spans="1:13" s="231" customFormat="1" ht="23.1" customHeight="1" x14ac:dyDescent="0.2">
      <c r="A112" s="280" t="str">
        <f t="shared" si="5"/>
        <v>-</v>
      </c>
      <c r="B112" s="230"/>
      <c r="C112" s="230"/>
      <c r="D112" s="418"/>
      <c r="E112" s="420"/>
      <c r="F112" s="433"/>
      <c r="G112" s="420"/>
      <c r="H112" s="232" t="e">
        <f>INDEX(Datenbank!$A$1:$FP$201,MATCH(G112,Datenbank!$A$1:'Datenbank'!$A$201,0),MATCH(F112,Datenbank!$A$1:$FP$1,0))</f>
        <v>#N/A</v>
      </c>
      <c r="I112" s="366">
        <f t="shared" si="6"/>
        <v>0</v>
      </c>
      <c r="J112" s="422"/>
      <c r="K112" s="368">
        <f t="shared" si="7"/>
        <v>0</v>
      </c>
      <c r="M112" s="235"/>
    </row>
    <row r="113" spans="1:13" s="231" customFormat="1" ht="23.1" customHeight="1" x14ac:dyDescent="0.2">
      <c r="A113" s="280" t="str">
        <f t="shared" si="5"/>
        <v>-</v>
      </c>
      <c r="B113" s="230"/>
      <c r="C113" s="230"/>
      <c r="D113" s="418"/>
      <c r="E113" s="420"/>
      <c r="F113" s="433"/>
      <c r="G113" s="420"/>
      <c r="H113" s="232" t="e">
        <f>INDEX(Datenbank!$A$1:$FP$201,MATCH(G113,Datenbank!$A$1:'Datenbank'!$A$201,0),MATCH(F113,Datenbank!$A$1:$FP$1,0))</f>
        <v>#N/A</v>
      </c>
      <c r="I113" s="366">
        <f t="shared" si="6"/>
        <v>0</v>
      </c>
      <c r="J113" s="422"/>
      <c r="K113" s="368">
        <f t="shared" si="7"/>
        <v>0</v>
      </c>
      <c r="M113" s="235"/>
    </row>
    <row r="114" spans="1:13" s="231" customFormat="1" ht="23.1" customHeight="1" x14ac:dyDescent="0.2">
      <c r="A114" s="280" t="str">
        <f t="shared" si="5"/>
        <v>-</v>
      </c>
      <c r="B114" s="230"/>
      <c r="C114" s="230"/>
      <c r="D114" s="418"/>
      <c r="E114" s="420"/>
      <c r="F114" s="433"/>
      <c r="G114" s="420"/>
      <c r="H114" s="232" t="e">
        <f>INDEX(Datenbank!$A$1:$FP$201,MATCH(G114,Datenbank!$A$1:'Datenbank'!$A$201,0),MATCH(F114,Datenbank!$A$1:$FP$1,0))</f>
        <v>#N/A</v>
      </c>
      <c r="I114" s="366">
        <f t="shared" si="6"/>
        <v>0</v>
      </c>
      <c r="J114" s="422"/>
      <c r="K114" s="368">
        <f t="shared" si="7"/>
        <v>0</v>
      </c>
      <c r="M114" s="235"/>
    </row>
    <row r="115" spans="1:13" s="231" customFormat="1" ht="23.1" customHeight="1" x14ac:dyDescent="0.2">
      <c r="A115" s="280" t="str">
        <f t="shared" si="5"/>
        <v>-</v>
      </c>
      <c r="B115" s="230"/>
      <c r="C115" s="230"/>
      <c r="D115" s="418"/>
      <c r="E115" s="420"/>
      <c r="F115" s="433"/>
      <c r="G115" s="420"/>
      <c r="H115" s="232" t="e">
        <f>INDEX(Datenbank!$A$1:$FP$201,MATCH(G115,Datenbank!$A$1:'Datenbank'!$A$201,0),MATCH(F115,Datenbank!$A$1:$FP$1,0))</f>
        <v>#N/A</v>
      </c>
      <c r="I115" s="366">
        <f t="shared" si="6"/>
        <v>0</v>
      </c>
      <c r="J115" s="422"/>
      <c r="K115" s="368">
        <f t="shared" si="7"/>
        <v>0</v>
      </c>
      <c r="M115" s="235"/>
    </row>
    <row r="116" spans="1:13" s="231" customFormat="1" ht="23.1" customHeight="1" x14ac:dyDescent="0.2">
      <c r="A116" s="280" t="str">
        <f t="shared" si="5"/>
        <v>-</v>
      </c>
      <c r="B116" s="230"/>
      <c r="C116" s="230"/>
      <c r="D116" s="418"/>
      <c r="E116" s="420"/>
      <c r="F116" s="433"/>
      <c r="G116" s="420"/>
      <c r="H116" s="232" t="e">
        <f>INDEX(Datenbank!$A$1:$FP$201,MATCH(G116,Datenbank!$A$1:'Datenbank'!$A$201,0),MATCH(F116,Datenbank!$A$1:$FP$1,0))</f>
        <v>#N/A</v>
      </c>
      <c r="I116" s="366">
        <f t="shared" si="6"/>
        <v>0</v>
      </c>
      <c r="J116" s="422"/>
      <c r="K116" s="368">
        <f t="shared" si="7"/>
        <v>0</v>
      </c>
      <c r="M116" s="235"/>
    </row>
    <row r="117" spans="1:13" s="231" customFormat="1" ht="23.1" customHeight="1" x14ac:dyDescent="0.2">
      <c r="A117" s="280" t="str">
        <f t="shared" si="5"/>
        <v>-</v>
      </c>
      <c r="B117" s="230"/>
      <c r="C117" s="230"/>
      <c r="D117" s="418"/>
      <c r="E117" s="420"/>
      <c r="F117" s="433"/>
      <c r="G117" s="420"/>
      <c r="H117" s="232" t="e">
        <f>INDEX(Datenbank!$A$1:$FP$201,MATCH(G117,Datenbank!$A$1:'Datenbank'!$A$201,0),MATCH(F117,Datenbank!$A$1:$FP$1,0))</f>
        <v>#N/A</v>
      </c>
      <c r="I117" s="366">
        <f t="shared" si="6"/>
        <v>0</v>
      </c>
      <c r="J117" s="422"/>
      <c r="K117" s="368">
        <f t="shared" si="7"/>
        <v>0</v>
      </c>
      <c r="M117" s="235"/>
    </row>
    <row r="118" spans="1:13" s="231" customFormat="1" ht="23.1" customHeight="1" x14ac:dyDescent="0.2">
      <c r="A118" s="280" t="str">
        <f t="shared" si="5"/>
        <v>-</v>
      </c>
      <c r="B118" s="230"/>
      <c r="C118" s="230"/>
      <c r="D118" s="418"/>
      <c r="E118" s="420"/>
      <c r="F118" s="433"/>
      <c r="G118" s="420"/>
      <c r="H118" s="232" t="e">
        <f>INDEX(Datenbank!$A$1:$FP$201,MATCH(G118,Datenbank!$A$1:'Datenbank'!$A$201,0),MATCH(F118,Datenbank!$A$1:$FP$1,0))</f>
        <v>#N/A</v>
      </c>
      <c r="I118" s="366">
        <f t="shared" si="6"/>
        <v>0</v>
      </c>
      <c r="J118" s="422"/>
      <c r="K118" s="368">
        <f t="shared" si="7"/>
        <v>0</v>
      </c>
      <c r="M118" s="235"/>
    </row>
    <row r="119" spans="1:13" s="231" customFormat="1" ht="23.1" customHeight="1" x14ac:dyDescent="0.2">
      <c r="A119" s="280" t="str">
        <f t="shared" si="5"/>
        <v>-</v>
      </c>
      <c r="B119" s="230"/>
      <c r="C119" s="230"/>
      <c r="D119" s="418"/>
      <c r="E119" s="420"/>
      <c r="F119" s="433"/>
      <c r="G119" s="420"/>
      <c r="H119" s="232" t="e">
        <f>INDEX(Datenbank!$A$1:$FP$201,MATCH(G119,Datenbank!$A$1:'Datenbank'!$A$201,0),MATCH(F119,Datenbank!$A$1:$FP$1,0))</f>
        <v>#N/A</v>
      </c>
      <c r="I119" s="366">
        <f t="shared" si="6"/>
        <v>0</v>
      </c>
      <c r="J119" s="422"/>
      <c r="K119" s="368">
        <f t="shared" si="7"/>
        <v>0</v>
      </c>
      <c r="M119" s="235"/>
    </row>
    <row r="120" spans="1:13" s="231" customFormat="1" ht="23.1" customHeight="1" x14ac:dyDescent="0.2">
      <c r="A120" s="280" t="str">
        <f t="shared" si="5"/>
        <v>-</v>
      </c>
      <c r="B120" s="230"/>
      <c r="C120" s="230"/>
      <c r="D120" s="418"/>
      <c r="E120" s="420"/>
      <c r="F120" s="433"/>
      <c r="G120" s="420"/>
      <c r="H120" s="232" t="e">
        <f>INDEX(Datenbank!$A$1:$FP$201,MATCH(G120,Datenbank!$A$1:'Datenbank'!$A$201,0),MATCH(F120,Datenbank!$A$1:$FP$1,0))</f>
        <v>#N/A</v>
      </c>
      <c r="I120" s="366">
        <f t="shared" si="6"/>
        <v>0</v>
      </c>
      <c r="J120" s="422"/>
      <c r="K120" s="368">
        <f t="shared" si="7"/>
        <v>0</v>
      </c>
      <c r="M120" s="235"/>
    </row>
    <row r="121" spans="1:13" s="231" customFormat="1" ht="23.1" customHeight="1" x14ac:dyDescent="0.2">
      <c r="A121" s="280" t="str">
        <f t="shared" si="5"/>
        <v>-</v>
      </c>
      <c r="B121" s="230"/>
      <c r="C121" s="230"/>
      <c r="D121" s="418"/>
      <c r="E121" s="420"/>
      <c r="F121" s="433"/>
      <c r="G121" s="420"/>
      <c r="H121" s="232" t="e">
        <f>INDEX(Datenbank!$A$1:$FP$201,MATCH(G121,Datenbank!$A$1:'Datenbank'!$A$201,0),MATCH(F121,Datenbank!$A$1:$FP$1,0))</f>
        <v>#N/A</v>
      </c>
      <c r="I121" s="366">
        <f t="shared" si="6"/>
        <v>0</v>
      </c>
      <c r="J121" s="422"/>
      <c r="K121" s="368">
        <f t="shared" si="7"/>
        <v>0</v>
      </c>
      <c r="M121" s="235"/>
    </row>
    <row r="122" spans="1:13" s="231" customFormat="1" ht="23.1" customHeight="1" x14ac:dyDescent="0.2">
      <c r="A122" s="280" t="str">
        <f t="shared" si="5"/>
        <v>-</v>
      </c>
      <c r="B122" s="230"/>
      <c r="C122" s="230"/>
      <c r="D122" s="418"/>
      <c r="E122" s="420"/>
      <c r="F122" s="433"/>
      <c r="G122" s="420"/>
      <c r="H122" s="232" t="e">
        <f>INDEX(Datenbank!$A$1:$FP$201,MATCH(G122,Datenbank!$A$1:'Datenbank'!$A$201,0),MATCH(F122,Datenbank!$A$1:$FP$1,0))</f>
        <v>#N/A</v>
      </c>
      <c r="I122" s="366">
        <f t="shared" si="6"/>
        <v>0</v>
      </c>
      <c r="J122" s="422"/>
      <c r="K122" s="368">
        <f t="shared" si="7"/>
        <v>0</v>
      </c>
      <c r="M122" s="235"/>
    </row>
    <row r="123" spans="1:13" s="231" customFormat="1" ht="23.1" customHeight="1" x14ac:dyDescent="0.2">
      <c r="A123" s="280" t="str">
        <f t="shared" si="5"/>
        <v>-</v>
      </c>
      <c r="B123" s="230"/>
      <c r="C123" s="230"/>
      <c r="D123" s="418"/>
      <c r="E123" s="420"/>
      <c r="F123" s="433"/>
      <c r="G123" s="420"/>
      <c r="H123" s="232" t="e">
        <f>INDEX(Datenbank!$A$1:$FP$201,MATCH(G123,Datenbank!$A$1:'Datenbank'!$A$201,0),MATCH(F123,Datenbank!$A$1:$FP$1,0))</f>
        <v>#N/A</v>
      </c>
      <c r="I123" s="366">
        <f t="shared" si="6"/>
        <v>0</v>
      </c>
      <c r="J123" s="422"/>
      <c r="K123" s="368">
        <f t="shared" si="7"/>
        <v>0</v>
      </c>
      <c r="M123" s="235"/>
    </row>
    <row r="124" spans="1:13" s="231" customFormat="1" ht="23.1" customHeight="1" x14ac:dyDescent="0.2">
      <c r="A124" s="280" t="str">
        <f t="shared" si="5"/>
        <v>-</v>
      </c>
      <c r="B124" s="230"/>
      <c r="C124" s="230"/>
      <c r="D124" s="418"/>
      <c r="E124" s="420"/>
      <c r="F124" s="433"/>
      <c r="G124" s="420"/>
      <c r="H124" s="232" t="e">
        <f>INDEX(Datenbank!$A$1:$FP$201,MATCH(G124,Datenbank!$A$1:'Datenbank'!$A$201,0),MATCH(F124,Datenbank!$A$1:$FP$1,0))</f>
        <v>#N/A</v>
      </c>
      <c r="I124" s="366">
        <f t="shared" si="6"/>
        <v>0</v>
      </c>
      <c r="J124" s="422"/>
      <c r="K124" s="368">
        <f t="shared" si="7"/>
        <v>0</v>
      </c>
      <c r="M124" s="235"/>
    </row>
    <row r="125" spans="1:13" s="231" customFormat="1" ht="23.1" customHeight="1" x14ac:dyDescent="0.2">
      <c r="A125" s="280" t="str">
        <f t="shared" si="5"/>
        <v>-</v>
      </c>
      <c r="B125" s="230"/>
      <c r="C125" s="230"/>
      <c r="D125" s="418"/>
      <c r="E125" s="420"/>
      <c r="F125" s="433"/>
      <c r="G125" s="420"/>
      <c r="H125" s="232" t="e">
        <f>INDEX(Datenbank!$A$1:$FP$201,MATCH(G125,Datenbank!$A$1:'Datenbank'!$A$201,0),MATCH(F125,Datenbank!$A$1:$FP$1,0))</f>
        <v>#N/A</v>
      </c>
      <c r="I125" s="366">
        <f t="shared" si="6"/>
        <v>0</v>
      </c>
      <c r="J125" s="422"/>
      <c r="K125" s="368">
        <f t="shared" si="7"/>
        <v>0</v>
      </c>
      <c r="M125" s="235"/>
    </row>
    <row r="126" spans="1:13" s="231" customFormat="1" ht="23.1" customHeight="1" x14ac:dyDescent="0.2">
      <c r="A126" s="280" t="str">
        <f t="shared" si="5"/>
        <v>-</v>
      </c>
      <c r="B126" s="230"/>
      <c r="C126" s="230"/>
      <c r="D126" s="418"/>
      <c r="E126" s="420"/>
      <c r="F126" s="433"/>
      <c r="G126" s="420"/>
      <c r="H126" s="232" t="e">
        <f>INDEX(Datenbank!$A$1:$FP$201,MATCH(G126,Datenbank!$A$1:'Datenbank'!$A$201,0),MATCH(F126,Datenbank!$A$1:$FP$1,0))</f>
        <v>#N/A</v>
      </c>
      <c r="I126" s="366">
        <f t="shared" si="6"/>
        <v>0</v>
      </c>
      <c r="J126" s="422"/>
      <c r="K126" s="368">
        <f t="shared" si="7"/>
        <v>0</v>
      </c>
      <c r="M126" s="235"/>
    </row>
    <row r="127" spans="1:13" s="231" customFormat="1" ht="23.1" customHeight="1" x14ac:dyDescent="0.2">
      <c r="A127" s="280" t="str">
        <f t="shared" si="5"/>
        <v>-</v>
      </c>
      <c r="B127" s="230"/>
      <c r="C127" s="230"/>
      <c r="D127" s="418"/>
      <c r="E127" s="420"/>
      <c r="F127" s="433"/>
      <c r="G127" s="420"/>
      <c r="H127" s="232" t="e">
        <f>INDEX(Datenbank!$A$1:$FP$201,MATCH(G127,Datenbank!$A$1:'Datenbank'!$A$201,0),MATCH(F127,Datenbank!$A$1:$FP$1,0))</f>
        <v>#N/A</v>
      </c>
      <c r="I127" s="366">
        <f t="shared" si="6"/>
        <v>0</v>
      </c>
      <c r="J127" s="422"/>
      <c r="K127" s="368">
        <f t="shared" si="7"/>
        <v>0</v>
      </c>
      <c r="M127" s="235"/>
    </row>
    <row r="128" spans="1:13" s="231" customFormat="1" ht="23.1" customHeight="1" x14ac:dyDescent="0.2">
      <c r="A128" s="280" t="str">
        <f t="shared" si="5"/>
        <v>-</v>
      </c>
      <c r="B128" s="230"/>
      <c r="C128" s="230"/>
      <c r="D128" s="418"/>
      <c r="E128" s="420"/>
      <c r="F128" s="433"/>
      <c r="G128" s="420"/>
      <c r="H128" s="232" t="e">
        <f>INDEX(Datenbank!$A$1:$FP$201,MATCH(G128,Datenbank!$A$1:'Datenbank'!$A$201,0),MATCH(F128,Datenbank!$A$1:$FP$1,0))</f>
        <v>#N/A</v>
      </c>
      <c r="I128" s="366">
        <f t="shared" si="6"/>
        <v>0</v>
      </c>
      <c r="J128" s="422"/>
      <c r="K128" s="368">
        <f t="shared" si="7"/>
        <v>0</v>
      </c>
      <c r="M128" s="235"/>
    </row>
    <row r="129" spans="1:13" s="231" customFormat="1" ht="23.1" customHeight="1" x14ac:dyDescent="0.2">
      <c r="A129" s="280" t="str">
        <f t="shared" si="5"/>
        <v>-</v>
      </c>
      <c r="B129" s="230"/>
      <c r="C129" s="230"/>
      <c r="D129" s="418"/>
      <c r="E129" s="420"/>
      <c r="F129" s="433"/>
      <c r="G129" s="420"/>
      <c r="H129" s="232" t="e">
        <f>INDEX(Datenbank!$A$1:$FP$201,MATCH(G129,Datenbank!$A$1:'Datenbank'!$A$201,0),MATCH(F129,Datenbank!$A$1:$FP$1,0))</f>
        <v>#N/A</v>
      </c>
      <c r="I129" s="366">
        <f t="shared" si="6"/>
        <v>0</v>
      </c>
      <c r="J129" s="422"/>
      <c r="K129" s="368">
        <f t="shared" si="7"/>
        <v>0</v>
      </c>
      <c r="M129" s="235"/>
    </row>
    <row r="130" spans="1:13" s="231" customFormat="1" ht="23.1" customHeight="1" x14ac:dyDescent="0.2">
      <c r="A130" s="280" t="str">
        <f t="shared" si="5"/>
        <v>-</v>
      </c>
      <c r="B130" s="230"/>
      <c r="C130" s="230"/>
      <c r="D130" s="418"/>
      <c r="E130" s="420"/>
      <c r="F130" s="433"/>
      <c r="G130" s="420"/>
      <c r="H130" s="232" t="e">
        <f>INDEX(Datenbank!$A$1:$FP$201,MATCH(G130,Datenbank!$A$1:'Datenbank'!$A$201,0),MATCH(F130,Datenbank!$A$1:$FP$1,0))</f>
        <v>#N/A</v>
      </c>
      <c r="I130" s="366">
        <f t="shared" si="6"/>
        <v>0</v>
      </c>
      <c r="J130" s="422"/>
      <c r="K130" s="368">
        <f t="shared" si="7"/>
        <v>0</v>
      </c>
      <c r="M130" s="235"/>
    </row>
    <row r="131" spans="1:13" s="231" customFormat="1" ht="23.1" customHeight="1" x14ac:dyDescent="0.2">
      <c r="A131" s="280" t="str">
        <f t="shared" si="5"/>
        <v>-</v>
      </c>
      <c r="B131" s="230"/>
      <c r="C131" s="230"/>
      <c r="D131" s="418"/>
      <c r="E131" s="420"/>
      <c r="F131" s="433"/>
      <c r="G131" s="420"/>
      <c r="H131" s="232" t="e">
        <f>INDEX(Datenbank!$A$1:$FP$201,MATCH(G131,Datenbank!$A$1:'Datenbank'!$A$201,0),MATCH(F131,Datenbank!$A$1:$FP$1,0))</f>
        <v>#N/A</v>
      </c>
      <c r="I131" s="366">
        <f t="shared" si="6"/>
        <v>0</v>
      </c>
      <c r="J131" s="422"/>
      <c r="K131" s="368">
        <f t="shared" si="7"/>
        <v>0</v>
      </c>
      <c r="M131" s="235"/>
    </row>
    <row r="132" spans="1:13" s="231" customFormat="1" ht="23.1" customHeight="1" x14ac:dyDescent="0.2">
      <c r="A132" s="280" t="str">
        <f t="shared" si="5"/>
        <v>-</v>
      </c>
      <c r="B132" s="230"/>
      <c r="C132" s="230"/>
      <c r="D132" s="418"/>
      <c r="E132" s="420"/>
      <c r="F132" s="433"/>
      <c r="G132" s="420"/>
      <c r="H132" s="232" t="e">
        <f>INDEX(Datenbank!$A$1:$FP$201,MATCH(G132,Datenbank!$A$1:'Datenbank'!$A$201,0),MATCH(F132,Datenbank!$A$1:$FP$1,0))</f>
        <v>#N/A</v>
      </c>
      <c r="I132" s="366">
        <f t="shared" si="6"/>
        <v>0</v>
      </c>
      <c r="J132" s="422"/>
      <c r="K132" s="368">
        <f t="shared" si="7"/>
        <v>0</v>
      </c>
      <c r="M132" s="235"/>
    </row>
    <row r="133" spans="1:13" s="231" customFormat="1" ht="23.1" customHeight="1" x14ac:dyDescent="0.2">
      <c r="A133" s="280" t="str">
        <f t="shared" si="5"/>
        <v>-</v>
      </c>
      <c r="B133" s="230"/>
      <c r="C133" s="230"/>
      <c r="D133" s="418"/>
      <c r="E133" s="420"/>
      <c r="F133" s="433"/>
      <c r="G133" s="420"/>
      <c r="H133" s="232" t="e">
        <f>INDEX(Datenbank!$A$1:$FP$201,MATCH(G133,Datenbank!$A$1:'Datenbank'!$A$201,0),MATCH(F133,Datenbank!$A$1:$FP$1,0))</f>
        <v>#N/A</v>
      </c>
      <c r="I133" s="366">
        <f t="shared" si="6"/>
        <v>0</v>
      </c>
      <c r="J133" s="422"/>
      <c r="K133" s="368">
        <f t="shared" si="7"/>
        <v>0</v>
      </c>
      <c r="M133" s="235"/>
    </row>
    <row r="134" spans="1:13" s="231" customFormat="1" ht="23.1" customHeight="1" x14ac:dyDescent="0.2">
      <c r="A134" s="280" t="str">
        <f t="shared" si="5"/>
        <v>-</v>
      </c>
      <c r="B134" s="230"/>
      <c r="C134" s="230"/>
      <c r="D134" s="418"/>
      <c r="E134" s="420"/>
      <c r="F134" s="433"/>
      <c r="G134" s="420"/>
      <c r="H134" s="232" t="e">
        <f>INDEX(Datenbank!$A$1:$FP$201,MATCH(G134,Datenbank!$A$1:'Datenbank'!$A$201,0),MATCH(F134,Datenbank!$A$1:$FP$1,0))</f>
        <v>#N/A</v>
      </c>
      <c r="I134" s="366">
        <f t="shared" si="6"/>
        <v>0</v>
      </c>
      <c r="J134" s="422"/>
      <c r="K134" s="368">
        <f t="shared" si="7"/>
        <v>0</v>
      </c>
      <c r="M134" s="235"/>
    </row>
    <row r="135" spans="1:13" s="231" customFormat="1" ht="23.1" customHeight="1" x14ac:dyDescent="0.2">
      <c r="A135" s="280" t="str">
        <f t="shared" ref="A135:A198" si="8">IF(B135="Kirsch inländisch",4,IF(B135="Williams ausländisch",3,IF(B135="Williams inländisch",2,IF(B135="Kirsch ausländisch",5,IF(B135="Kernobst, Kräuter, Birnenträsch, Gravensteiner, Golden",1,IF(B135="Zwetschgen, Pflümli, Mirabellen inländisch",6,IF(B135="Zwetschgen, Pflümli, Mirabellen, Sliwowitz ausländisch",7,IF(B135="Aprikosen inländisch",8,IF(B135="Marc, Grappa, Hefebrand inländisch",9,IF(B135="Marc, Grappa, Hefebrand ausländisch",10,IF(B135="Andere inl. gebrannte Wasser (Enzian, Génépi, Quitten, Wachholder, Kartoffel, Himbeer, Getreide)",11,IF(B135="Trinksprit",12,IF(B135="Aperitifs, Bitter",13,IF(B135="Liköre (Bailey's Irish Cream, Batida de Coco, Cointreau, Eiercognac, Grand Marnier)",14,IF(B135="Cognac, Armagnac",15,IF(B135="Weinbrand, Brandy",16,IF(B135="Rum",17,IF(B135="Whisky",18,IF(B135="Aquavit, Genever, Gin, Ginepro, Korn, Steinhäger, Wodka",19,IF(B135="Andere ausl. gebrannte Wasser (Aprikosen, Arak, Himbeergeist, Kartoffelbrand, Tequila)",20,IF(B135="Spirituosenhaltige Mischgetränke",21,IF(B135="Portionenflacons (sämtliche gebrannte Wasser mit weniger als 35cl Inhalt)",22,IF(B135="Assortimente und Geschenkpackungen (sämtliche gebrannte Wasser)",23,IF(B135="Calvados",24,IF(B135="Halbfabrikate, Aromen",25,IF(B135="Süssweine, Wermuth",26,IF(B135="","-")))))))))))))))))))))))))))</f>
        <v>-</v>
      </c>
      <c r="B135" s="230"/>
      <c r="C135" s="230"/>
      <c r="D135" s="418"/>
      <c r="E135" s="420"/>
      <c r="F135" s="433"/>
      <c r="G135" s="420"/>
      <c r="H135" s="232" t="e">
        <f>INDEX(Datenbank!$A$1:$FP$201,MATCH(G135,Datenbank!$A$1:'Datenbank'!$A$201,0),MATCH(F135,Datenbank!$A$1:$FP$1,0))</f>
        <v>#N/A</v>
      </c>
      <c r="I135" s="366">
        <f t="shared" si="6"/>
        <v>0</v>
      </c>
      <c r="J135" s="422"/>
      <c r="K135" s="368">
        <f t="shared" si="7"/>
        <v>0</v>
      </c>
      <c r="M135" s="235"/>
    </row>
    <row r="136" spans="1:13" s="231" customFormat="1" ht="23.1" customHeight="1" x14ac:dyDescent="0.2">
      <c r="A136" s="280" t="str">
        <f t="shared" si="8"/>
        <v>-</v>
      </c>
      <c r="B136" s="230"/>
      <c r="C136" s="230"/>
      <c r="D136" s="418"/>
      <c r="E136" s="420"/>
      <c r="F136" s="433"/>
      <c r="G136" s="420"/>
      <c r="H136" s="232" t="e">
        <f>INDEX(Datenbank!$A$1:$FP$201,MATCH(G136,Datenbank!$A$1:'Datenbank'!$A$201,0),MATCH(F136,Datenbank!$A$1:$FP$1,0))</f>
        <v>#N/A</v>
      </c>
      <c r="I136" s="366">
        <f t="shared" si="6"/>
        <v>0</v>
      </c>
      <c r="J136" s="422"/>
      <c r="K136" s="368">
        <f t="shared" si="7"/>
        <v>0</v>
      </c>
      <c r="M136" s="235"/>
    </row>
    <row r="137" spans="1:13" s="231" customFormat="1" ht="23.1" customHeight="1" x14ac:dyDescent="0.2">
      <c r="A137" s="280" t="str">
        <f t="shared" si="8"/>
        <v>-</v>
      </c>
      <c r="B137" s="230"/>
      <c r="C137" s="230"/>
      <c r="D137" s="418"/>
      <c r="E137" s="420"/>
      <c r="F137" s="433"/>
      <c r="G137" s="420"/>
      <c r="H137" s="232" t="e">
        <f>INDEX(Datenbank!$A$1:$FP$201,MATCH(G137,Datenbank!$A$1:'Datenbank'!$A$201,0),MATCH(F137,Datenbank!$A$1:$FP$1,0))</f>
        <v>#N/A</v>
      </c>
      <c r="I137" s="366">
        <f t="shared" si="6"/>
        <v>0</v>
      </c>
      <c r="J137" s="422"/>
      <c r="K137" s="368">
        <f t="shared" si="7"/>
        <v>0</v>
      </c>
      <c r="M137" s="235"/>
    </row>
    <row r="138" spans="1:13" s="231" customFormat="1" ht="23.1" customHeight="1" x14ac:dyDescent="0.2">
      <c r="A138" s="280" t="str">
        <f t="shared" si="8"/>
        <v>-</v>
      </c>
      <c r="B138" s="230"/>
      <c r="C138" s="230"/>
      <c r="D138" s="418"/>
      <c r="E138" s="420"/>
      <c r="F138" s="433"/>
      <c r="G138" s="420"/>
      <c r="H138" s="232" t="e">
        <f>INDEX(Datenbank!$A$1:$FP$201,MATCH(G138,Datenbank!$A$1:'Datenbank'!$A$201,0),MATCH(F138,Datenbank!$A$1:$FP$1,0))</f>
        <v>#N/A</v>
      </c>
      <c r="I138" s="366">
        <f t="shared" si="6"/>
        <v>0</v>
      </c>
      <c r="J138" s="422"/>
      <c r="K138" s="368">
        <f t="shared" si="7"/>
        <v>0</v>
      </c>
      <c r="M138" s="235"/>
    </row>
    <row r="139" spans="1:13" s="231" customFormat="1" ht="23.1" customHeight="1" x14ac:dyDescent="0.2">
      <c r="A139" s="280" t="str">
        <f t="shared" si="8"/>
        <v>-</v>
      </c>
      <c r="B139" s="230"/>
      <c r="C139" s="230"/>
      <c r="D139" s="418"/>
      <c r="E139" s="420"/>
      <c r="F139" s="433"/>
      <c r="G139" s="420"/>
      <c r="H139" s="232" t="e">
        <f>INDEX(Datenbank!$A$1:$FP$201,MATCH(G139,Datenbank!$A$1:'Datenbank'!$A$201,0),MATCH(F139,Datenbank!$A$1:$FP$1,0))</f>
        <v>#N/A</v>
      </c>
      <c r="I139" s="366">
        <f t="shared" ref="I139:I202" si="9">IFERROR(E139*H139,0)</f>
        <v>0</v>
      </c>
      <c r="J139" s="422"/>
      <c r="K139" s="368">
        <f t="shared" si="7"/>
        <v>0</v>
      </c>
      <c r="M139" s="235"/>
    </row>
    <row r="140" spans="1:13" s="231" customFormat="1" ht="23.1" customHeight="1" x14ac:dyDescent="0.2">
      <c r="A140" s="280" t="str">
        <f t="shared" si="8"/>
        <v>-</v>
      </c>
      <c r="B140" s="230"/>
      <c r="C140" s="230"/>
      <c r="D140" s="418"/>
      <c r="E140" s="420"/>
      <c r="F140" s="433"/>
      <c r="G140" s="420"/>
      <c r="H140" s="232" t="e">
        <f>INDEX(Datenbank!$A$1:$FP$201,MATCH(G140,Datenbank!$A$1:'Datenbank'!$A$201,0),MATCH(F140,Datenbank!$A$1:$FP$1,0))</f>
        <v>#N/A</v>
      </c>
      <c r="I140" s="366">
        <f t="shared" si="9"/>
        <v>0</v>
      </c>
      <c r="J140" s="422"/>
      <c r="K140" s="368">
        <f t="shared" si="7"/>
        <v>0</v>
      </c>
      <c r="M140" s="235"/>
    </row>
    <row r="141" spans="1:13" s="231" customFormat="1" ht="23.1" customHeight="1" x14ac:dyDescent="0.2">
      <c r="A141" s="280" t="str">
        <f t="shared" si="8"/>
        <v>-</v>
      </c>
      <c r="B141" s="230"/>
      <c r="C141" s="230"/>
      <c r="D141" s="418"/>
      <c r="E141" s="420"/>
      <c r="F141" s="433"/>
      <c r="G141" s="420"/>
      <c r="H141" s="232" t="e">
        <f>INDEX(Datenbank!$A$1:$FP$201,MATCH(G141,Datenbank!$A$1:'Datenbank'!$A$201,0),MATCH(F141,Datenbank!$A$1:$FP$1,0))</f>
        <v>#N/A</v>
      </c>
      <c r="I141" s="366">
        <f t="shared" si="9"/>
        <v>0</v>
      </c>
      <c r="J141" s="422"/>
      <c r="K141" s="368">
        <f t="shared" si="7"/>
        <v>0</v>
      </c>
      <c r="M141" s="235"/>
    </row>
    <row r="142" spans="1:13" s="231" customFormat="1" ht="23.1" customHeight="1" x14ac:dyDescent="0.2">
      <c r="A142" s="280" t="str">
        <f t="shared" si="8"/>
        <v>-</v>
      </c>
      <c r="B142" s="230"/>
      <c r="C142" s="230"/>
      <c r="D142" s="418"/>
      <c r="E142" s="420"/>
      <c r="F142" s="433"/>
      <c r="G142" s="420"/>
      <c r="H142" s="232" t="e">
        <f>INDEX(Datenbank!$A$1:$FP$201,MATCH(G142,Datenbank!$A$1:'Datenbank'!$A$201,0),MATCH(F142,Datenbank!$A$1:$FP$1,0))</f>
        <v>#N/A</v>
      </c>
      <c r="I142" s="366">
        <f t="shared" si="9"/>
        <v>0</v>
      </c>
      <c r="J142" s="422"/>
      <c r="K142" s="368">
        <f t="shared" si="7"/>
        <v>0</v>
      </c>
      <c r="M142" s="235"/>
    </row>
    <row r="143" spans="1:13" s="231" customFormat="1" ht="23.1" customHeight="1" x14ac:dyDescent="0.2">
      <c r="A143" s="280" t="str">
        <f t="shared" si="8"/>
        <v>-</v>
      </c>
      <c r="B143" s="230"/>
      <c r="C143" s="230"/>
      <c r="D143" s="418"/>
      <c r="E143" s="420"/>
      <c r="F143" s="433"/>
      <c r="G143" s="420"/>
      <c r="H143" s="232" t="e">
        <f>INDEX(Datenbank!$A$1:$FP$201,MATCH(G143,Datenbank!$A$1:'Datenbank'!$A$201,0),MATCH(F143,Datenbank!$A$1:$FP$1,0))</f>
        <v>#N/A</v>
      </c>
      <c r="I143" s="366">
        <f t="shared" si="9"/>
        <v>0</v>
      </c>
      <c r="J143" s="422"/>
      <c r="K143" s="368">
        <f t="shared" si="7"/>
        <v>0</v>
      </c>
      <c r="M143" s="235"/>
    </row>
    <row r="144" spans="1:13" s="231" customFormat="1" ht="23.1" customHeight="1" x14ac:dyDescent="0.2">
      <c r="A144" s="280" t="str">
        <f t="shared" si="8"/>
        <v>-</v>
      </c>
      <c r="B144" s="230"/>
      <c r="C144" s="230"/>
      <c r="D144" s="418"/>
      <c r="E144" s="420"/>
      <c r="F144" s="433"/>
      <c r="G144" s="420"/>
      <c r="H144" s="232" t="e">
        <f>INDEX(Datenbank!$A$1:$FP$201,MATCH(G144,Datenbank!$A$1:'Datenbank'!$A$201,0),MATCH(F144,Datenbank!$A$1:$FP$1,0))</f>
        <v>#N/A</v>
      </c>
      <c r="I144" s="366">
        <f t="shared" si="9"/>
        <v>0</v>
      </c>
      <c r="J144" s="422"/>
      <c r="K144" s="368">
        <f t="shared" si="7"/>
        <v>0</v>
      </c>
      <c r="M144" s="235"/>
    </row>
    <row r="145" spans="1:13" s="231" customFormat="1" ht="23.1" customHeight="1" x14ac:dyDescent="0.2">
      <c r="A145" s="280" t="str">
        <f t="shared" si="8"/>
        <v>-</v>
      </c>
      <c r="B145" s="230"/>
      <c r="C145" s="230"/>
      <c r="D145" s="418"/>
      <c r="E145" s="420"/>
      <c r="F145" s="433"/>
      <c r="G145" s="420"/>
      <c r="H145" s="232" t="e">
        <f>INDEX(Datenbank!$A$1:$FP$201,MATCH(G145,Datenbank!$A$1:'Datenbank'!$A$201,0),MATCH(F145,Datenbank!$A$1:$FP$1,0))</f>
        <v>#N/A</v>
      </c>
      <c r="I145" s="366">
        <f t="shared" si="9"/>
        <v>0</v>
      </c>
      <c r="J145" s="422"/>
      <c r="K145" s="368">
        <f t="shared" si="7"/>
        <v>0</v>
      </c>
      <c r="M145" s="235"/>
    </row>
    <row r="146" spans="1:13" s="231" customFormat="1" ht="23.1" customHeight="1" x14ac:dyDescent="0.2">
      <c r="A146" s="280" t="str">
        <f t="shared" si="8"/>
        <v>-</v>
      </c>
      <c r="B146" s="230"/>
      <c r="C146" s="230"/>
      <c r="D146" s="418"/>
      <c r="E146" s="420"/>
      <c r="F146" s="433"/>
      <c r="G146" s="420"/>
      <c r="H146" s="232" t="e">
        <f>INDEX(Datenbank!$A$1:$FP$201,MATCH(G146,Datenbank!$A$1:'Datenbank'!$A$201,0),MATCH(F146,Datenbank!$A$1:$FP$1,0))</f>
        <v>#N/A</v>
      </c>
      <c r="I146" s="366">
        <f t="shared" si="9"/>
        <v>0</v>
      </c>
      <c r="J146" s="422"/>
      <c r="K146" s="368">
        <f t="shared" si="7"/>
        <v>0</v>
      </c>
      <c r="M146" s="235"/>
    </row>
    <row r="147" spans="1:13" s="231" customFormat="1" ht="23.1" customHeight="1" x14ac:dyDescent="0.2">
      <c r="A147" s="280" t="str">
        <f t="shared" si="8"/>
        <v>-</v>
      </c>
      <c r="B147" s="230"/>
      <c r="C147" s="230"/>
      <c r="D147" s="418"/>
      <c r="E147" s="420"/>
      <c r="F147" s="433"/>
      <c r="G147" s="420"/>
      <c r="H147" s="232" t="e">
        <f>INDEX(Datenbank!$A$1:$FP$201,MATCH(G147,Datenbank!$A$1:'Datenbank'!$A$201,0),MATCH(F147,Datenbank!$A$1:$FP$1,0))</f>
        <v>#N/A</v>
      </c>
      <c r="I147" s="366">
        <f t="shared" si="9"/>
        <v>0</v>
      </c>
      <c r="J147" s="422"/>
      <c r="K147" s="368">
        <f t="shared" si="7"/>
        <v>0</v>
      </c>
      <c r="M147" s="235"/>
    </row>
    <row r="148" spans="1:13" s="231" customFormat="1" ht="23.1" customHeight="1" x14ac:dyDescent="0.2">
      <c r="A148" s="280" t="str">
        <f t="shared" si="8"/>
        <v>-</v>
      </c>
      <c r="B148" s="230"/>
      <c r="C148" s="230"/>
      <c r="D148" s="418"/>
      <c r="E148" s="420"/>
      <c r="F148" s="433"/>
      <c r="G148" s="420"/>
      <c r="H148" s="232" t="e">
        <f>INDEX(Datenbank!$A$1:$FP$201,MATCH(G148,Datenbank!$A$1:'Datenbank'!$A$201,0),MATCH(F148,Datenbank!$A$1:$FP$1,0))</f>
        <v>#N/A</v>
      </c>
      <c r="I148" s="366">
        <f t="shared" si="9"/>
        <v>0</v>
      </c>
      <c r="J148" s="422"/>
      <c r="K148" s="368">
        <f t="shared" si="7"/>
        <v>0</v>
      </c>
      <c r="M148" s="235"/>
    </row>
    <row r="149" spans="1:13" s="231" customFormat="1" ht="23.1" customHeight="1" x14ac:dyDescent="0.2">
      <c r="A149" s="280" t="str">
        <f t="shared" si="8"/>
        <v>-</v>
      </c>
      <c r="B149" s="230"/>
      <c r="C149" s="230"/>
      <c r="D149" s="418"/>
      <c r="E149" s="420"/>
      <c r="F149" s="433"/>
      <c r="G149" s="420"/>
      <c r="H149" s="232" t="e">
        <f>INDEX(Datenbank!$A$1:$FP$201,MATCH(G149,Datenbank!$A$1:'Datenbank'!$A$201,0),MATCH(F149,Datenbank!$A$1:$FP$1,0))</f>
        <v>#N/A</v>
      </c>
      <c r="I149" s="366">
        <f t="shared" si="9"/>
        <v>0</v>
      </c>
      <c r="J149" s="422"/>
      <c r="K149" s="368">
        <f t="shared" si="7"/>
        <v>0</v>
      </c>
      <c r="M149" s="235"/>
    </row>
    <row r="150" spans="1:13" s="231" customFormat="1" ht="23.1" customHeight="1" x14ac:dyDescent="0.2">
      <c r="A150" s="280" t="str">
        <f t="shared" si="8"/>
        <v>-</v>
      </c>
      <c r="B150" s="230"/>
      <c r="C150" s="230"/>
      <c r="D150" s="418"/>
      <c r="E150" s="420"/>
      <c r="F150" s="433"/>
      <c r="G150" s="420"/>
      <c r="H150" s="232" t="e">
        <f>INDEX(Datenbank!$A$1:$FP$201,MATCH(G150,Datenbank!$A$1:'Datenbank'!$A$201,0),MATCH(F150,Datenbank!$A$1:$FP$1,0))</f>
        <v>#N/A</v>
      </c>
      <c r="I150" s="366">
        <f t="shared" si="9"/>
        <v>0</v>
      </c>
      <c r="J150" s="422"/>
      <c r="K150" s="368">
        <f t="shared" si="7"/>
        <v>0</v>
      </c>
      <c r="M150" s="235"/>
    </row>
    <row r="151" spans="1:13" s="231" customFormat="1" ht="23.1" customHeight="1" x14ac:dyDescent="0.2">
      <c r="A151" s="280" t="str">
        <f t="shared" si="8"/>
        <v>-</v>
      </c>
      <c r="B151" s="230"/>
      <c r="C151" s="230"/>
      <c r="D151" s="418"/>
      <c r="E151" s="420"/>
      <c r="F151" s="433"/>
      <c r="G151" s="420"/>
      <c r="H151" s="232" t="e">
        <f>INDEX(Datenbank!$A$1:$FP$201,MATCH(G151,Datenbank!$A$1:'Datenbank'!$A$201,0),MATCH(F151,Datenbank!$A$1:$FP$1,0))</f>
        <v>#N/A</v>
      </c>
      <c r="I151" s="366">
        <f t="shared" si="9"/>
        <v>0</v>
      </c>
      <c r="J151" s="422"/>
      <c r="K151" s="368">
        <f t="shared" si="7"/>
        <v>0</v>
      </c>
      <c r="M151" s="235"/>
    </row>
    <row r="152" spans="1:13" s="231" customFormat="1" ht="23.1" customHeight="1" x14ac:dyDescent="0.2">
      <c r="A152" s="280" t="str">
        <f t="shared" si="8"/>
        <v>-</v>
      </c>
      <c r="B152" s="230"/>
      <c r="C152" s="230"/>
      <c r="D152" s="418"/>
      <c r="E152" s="420"/>
      <c r="F152" s="433"/>
      <c r="G152" s="420"/>
      <c r="H152" s="232" t="e">
        <f>INDEX(Datenbank!$A$1:$FP$201,MATCH(G152,Datenbank!$A$1:'Datenbank'!$A$201,0),MATCH(F152,Datenbank!$A$1:$FP$1,0))</f>
        <v>#N/A</v>
      </c>
      <c r="I152" s="366">
        <f t="shared" si="9"/>
        <v>0</v>
      </c>
      <c r="J152" s="422"/>
      <c r="K152" s="368">
        <f t="shared" si="7"/>
        <v>0</v>
      </c>
      <c r="M152" s="235"/>
    </row>
    <row r="153" spans="1:13" s="231" customFormat="1" ht="23.1" customHeight="1" x14ac:dyDescent="0.2">
      <c r="A153" s="280" t="str">
        <f t="shared" si="8"/>
        <v>-</v>
      </c>
      <c r="B153" s="230"/>
      <c r="C153" s="230"/>
      <c r="D153" s="418"/>
      <c r="E153" s="420"/>
      <c r="F153" s="433"/>
      <c r="G153" s="420"/>
      <c r="H153" s="232" t="e">
        <f>INDEX(Datenbank!$A$1:$FP$201,MATCH(G153,Datenbank!$A$1:'Datenbank'!$A$201,0),MATCH(F153,Datenbank!$A$1:$FP$1,0))</f>
        <v>#N/A</v>
      </c>
      <c r="I153" s="366">
        <f t="shared" si="9"/>
        <v>0</v>
      </c>
      <c r="J153" s="422"/>
      <c r="K153" s="368">
        <f t="shared" si="7"/>
        <v>0</v>
      </c>
      <c r="M153" s="235"/>
    </row>
    <row r="154" spans="1:13" s="231" customFormat="1" ht="23.1" customHeight="1" x14ac:dyDescent="0.2">
      <c r="A154" s="280" t="str">
        <f t="shared" si="8"/>
        <v>-</v>
      </c>
      <c r="B154" s="230"/>
      <c r="C154" s="230"/>
      <c r="D154" s="418"/>
      <c r="E154" s="420"/>
      <c r="F154" s="433"/>
      <c r="G154" s="420"/>
      <c r="H154" s="232" t="e">
        <f>INDEX(Datenbank!$A$1:$FP$201,MATCH(G154,Datenbank!$A$1:'Datenbank'!$A$201,0),MATCH(F154,Datenbank!$A$1:$FP$1,0))</f>
        <v>#N/A</v>
      </c>
      <c r="I154" s="366">
        <f t="shared" si="9"/>
        <v>0</v>
      </c>
      <c r="J154" s="422"/>
      <c r="K154" s="368">
        <f t="shared" si="7"/>
        <v>0</v>
      </c>
      <c r="M154" s="235"/>
    </row>
    <row r="155" spans="1:13" s="231" customFormat="1" ht="23.1" customHeight="1" x14ac:dyDescent="0.2">
      <c r="A155" s="280" t="str">
        <f t="shared" si="8"/>
        <v>-</v>
      </c>
      <c r="B155" s="230"/>
      <c r="C155" s="230"/>
      <c r="D155" s="418"/>
      <c r="E155" s="420"/>
      <c r="F155" s="433"/>
      <c r="G155" s="420"/>
      <c r="H155" s="232" t="e">
        <f>INDEX(Datenbank!$A$1:$FP$201,MATCH(G155,Datenbank!$A$1:'Datenbank'!$A$201,0),MATCH(F155,Datenbank!$A$1:$FP$1,0))</f>
        <v>#N/A</v>
      </c>
      <c r="I155" s="366">
        <f t="shared" si="9"/>
        <v>0</v>
      </c>
      <c r="J155" s="422"/>
      <c r="K155" s="368">
        <f t="shared" si="7"/>
        <v>0</v>
      </c>
      <c r="M155" s="235"/>
    </row>
    <row r="156" spans="1:13" s="231" customFormat="1" ht="23.1" customHeight="1" x14ac:dyDescent="0.2">
      <c r="A156" s="280" t="str">
        <f t="shared" si="8"/>
        <v>-</v>
      </c>
      <c r="B156" s="230"/>
      <c r="C156" s="230"/>
      <c r="D156" s="418"/>
      <c r="E156" s="420"/>
      <c r="F156" s="433"/>
      <c r="G156" s="420"/>
      <c r="H156" s="232" t="e">
        <f>INDEX(Datenbank!$A$1:$FP$201,MATCH(G156,Datenbank!$A$1:'Datenbank'!$A$201,0),MATCH(F156,Datenbank!$A$1:$FP$1,0))</f>
        <v>#N/A</v>
      </c>
      <c r="I156" s="366">
        <f t="shared" si="9"/>
        <v>0</v>
      </c>
      <c r="J156" s="422"/>
      <c r="K156" s="368">
        <f t="shared" si="7"/>
        <v>0</v>
      </c>
      <c r="M156" s="235"/>
    </row>
    <row r="157" spans="1:13" s="231" customFormat="1" ht="23.1" customHeight="1" x14ac:dyDescent="0.2">
      <c r="A157" s="280" t="str">
        <f t="shared" si="8"/>
        <v>-</v>
      </c>
      <c r="B157" s="230"/>
      <c r="C157" s="230"/>
      <c r="D157" s="418"/>
      <c r="E157" s="420"/>
      <c r="F157" s="433"/>
      <c r="G157" s="420"/>
      <c r="H157" s="232" t="e">
        <f>INDEX(Datenbank!$A$1:$FP$201,MATCH(G157,Datenbank!$A$1:'Datenbank'!$A$201,0),MATCH(F157,Datenbank!$A$1:$FP$1,0))</f>
        <v>#N/A</v>
      </c>
      <c r="I157" s="366">
        <f t="shared" si="9"/>
        <v>0</v>
      </c>
      <c r="J157" s="422"/>
      <c r="K157" s="368">
        <f t="shared" si="7"/>
        <v>0</v>
      </c>
      <c r="M157" s="235"/>
    </row>
    <row r="158" spans="1:13" s="231" customFormat="1" ht="23.1" customHeight="1" x14ac:dyDescent="0.2">
      <c r="A158" s="280" t="str">
        <f t="shared" si="8"/>
        <v>-</v>
      </c>
      <c r="B158" s="230"/>
      <c r="C158" s="230"/>
      <c r="D158" s="418"/>
      <c r="E158" s="420"/>
      <c r="F158" s="433"/>
      <c r="G158" s="420"/>
      <c r="H158" s="232" t="e">
        <f>INDEX(Datenbank!$A$1:$FP$201,MATCH(G158,Datenbank!$A$1:'Datenbank'!$A$201,0),MATCH(F158,Datenbank!$A$1:$FP$1,0))</f>
        <v>#N/A</v>
      </c>
      <c r="I158" s="366">
        <f t="shared" si="9"/>
        <v>0</v>
      </c>
      <c r="J158" s="422"/>
      <c r="K158" s="368">
        <f t="shared" si="7"/>
        <v>0</v>
      </c>
      <c r="M158" s="235"/>
    </row>
    <row r="159" spans="1:13" s="231" customFormat="1" ht="23.1" customHeight="1" x14ac:dyDescent="0.2">
      <c r="A159" s="280" t="str">
        <f t="shared" si="8"/>
        <v>-</v>
      </c>
      <c r="B159" s="230"/>
      <c r="C159" s="230"/>
      <c r="D159" s="418"/>
      <c r="E159" s="420"/>
      <c r="F159" s="433"/>
      <c r="G159" s="420"/>
      <c r="H159" s="232" t="e">
        <f>INDEX(Datenbank!$A$1:$FP$201,MATCH(G159,Datenbank!$A$1:'Datenbank'!$A$201,0),MATCH(F159,Datenbank!$A$1:$FP$1,0))</f>
        <v>#N/A</v>
      </c>
      <c r="I159" s="366">
        <f t="shared" si="9"/>
        <v>0</v>
      </c>
      <c r="J159" s="422"/>
      <c r="K159" s="368">
        <f t="shared" si="7"/>
        <v>0</v>
      </c>
      <c r="M159" s="235"/>
    </row>
    <row r="160" spans="1:13" s="231" customFormat="1" ht="23.1" customHeight="1" x14ac:dyDescent="0.2">
      <c r="A160" s="280" t="str">
        <f t="shared" si="8"/>
        <v>-</v>
      </c>
      <c r="B160" s="230"/>
      <c r="C160" s="230"/>
      <c r="D160" s="418"/>
      <c r="E160" s="420"/>
      <c r="F160" s="433"/>
      <c r="G160" s="420"/>
      <c r="H160" s="232" t="e">
        <f>INDEX(Datenbank!$A$1:$FP$201,MATCH(G160,Datenbank!$A$1:'Datenbank'!$A$201,0),MATCH(F160,Datenbank!$A$1:$FP$1,0))</f>
        <v>#N/A</v>
      </c>
      <c r="I160" s="366">
        <f t="shared" si="9"/>
        <v>0</v>
      </c>
      <c r="J160" s="422"/>
      <c r="K160" s="368">
        <f t="shared" si="7"/>
        <v>0</v>
      </c>
      <c r="M160" s="235"/>
    </row>
    <row r="161" spans="1:13" s="231" customFormat="1" ht="23.1" customHeight="1" x14ac:dyDescent="0.2">
      <c r="A161" s="280" t="str">
        <f t="shared" si="8"/>
        <v>-</v>
      </c>
      <c r="B161" s="230"/>
      <c r="C161" s="230"/>
      <c r="D161" s="418"/>
      <c r="E161" s="420"/>
      <c r="F161" s="433"/>
      <c r="G161" s="420"/>
      <c r="H161" s="232" t="e">
        <f>INDEX(Datenbank!$A$1:$FP$201,MATCH(G161,Datenbank!$A$1:'Datenbank'!$A$201,0),MATCH(F161,Datenbank!$A$1:$FP$1,0))</f>
        <v>#N/A</v>
      </c>
      <c r="I161" s="366">
        <f t="shared" si="9"/>
        <v>0</v>
      </c>
      <c r="J161" s="422"/>
      <c r="K161" s="368">
        <f t="shared" si="7"/>
        <v>0</v>
      </c>
      <c r="M161" s="235"/>
    </row>
    <row r="162" spans="1:13" s="231" customFormat="1" ht="23.1" customHeight="1" x14ac:dyDescent="0.2">
      <c r="A162" s="280" t="str">
        <f t="shared" si="8"/>
        <v>-</v>
      </c>
      <c r="B162" s="230"/>
      <c r="C162" s="230"/>
      <c r="D162" s="418"/>
      <c r="E162" s="420"/>
      <c r="F162" s="433"/>
      <c r="G162" s="420"/>
      <c r="H162" s="232" t="e">
        <f>INDEX(Datenbank!$A$1:$FP$201,MATCH(G162,Datenbank!$A$1:'Datenbank'!$A$201,0),MATCH(F162,Datenbank!$A$1:$FP$1,0))</f>
        <v>#N/A</v>
      </c>
      <c r="I162" s="366">
        <f t="shared" si="9"/>
        <v>0</v>
      </c>
      <c r="J162" s="422"/>
      <c r="K162" s="368">
        <f t="shared" si="7"/>
        <v>0</v>
      </c>
      <c r="M162" s="235"/>
    </row>
    <row r="163" spans="1:13" s="231" customFormat="1" ht="23.1" customHeight="1" x14ac:dyDescent="0.2">
      <c r="A163" s="280" t="str">
        <f t="shared" si="8"/>
        <v>-</v>
      </c>
      <c r="B163" s="230"/>
      <c r="C163" s="230"/>
      <c r="D163" s="418"/>
      <c r="E163" s="420"/>
      <c r="F163" s="433"/>
      <c r="G163" s="420"/>
      <c r="H163" s="232" t="e">
        <f>INDEX(Datenbank!$A$1:$FP$201,MATCH(G163,Datenbank!$A$1:'Datenbank'!$A$201,0),MATCH(F163,Datenbank!$A$1:$FP$1,0))</f>
        <v>#N/A</v>
      </c>
      <c r="I163" s="366">
        <f t="shared" si="9"/>
        <v>0</v>
      </c>
      <c r="J163" s="422"/>
      <c r="K163" s="368">
        <f t="shared" si="7"/>
        <v>0</v>
      </c>
      <c r="M163" s="235"/>
    </row>
    <row r="164" spans="1:13" s="231" customFormat="1" ht="23.1" customHeight="1" x14ac:dyDescent="0.2">
      <c r="A164" s="280" t="str">
        <f t="shared" si="8"/>
        <v>-</v>
      </c>
      <c r="B164" s="230"/>
      <c r="C164" s="230"/>
      <c r="D164" s="418"/>
      <c r="E164" s="420"/>
      <c r="F164" s="433"/>
      <c r="G164" s="420"/>
      <c r="H164" s="232" t="e">
        <f>INDEX(Datenbank!$A$1:$FP$201,MATCH(G164,Datenbank!$A$1:'Datenbank'!$A$201,0),MATCH(F164,Datenbank!$A$1:$FP$1,0))</f>
        <v>#N/A</v>
      </c>
      <c r="I164" s="366">
        <f t="shared" si="9"/>
        <v>0</v>
      </c>
      <c r="J164" s="422"/>
      <c r="K164" s="368">
        <f t="shared" si="7"/>
        <v>0</v>
      </c>
      <c r="M164" s="235"/>
    </row>
    <row r="165" spans="1:13" s="231" customFormat="1" ht="23.1" customHeight="1" x14ac:dyDescent="0.2">
      <c r="A165" s="280" t="str">
        <f t="shared" si="8"/>
        <v>-</v>
      </c>
      <c r="B165" s="230"/>
      <c r="C165" s="230"/>
      <c r="D165" s="418"/>
      <c r="E165" s="420"/>
      <c r="F165" s="433"/>
      <c r="G165" s="420"/>
      <c r="H165" s="232" t="e">
        <f>INDEX(Datenbank!$A$1:$FP$201,MATCH(G165,Datenbank!$A$1:'Datenbank'!$A$201,0),MATCH(F165,Datenbank!$A$1:$FP$1,0))</f>
        <v>#N/A</v>
      </c>
      <c r="I165" s="366">
        <f t="shared" si="9"/>
        <v>0</v>
      </c>
      <c r="J165" s="422"/>
      <c r="K165" s="368">
        <f t="shared" si="7"/>
        <v>0</v>
      </c>
      <c r="M165" s="235"/>
    </row>
    <row r="166" spans="1:13" s="231" customFormat="1" ht="23.1" customHeight="1" x14ac:dyDescent="0.2">
      <c r="A166" s="280" t="str">
        <f t="shared" si="8"/>
        <v>-</v>
      </c>
      <c r="B166" s="230"/>
      <c r="C166" s="230"/>
      <c r="D166" s="418"/>
      <c r="E166" s="420"/>
      <c r="F166" s="433"/>
      <c r="G166" s="420"/>
      <c r="H166" s="232" t="e">
        <f>INDEX(Datenbank!$A$1:$FP$201,MATCH(G166,Datenbank!$A$1:'Datenbank'!$A$201,0),MATCH(F166,Datenbank!$A$1:$FP$1,0))</f>
        <v>#N/A</v>
      </c>
      <c r="I166" s="366">
        <f t="shared" si="9"/>
        <v>0</v>
      </c>
      <c r="J166" s="422"/>
      <c r="K166" s="368">
        <f t="shared" si="7"/>
        <v>0</v>
      </c>
      <c r="M166" s="235"/>
    </row>
    <row r="167" spans="1:13" s="231" customFormat="1" ht="23.1" customHeight="1" x14ac:dyDescent="0.2">
      <c r="A167" s="280" t="str">
        <f t="shared" si="8"/>
        <v>-</v>
      </c>
      <c r="B167" s="230"/>
      <c r="C167" s="230"/>
      <c r="D167" s="418"/>
      <c r="E167" s="420"/>
      <c r="F167" s="433"/>
      <c r="G167" s="420"/>
      <c r="H167" s="232" t="e">
        <f>INDEX(Datenbank!$A$1:$FP$201,MATCH(G167,Datenbank!$A$1:'Datenbank'!$A$201,0),MATCH(F167,Datenbank!$A$1:$FP$1,0))</f>
        <v>#N/A</v>
      </c>
      <c r="I167" s="366">
        <f t="shared" si="9"/>
        <v>0</v>
      </c>
      <c r="J167" s="422"/>
      <c r="K167" s="368">
        <f t="shared" si="7"/>
        <v>0</v>
      </c>
      <c r="M167" s="235"/>
    </row>
    <row r="168" spans="1:13" s="231" customFormat="1" ht="23.1" customHeight="1" x14ac:dyDescent="0.2">
      <c r="A168" s="280" t="str">
        <f t="shared" si="8"/>
        <v>-</v>
      </c>
      <c r="B168" s="230"/>
      <c r="C168" s="230"/>
      <c r="D168" s="418"/>
      <c r="E168" s="420"/>
      <c r="F168" s="433"/>
      <c r="G168" s="420"/>
      <c r="H168" s="232" t="e">
        <f>INDEX(Datenbank!$A$1:$FP$201,MATCH(G168,Datenbank!$A$1:'Datenbank'!$A$201,0),MATCH(F168,Datenbank!$A$1:$FP$1,0))</f>
        <v>#N/A</v>
      </c>
      <c r="I168" s="366">
        <f t="shared" si="9"/>
        <v>0</v>
      </c>
      <c r="J168" s="422"/>
      <c r="K168" s="368">
        <f t="shared" si="7"/>
        <v>0</v>
      </c>
      <c r="M168" s="235"/>
    </row>
    <row r="169" spans="1:13" s="231" customFormat="1" ht="23.1" customHeight="1" x14ac:dyDescent="0.2">
      <c r="A169" s="280" t="str">
        <f t="shared" si="8"/>
        <v>-</v>
      </c>
      <c r="B169" s="230"/>
      <c r="C169" s="230"/>
      <c r="D169" s="418"/>
      <c r="E169" s="420"/>
      <c r="F169" s="433"/>
      <c r="G169" s="420"/>
      <c r="H169" s="232" t="e">
        <f>INDEX(Datenbank!$A$1:$FP$201,MATCH(G169,Datenbank!$A$1:'Datenbank'!$A$201,0),MATCH(F169,Datenbank!$A$1:$FP$1,0))</f>
        <v>#N/A</v>
      </c>
      <c r="I169" s="366">
        <f t="shared" si="9"/>
        <v>0</v>
      </c>
      <c r="J169" s="422"/>
      <c r="K169" s="368">
        <f t="shared" si="7"/>
        <v>0</v>
      </c>
      <c r="M169" s="235"/>
    </row>
    <row r="170" spans="1:13" s="231" customFormat="1" ht="23.1" customHeight="1" x14ac:dyDescent="0.2">
      <c r="A170" s="280" t="str">
        <f t="shared" si="8"/>
        <v>-</v>
      </c>
      <c r="B170" s="230"/>
      <c r="C170" s="230"/>
      <c r="D170" s="418"/>
      <c r="E170" s="420"/>
      <c r="F170" s="433"/>
      <c r="G170" s="420"/>
      <c r="H170" s="232" t="e">
        <f>INDEX(Datenbank!$A$1:$FP$201,MATCH(G170,Datenbank!$A$1:'Datenbank'!$A$201,0),MATCH(F170,Datenbank!$A$1:$FP$1,0))</f>
        <v>#N/A</v>
      </c>
      <c r="I170" s="366">
        <f t="shared" si="9"/>
        <v>0</v>
      </c>
      <c r="J170" s="422"/>
      <c r="K170" s="368">
        <f t="shared" si="7"/>
        <v>0</v>
      </c>
      <c r="M170" s="235"/>
    </row>
    <row r="171" spans="1:13" s="231" customFormat="1" ht="23.1" customHeight="1" x14ac:dyDescent="0.2">
      <c r="A171" s="280" t="str">
        <f t="shared" si="8"/>
        <v>-</v>
      </c>
      <c r="B171" s="230"/>
      <c r="C171" s="230"/>
      <c r="D171" s="418"/>
      <c r="E171" s="420"/>
      <c r="F171" s="433"/>
      <c r="G171" s="420"/>
      <c r="H171" s="232" t="e">
        <f>INDEX(Datenbank!$A$1:$FP$201,MATCH(G171,Datenbank!$A$1:'Datenbank'!$A$201,0),MATCH(F171,Datenbank!$A$1:$FP$1,0))</f>
        <v>#N/A</v>
      </c>
      <c r="I171" s="366">
        <f t="shared" si="9"/>
        <v>0</v>
      </c>
      <c r="J171" s="422"/>
      <c r="K171" s="368">
        <f t="shared" si="7"/>
        <v>0</v>
      </c>
      <c r="M171" s="235"/>
    </row>
    <row r="172" spans="1:13" s="231" customFormat="1" ht="23.1" customHeight="1" x14ac:dyDescent="0.2">
      <c r="A172" s="280" t="str">
        <f t="shared" si="8"/>
        <v>-</v>
      </c>
      <c r="B172" s="230"/>
      <c r="C172" s="230"/>
      <c r="D172" s="418"/>
      <c r="E172" s="420"/>
      <c r="F172" s="433"/>
      <c r="G172" s="420"/>
      <c r="H172" s="232" t="e">
        <f>INDEX(Datenbank!$A$1:$FP$201,MATCH(G172,Datenbank!$A$1:'Datenbank'!$A$201,0),MATCH(F172,Datenbank!$A$1:$FP$1,0))</f>
        <v>#N/A</v>
      </c>
      <c r="I172" s="366">
        <f t="shared" si="9"/>
        <v>0</v>
      </c>
      <c r="J172" s="422"/>
      <c r="K172" s="368">
        <f t="shared" si="7"/>
        <v>0</v>
      </c>
      <c r="M172" s="235"/>
    </row>
    <row r="173" spans="1:13" s="231" customFormat="1" ht="23.1" customHeight="1" x14ac:dyDescent="0.2">
      <c r="A173" s="280" t="str">
        <f t="shared" si="8"/>
        <v>-</v>
      </c>
      <c r="B173" s="230"/>
      <c r="C173" s="230"/>
      <c r="D173" s="418"/>
      <c r="E173" s="420"/>
      <c r="F173" s="433"/>
      <c r="G173" s="420"/>
      <c r="H173" s="232" t="e">
        <f>INDEX(Datenbank!$A$1:$FP$201,MATCH(G173,Datenbank!$A$1:'Datenbank'!$A$201,0),MATCH(F173,Datenbank!$A$1:$FP$1,0))</f>
        <v>#N/A</v>
      </c>
      <c r="I173" s="366">
        <f t="shared" si="9"/>
        <v>0</v>
      </c>
      <c r="J173" s="422"/>
      <c r="K173" s="368">
        <f t="shared" si="7"/>
        <v>0</v>
      </c>
      <c r="M173" s="235"/>
    </row>
    <row r="174" spans="1:13" s="231" customFormat="1" ht="23.1" customHeight="1" x14ac:dyDescent="0.2">
      <c r="A174" s="280" t="str">
        <f t="shared" si="8"/>
        <v>-</v>
      </c>
      <c r="B174" s="230"/>
      <c r="C174" s="230"/>
      <c r="D174" s="418"/>
      <c r="E174" s="420"/>
      <c r="F174" s="433"/>
      <c r="G174" s="420"/>
      <c r="H174" s="232" t="e">
        <f>INDEX(Datenbank!$A$1:$FP$201,MATCH(G174,Datenbank!$A$1:'Datenbank'!$A$201,0),MATCH(F174,Datenbank!$A$1:$FP$1,0))</f>
        <v>#N/A</v>
      </c>
      <c r="I174" s="366">
        <f t="shared" si="9"/>
        <v>0</v>
      </c>
      <c r="J174" s="422"/>
      <c r="K174" s="368">
        <f t="shared" si="7"/>
        <v>0</v>
      </c>
      <c r="M174" s="235"/>
    </row>
    <row r="175" spans="1:13" s="231" customFormat="1" ht="23.1" customHeight="1" x14ac:dyDescent="0.2">
      <c r="A175" s="280" t="str">
        <f t="shared" si="8"/>
        <v>-</v>
      </c>
      <c r="B175" s="230"/>
      <c r="C175" s="230"/>
      <c r="D175" s="418"/>
      <c r="E175" s="420"/>
      <c r="F175" s="433"/>
      <c r="G175" s="420"/>
      <c r="H175" s="232" t="e">
        <f>INDEX(Datenbank!$A$1:$FP$201,MATCH(G175,Datenbank!$A$1:'Datenbank'!$A$201,0),MATCH(F175,Datenbank!$A$1:$FP$1,0))</f>
        <v>#N/A</v>
      </c>
      <c r="I175" s="366">
        <f t="shared" si="9"/>
        <v>0</v>
      </c>
      <c r="J175" s="422"/>
      <c r="K175" s="368">
        <f t="shared" si="7"/>
        <v>0</v>
      </c>
      <c r="M175" s="235"/>
    </row>
    <row r="176" spans="1:13" s="231" customFormat="1" ht="23.1" customHeight="1" x14ac:dyDescent="0.2">
      <c r="A176" s="280" t="str">
        <f t="shared" si="8"/>
        <v>-</v>
      </c>
      <c r="B176" s="230"/>
      <c r="C176" s="230"/>
      <c r="D176" s="418"/>
      <c r="E176" s="420"/>
      <c r="F176" s="433"/>
      <c r="G176" s="420"/>
      <c r="H176" s="232" t="e">
        <f>INDEX(Datenbank!$A$1:$FP$201,MATCH(G176,Datenbank!$A$1:'Datenbank'!$A$201,0),MATCH(F176,Datenbank!$A$1:$FP$1,0))</f>
        <v>#N/A</v>
      </c>
      <c r="I176" s="366">
        <f t="shared" si="9"/>
        <v>0</v>
      </c>
      <c r="J176" s="422"/>
      <c r="K176" s="368">
        <f t="shared" si="7"/>
        <v>0</v>
      </c>
      <c r="M176" s="235"/>
    </row>
    <row r="177" spans="1:13" s="231" customFormat="1" ht="23.1" customHeight="1" x14ac:dyDescent="0.2">
      <c r="A177" s="280" t="str">
        <f t="shared" si="8"/>
        <v>-</v>
      </c>
      <c r="B177" s="230"/>
      <c r="C177" s="230"/>
      <c r="D177" s="418"/>
      <c r="E177" s="420"/>
      <c r="F177" s="433"/>
      <c r="G177" s="420"/>
      <c r="H177" s="232" t="e">
        <f>INDEX(Datenbank!$A$1:$FP$201,MATCH(G177,Datenbank!$A$1:'Datenbank'!$A$201,0),MATCH(F177,Datenbank!$A$1:$FP$1,0))</f>
        <v>#N/A</v>
      </c>
      <c r="I177" s="366">
        <f t="shared" si="9"/>
        <v>0</v>
      </c>
      <c r="J177" s="422"/>
      <c r="K177" s="368">
        <f t="shared" si="7"/>
        <v>0</v>
      </c>
      <c r="M177" s="235"/>
    </row>
    <row r="178" spans="1:13" s="231" customFormat="1" ht="23.1" customHeight="1" x14ac:dyDescent="0.2">
      <c r="A178" s="280" t="str">
        <f t="shared" si="8"/>
        <v>-</v>
      </c>
      <c r="B178" s="230"/>
      <c r="C178" s="230"/>
      <c r="D178" s="418"/>
      <c r="E178" s="420"/>
      <c r="F178" s="433"/>
      <c r="G178" s="420"/>
      <c r="H178" s="232" t="e">
        <f>INDEX(Datenbank!$A$1:$FP$201,MATCH(G178,Datenbank!$A$1:'Datenbank'!$A$201,0),MATCH(F178,Datenbank!$A$1:$FP$1,0))</f>
        <v>#N/A</v>
      </c>
      <c r="I178" s="366">
        <f t="shared" si="9"/>
        <v>0</v>
      </c>
      <c r="J178" s="422"/>
      <c r="K178" s="368">
        <f t="shared" si="7"/>
        <v>0</v>
      </c>
      <c r="M178" s="235"/>
    </row>
    <row r="179" spans="1:13" s="231" customFormat="1" ht="23.1" customHeight="1" x14ac:dyDescent="0.2">
      <c r="A179" s="280" t="str">
        <f t="shared" si="8"/>
        <v>-</v>
      </c>
      <c r="B179" s="230"/>
      <c r="C179" s="230"/>
      <c r="D179" s="418"/>
      <c r="E179" s="420"/>
      <c r="F179" s="433"/>
      <c r="G179" s="420"/>
      <c r="H179" s="232" t="e">
        <f>INDEX(Datenbank!$A$1:$FP$201,MATCH(G179,Datenbank!$A$1:'Datenbank'!$A$201,0),MATCH(F179,Datenbank!$A$1:$FP$1,0))</f>
        <v>#N/A</v>
      </c>
      <c r="I179" s="366">
        <f t="shared" si="9"/>
        <v>0</v>
      </c>
      <c r="J179" s="422"/>
      <c r="K179" s="368">
        <f t="shared" si="7"/>
        <v>0</v>
      </c>
      <c r="M179" s="235"/>
    </row>
    <row r="180" spans="1:13" s="231" customFormat="1" ht="23.1" customHeight="1" x14ac:dyDescent="0.2">
      <c r="A180" s="280" t="str">
        <f t="shared" si="8"/>
        <v>-</v>
      </c>
      <c r="B180" s="230"/>
      <c r="C180" s="230"/>
      <c r="D180" s="418"/>
      <c r="E180" s="420"/>
      <c r="F180" s="433"/>
      <c r="G180" s="420"/>
      <c r="H180" s="232" t="e">
        <f>INDEX(Datenbank!$A$1:$FP$201,MATCH(G180,Datenbank!$A$1:'Datenbank'!$A$201,0),MATCH(F180,Datenbank!$A$1:$FP$1,0))</f>
        <v>#N/A</v>
      </c>
      <c r="I180" s="366">
        <f t="shared" si="9"/>
        <v>0</v>
      </c>
      <c r="J180" s="422"/>
      <c r="K180" s="368">
        <f t="shared" si="7"/>
        <v>0</v>
      </c>
      <c r="M180" s="235"/>
    </row>
    <row r="181" spans="1:13" s="231" customFormat="1" ht="23.1" customHeight="1" x14ac:dyDescent="0.2">
      <c r="A181" s="280" t="str">
        <f t="shared" si="8"/>
        <v>-</v>
      </c>
      <c r="B181" s="230"/>
      <c r="C181" s="230"/>
      <c r="D181" s="418"/>
      <c r="E181" s="420"/>
      <c r="F181" s="433"/>
      <c r="G181" s="420"/>
      <c r="H181" s="232" t="e">
        <f>INDEX(Datenbank!$A$1:$FP$201,MATCH(G181,Datenbank!$A$1:'Datenbank'!$A$201,0),MATCH(F181,Datenbank!$A$1:$FP$1,0))</f>
        <v>#N/A</v>
      </c>
      <c r="I181" s="366">
        <f t="shared" si="9"/>
        <v>0</v>
      </c>
      <c r="J181" s="422"/>
      <c r="K181" s="368">
        <f t="shared" si="7"/>
        <v>0</v>
      </c>
      <c r="M181" s="235"/>
    </row>
    <row r="182" spans="1:13" s="231" customFormat="1" ht="23.1" customHeight="1" x14ac:dyDescent="0.2">
      <c r="A182" s="280" t="str">
        <f t="shared" si="8"/>
        <v>-</v>
      </c>
      <c r="B182" s="230"/>
      <c r="C182" s="230"/>
      <c r="D182" s="418"/>
      <c r="E182" s="420"/>
      <c r="F182" s="433"/>
      <c r="G182" s="420"/>
      <c r="H182" s="232" t="e">
        <f>INDEX(Datenbank!$A$1:$FP$201,MATCH(G182,Datenbank!$A$1:'Datenbank'!$A$201,0),MATCH(F182,Datenbank!$A$1:$FP$1,0))</f>
        <v>#N/A</v>
      </c>
      <c r="I182" s="366">
        <f t="shared" si="9"/>
        <v>0</v>
      </c>
      <c r="J182" s="422"/>
      <c r="K182" s="368">
        <f t="shared" si="7"/>
        <v>0</v>
      </c>
      <c r="M182" s="235"/>
    </row>
    <row r="183" spans="1:13" s="231" customFormat="1" ht="23.1" customHeight="1" x14ac:dyDescent="0.2">
      <c r="A183" s="280" t="str">
        <f t="shared" si="8"/>
        <v>-</v>
      </c>
      <c r="B183" s="230"/>
      <c r="C183" s="230"/>
      <c r="D183" s="418"/>
      <c r="E183" s="420"/>
      <c r="F183" s="433"/>
      <c r="G183" s="420"/>
      <c r="H183" s="232" t="e">
        <f>INDEX(Datenbank!$A$1:$FP$201,MATCH(G183,Datenbank!$A$1:'Datenbank'!$A$201,0),MATCH(F183,Datenbank!$A$1:$FP$1,0))</f>
        <v>#N/A</v>
      </c>
      <c r="I183" s="366">
        <f t="shared" si="9"/>
        <v>0</v>
      </c>
      <c r="J183" s="422"/>
      <c r="K183" s="368">
        <f t="shared" si="7"/>
        <v>0</v>
      </c>
      <c r="M183" s="235"/>
    </row>
    <row r="184" spans="1:13" s="231" customFormat="1" ht="23.1" customHeight="1" x14ac:dyDescent="0.2">
      <c r="A184" s="280" t="str">
        <f t="shared" si="8"/>
        <v>-</v>
      </c>
      <c r="B184" s="230"/>
      <c r="C184" s="230"/>
      <c r="D184" s="418"/>
      <c r="E184" s="420"/>
      <c r="F184" s="433"/>
      <c r="G184" s="420"/>
      <c r="H184" s="232" t="e">
        <f>INDEX(Datenbank!$A$1:$FP$201,MATCH(G184,Datenbank!$A$1:'Datenbank'!$A$201,0),MATCH(F184,Datenbank!$A$1:$FP$1,0))</f>
        <v>#N/A</v>
      </c>
      <c r="I184" s="366">
        <f t="shared" si="9"/>
        <v>0</v>
      </c>
      <c r="J184" s="422"/>
      <c r="K184" s="368">
        <f t="shared" si="7"/>
        <v>0</v>
      </c>
      <c r="M184" s="235"/>
    </row>
    <row r="185" spans="1:13" s="231" customFormat="1" ht="23.1" customHeight="1" x14ac:dyDescent="0.2">
      <c r="A185" s="280" t="str">
        <f t="shared" si="8"/>
        <v>-</v>
      </c>
      <c r="B185" s="230"/>
      <c r="C185" s="230"/>
      <c r="D185" s="418"/>
      <c r="E185" s="420"/>
      <c r="F185" s="433"/>
      <c r="G185" s="420"/>
      <c r="H185" s="232" t="e">
        <f>INDEX(Datenbank!$A$1:$FP$201,MATCH(G185,Datenbank!$A$1:'Datenbank'!$A$201,0),MATCH(F185,Datenbank!$A$1:$FP$1,0))</f>
        <v>#N/A</v>
      </c>
      <c r="I185" s="366">
        <f t="shared" si="9"/>
        <v>0</v>
      </c>
      <c r="J185" s="422"/>
      <c r="K185" s="368">
        <f t="shared" si="7"/>
        <v>0</v>
      </c>
      <c r="M185" s="235"/>
    </row>
    <row r="186" spans="1:13" s="231" customFormat="1" ht="23.1" customHeight="1" x14ac:dyDescent="0.2">
      <c r="A186" s="280" t="str">
        <f t="shared" si="8"/>
        <v>-</v>
      </c>
      <c r="B186" s="230"/>
      <c r="C186" s="230"/>
      <c r="D186" s="418"/>
      <c r="E186" s="420"/>
      <c r="F186" s="433"/>
      <c r="G186" s="420"/>
      <c r="H186" s="232" t="e">
        <f>INDEX(Datenbank!$A$1:$FP$201,MATCH(G186,Datenbank!$A$1:'Datenbank'!$A$201,0),MATCH(F186,Datenbank!$A$1:$FP$1,0))</f>
        <v>#N/A</v>
      </c>
      <c r="I186" s="366">
        <f t="shared" si="9"/>
        <v>0</v>
      </c>
      <c r="J186" s="422"/>
      <c r="K186" s="368">
        <f t="shared" si="7"/>
        <v>0</v>
      </c>
      <c r="M186" s="235"/>
    </row>
    <row r="187" spans="1:13" s="231" customFormat="1" ht="23.1" customHeight="1" x14ac:dyDescent="0.2">
      <c r="A187" s="280" t="str">
        <f t="shared" si="8"/>
        <v>-</v>
      </c>
      <c r="B187" s="230"/>
      <c r="C187" s="230"/>
      <c r="D187" s="418"/>
      <c r="E187" s="420"/>
      <c r="F187" s="433"/>
      <c r="G187" s="420"/>
      <c r="H187" s="232" t="e">
        <f>INDEX(Datenbank!$A$1:$FP$201,MATCH(G187,Datenbank!$A$1:'Datenbank'!$A$201,0),MATCH(F187,Datenbank!$A$1:$FP$1,0))</f>
        <v>#N/A</v>
      </c>
      <c r="I187" s="366">
        <f t="shared" si="9"/>
        <v>0</v>
      </c>
      <c r="J187" s="422"/>
      <c r="K187" s="368">
        <f t="shared" si="7"/>
        <v>0</v>
      </c>
      <c r="M187" s="235"/>
    </row>
    <row r="188" spans="1:13" s="231" customFormat="1" ht="23.1" customHeight="1" x14ac:dyDescent="0.2">
      <c r="A188" s="280" t="str">
        <f t="shared" si="8"/>
        <v>-</v>
      </c>
      <c r="B188" s="230"/>
      <c r="C188" s="230"/>
      <c r="D188" s="418"/>
      <c r="E188" s="420"/>
      <c r="F188" s="433"/>
      <c r="G188" s="420"/>
      <c r="H188" s="232" t="e">
        <f>INDEX(Datenbank!$A$1:$FP$201,MATCH(G188,Datenbank!$A$1:'Datenbank'!$A$201,0),MATCH(F188,Datenbank!$A$1:$FP$1,0))</f>
        <v>#N/A</v>
      </c>
      <c r="I188" s="366">
        <f t="shared" si="9"/>
        <v>0</v>
      </c>
      <c r="J188" s="422"/>
      <c r="K188" s="368">
        <f t="shared" si="7"/>
        <v>0</v>
      </c>
      <c r="M188" s="235"/>
    </row>
    <row r="189" spans="1:13" s="231" customFormat="1" ht="23.1" customHeight="1" x14ac:dyDescent="0.2">
      <c r="A189" s="280" t="str">
        <f t="shared" si="8"/>
        <v>-</v>
      </c>
      <c r="B189" s="230"/>
      <c r="C189" s="230"/>
      <c r="D189" s="418"/>
      <c r="E189" s="420"/>
      <c r="F189" s="433"/>
      <c r="G189" s="420"/>
      <c r="H189" s="232" t="e">
        <f>INDEX(Datenbank!$A$1:$FP$201,MATCH(G189,Datenbank!$A$1:'Datenbank'!$A$201,0),MATCH(F189,Datenbank!$A$1:$FP$1,0))</f>
        <v>#N/A</v>
      </c>
      <c r="I189" s="366">
        <f t="shared" si="9"/>
        <v>0</v>
      </c>
      <c r="J189" s="422"/>
      <c r="K189" s="368">
        <f t="shared" si="7"/>
        <v>0</v>
      </c>
      <c r="M189" s="235"/>
    </row>
    <row r="190" spans="1:13" s="231" customFormat="1" ht="23.1" customHeight="1" x14ac:dyDescent="0.2">
      <c r="A190" s="280" t="str">
        <f t="shared" si="8"/>
        <v>-</v>
      </c>
      <c r="B190" s="230"/>
      <c r="C190" s="230"/>
      <c r="D190" s="418"/>
      <c r="E190" s="420"/>
      <c r="F190" s="433"/>
      <c r="G190" s="420"/>
      <c r="H190" s="232" t="e">
        <f>INDEX(Datenbank!$A$1:$FP$201,MATCH(G190,Datenbank!$A$1:'Datenbank'!$A$201,0),MATCH(F190,Datenbank!$A$1:$FP$1,0))</f>
        <v>#N/A</v>
      </c>
      <c r="I190" s="366">
        <f t="shared" si="9"/>
        <v>0</v>
      </c>
      <c r="J190" s="422"/>
      <c r="K190" s="368">
        <f t="shared" si="7"/>
        <v>0</v>
      </c>
      <c r="M190" s="235"/>
    </row>
    <row r="191" spans="1:13" s="231" customFormat="1" ht="23.1" customHeight="1" x14ac:dyDescent="0.2">
      <c r="A191" s="280" t="str">
        <f t="shared" si="8"/>
        <v>-</v>
      </c>
      <c r="B191" s="230"/>
      <c r="C191" s="230"/>
      <c r="D191" s="418"/>
      <c r="E191" s="420"/>
      <c r="F191" s="433"/>
      <c r="G191" s="420"/>
      <c r="H191" s="232" t="e">
        <f>INDEX(Datenbank!$A$1:$FP$201,MATCH(G191,Datenbank!$A$1:'Datenbank'!$A$201,0),MATCH(F191,Datenbank!$A$1:$FP$1,0))</f>
        <v>#N/A</v>
      </c>
      <c r="I191" s="366">
        <f t="shared" si="9"/>
        <v>0</v>
      </c>
      <c r="J191" s="422"/>
      <c r="K191" s="368">
        <f t="shared" si="7"/>
        <v>0</v>
      </c>
      <c r="M191" s="235"/>
    </row>
    <row r="192" spans="1:13" s="231" customFormat="1" ht="23.1" customHeight="1" x14ac:dyDescent="0.2">
      <c r="A192" s="280" t="str">
        <f t="shared" si="8"/>
        <v>-</v>
      </c>
      <c r="B192" s="230"/>
      <c r="C192" s="230"/>
      <c r="D192" s="418"/>
      <c r="E192" s="420"/>
      <c r="F192" s="433"/>
      <c r="G192" s="420"/>
      <c r="H192" s="232" t="e">
        <f>INDEX(Datenbank!$A$1:$FP$201,MATCH(G192,Datenbank!$A$1:'Datenbank'!$A$201,0),MATCH(F192,Datenbank!$A$1:$FP$1,0))</f>
        <v>#N/A</v>
      </c>
      <c r="I192" s="366">
        <f t="shared" si="9"/>
        <v>0</v>
      </c>
      <c r="J192" s="422"/>
      <c r="K192" s="368">
        <f t="shared" ref="K192:K255" si="10">I192*J192/100</f>
        <v>0</v>
      </c>
      <c r="M192" s="235"/>
    </row>
    <row r="193" spans="1:13" s="231" customFormat="1" ht="23.1" customHeight="1" x14ac:dyDescent="0.2">
      <c r="A193" s="280" t="str">
        <f t="shared" si="8"/>
        <v>-</v>
      </c>
      <c r="B193" s="230"/>
      <c r="C193" s="230"/>
      <c r="D193" s="418"/>
      <c r="E193" s="420"/>
      <c r="F193" s="433"/>
      <c r="G193" s="420"/>
      <c r="H193" s="232" t="e">
        <f>INDEX(Datenbank!$A$1:$FP$201,MATCH(G193,Datenbank!$A$1:'Datenbank'!$A$201,0),MATCH(F193,Datenbank!$A$1:$FP$1,0))</f>
        <v>#N/A</v>
      </c>
      <c r="I193" s="366">
        <f t="shared" si="9"/>
        <v>0</v>
      </c>
      <c r="J193" s="422"/>
      <c r="K193" s="368">
        <f t="shared" si="10"/>
        <v>0</v>
      </c>
      <c r="M193" s="235"/>
    </row>
    <row r="194" spans="1:13" s="231" customFormat="1" ht="23.1" customHeight="1" x14ac:dyDescent="0.2">
      <c r="A194" s="280" t="str">
        <f t="shared" si="8"/>
        <v>-</v>
      </c>
      <c r="B194" s="230"/>
      <c r="C194" s="230"/>
      <c r="D194" s="418"/>
      <c r="E194" s="420"/>
      <c r="F194" s="433"/>
      <c r="G194" s="420"/>
      <c r="H194" s="232" t="e">
        <f>INDEX(Datenbank!$A$1:$FP$201,MATCH(G194,Datenbank!$A$1:'Datenbank'!$A$201,0),MATCH(F194,Datenbank!$A$1:$FP$1,0))</f>
        <v>#N/A</v>
      </c>
      <c r="I194" s="366">
        <f t="shared" si="9"/>
        <v>0</v>
      </c>
      <c r="J194" s="422"/>
      <c r="K194" s="368">
        <f t="shared" si="10"/>
        <v>0</v>
      </c>
      <c r="M194" s="235"/>
    </row>
    <row r="195" spans="1:13" s="231" customFormat="1" ht="23.1" customHeight="1" x14ac:dyDescent="0.2">
      <c r="A195" s="280" t="str">
        <f t="shared" si="8"/>
        <v>-</v>
      </c>
      <c r="B195" s="230"/>
      <c r="C195" s="230"/>
      <c r="D195" s="418"/>
      <c r="E195" s="420"/>
      <c r="F195" s="433"/>
      <c r="G195" s="420"/>
      <c r="H195" s="232" t="e">
        <f>INDEX(Datenbank!$A$1:$FP$201,MATCH(G195,Datenbank!$A$1:'Datenbank'!$A$201,0),MATCH(F195,Datenbank!$A$1:$FP$1,0))</f>
        <v>#N/A</v>
      </c>
      <c r="I195" s="366">
        <f t="shared" si="9"/>
        <v>0</v>
      </c>
      <c r="J195" s="422"/>
      <c r="K195" s="368">
        <f t="shared" si="10"/>
        <v>0</v>
      </c>
      <c r="M195" s="235"/>
    </row>
    <row r="196" spans="1:13" s="231" customFormat="1" ht="23.1" customHeight="1" x14ac:dyDescent="0.2">
      <c r="A196" s="280" t="str">
        <f t="shared" si="8"/>
        <v>-</v>
      </c>
      <c r="B196" s="230"/>
      <c r="C196" s="230"/>
      <c r="D196" s="418"/>
      <c r="E196" s="420"/>
      <c r="F196" s="433"/>
      <c r="G196" s="420"/>
      <c r="H196" s="232" t="e">
        <f>INDEX(Datenbank!$A$1:$FP$201,MATCH(G196,Datenbank!$A$1:'Datenbank'!$A$201,0),MATCH(F196,Datenbank!$A$1:$FP$1,0))</f>
        <v>#N/A</v>
      </c>
      <c r="I196" s="366">
        <f t="shared" si="9"/>
        <v>0</v>
      </c>
      <c r="J196" s="422"/>
      <c r="K196" s="368">
        <f t="shared" si="10"/>
        <v>0</v>
      </c>
      <c r="M196" s="235"/>
    </row>
    <row r="197" spans="1:13" s="231" customFormat="1" ht="23.1" customHeight="1" x14ac:dyDescent="0.2">
      <c r="A197" s="280" t="str">
        <f t="shared" si="8"/>
        <v>-</v>
      </c>
      <c r="B197" s="230"/>
      <c r="C197" s="230"/>
      <c r="D197" s="418"/>
      <c r="E197" s="420"/>
      <c r="F197" s="433"/>
      <c r="G197" s="420"/>
      <c r="H197" s="232" t="e">
        <f>INDEX(Datenbank!$A$1:$FP$201,MATCH(G197,Datenbank!$A$1:'Datenbank'!$A$201,0),MATCH(F197,Datenbank!$A$1:$FP$1,0))</f>
        <v>#N/A</v>
      </c>
      <c r="I197" s="366">
        <f t="shared" si="9"/>
        <v>0</v>
      </c>
      <c r="J197" s="422"/>
      <c r="K197" s="368">
        <f t="shared" si="10"/>
        <v>0</v>
      </c>
      <c r="M197" s="235"/>
    </row>
    <row r="198" spans="1:13" s="231" customFormat="1" ht="23.1" customHeight="1" x14ac:dyDescent="0.2">
      <c r="A198" s="280" t="str">
        <f t="shared" si="8"/>
        <v>-</v>
      </c>
      <c r="B198" s="230"/>
      <c r="C198" s="230"/>
      <c r="D198" s="418"/>
      <c r="E198" s="420"/>
      <c r="F198" s="433"/>
      <c r="G198" s="420"/>
      <c r="H198" s="232" t="e">
        <f>INDEX(Datenbank!$A$1:$FP$201,MATCH(G198,Datenbank!$A$1:'Datenbank'!$A$201,0),MATCH(F198,Datenbank!$A$1:$FP$1,0))</f>
        <v>#N/A</v>
      </c>
      <c r="I198" s="366">
        <f t="shared" si="9"/>
        <v>0</v>
      </c>
      <c r="J198" s="422"/>
      <c r="K198" s="368">
        <f t="shared" si="10"/>
        <v>0</v>
      </c>
      <c r="M198" s="235"/>
    </row>
    <row r="199" spans="1:13" s="231" customFormat="1" ht="23.1" customHeight="1" x14ac:dyDescent="0.2">
      <c r="A199" s="280" t="str">
        <f t="shared" ref="A199:A262" si="11">IF(B199="Kirsch inländisch",4,IF(B199="Williams ausländisch",3,IF(B199="Williams inländisch",2,IF(B199="Kirsch ausländisch",5,IF(B199="Kernobst, Kräuter, Birnenträsch, Gravensteiner, Golden",1,IF(B199="Zwetschgen, Pflümli, Mirabellen inländisch",6,IF(B199="Zwetschgen, Pflümli, Mirabellen, Sliwowitz ausländisch",7,IF(B199="Aprikosen inländisch",8,IF(B199="Marc, Grappa, Hefebrand inländisch",9,IF(B199="Marc, Grappa, Hefebrand ausländisch",10,IF(B199="Andere inl. gebrannte Wasser (Enzian, Génépi, Quitten, Wachholder, Kartoffel, Himbeer, Getreide)",11,IF(B199="Trinksprit",12,IF(B199="Aperitifs, Bitter",13,IF(B199="Liköre (Bailey's Irish Cream, Batida de Coco, Cointreau, Eiercognac, Grand Marnier)",14,IF(B199="Cognac, Armagnac",15,IF(B199="Weinbrand, Brandy",16,IF(B199="Rum",17,IF(B199="Whisky",18,IF(B199="Aquavit, Genever, Gin, Ginepro, Korn, Steinhäger, Wodka",19,IF(B199="Andere ausl. gebrannte Wasser (Aprikosen, Arak, Himbeergeist, Kartoffelbrand, Tequila)",20,IF(B199="Spirituosenhaltige Mischgetränke",21,IF(B199="Portionenflacons (sämtliche gebrannte Wasser mit weniger als 35cl Inhalt)",22,IF(B199="Assortimente und Geschenkpackungen (sämtliche gebrannte Wasser)",23,IF(B199="Calvados",24,IF(B199="Halbfabrikate, Aromen",25,IF(B199="Süssweine, Wermuth",26,IF(B199="","-")))))))))))))))))))))))))))</f>
        <v>-</v>
      </c>
      <c r="B199" s="230"/>
      <c r="C199" s="230"/>
      <c r="D199" s="418"/>
      <c r="E199" s="420"/>
      <c r="F199" s="433"/>
      <c r="G199" s="420"/>
      <c r="H199" s="232" t="e">
        <f>INDEX(Datenbank!$A$1:$FP$201,MATCH(G199,Datenbank!$A$1:'Datenbank'!$A$201,0),MATCH(F199,Datenbank!$A$1:$FP$1,0))</f>
        <v>#N/A</v>
      </c>
      <c r="I199" s="366">
        <f t="shared" si="9"/>
        <v>0</v>
      </c>
      <c r="J199" s="422"/>
      <c r="K199" s="368">
        <f t="shared" si="10"/>
        <v>0</v>
      </c>
      <c r="M199" s="235"/>
    </row>
    <row r="200" spans="1:13" s="231" customFormat="1" ht="23.1" customHeight="1" x14ac:dyDescent="0.2">
      <c r="A200" s="280" t="str">
        <f t="shared" si="11"/>
        <v>-</v>
      </c>
      <c r="B200" s="230"/>
      <c r="C200" s="230"/>
      <c r="D200" s="418"/>
      <c r="E200" s="420"/>
      <c r="F200" s="433"/>
      <c r="G200" s="420"/>
      <c r="H200" s="232" t="e">
        <f>INDEX(Datenbank!$A$1:$FP$201,MATCH(G200,Datenbank!$A$1:'Datenbank'!$A$201,0),MATCH(F200,Datenbank!$A$1:$FP$1,0))</f>
        <v>#N/A</v>
      </c>
      <c r="I200" s="366">
        <f t="shared" si="9"/>
        <v>0</v>
      </c>
      <c r="J200" s="422"/>
      <c r="K200" s="368">
        <f t="shared" si="10"/>
        <v>0</v>
      </c>
      <c r="M200" s="235"/>
    </row>
    <row r="201" spans="1:13" s="231" customFormat="1" ht="23.1" customHeight="1" x14ac:dyDescent="0.2">
      <c r="A201" s="280" t="str">
        <f t="shared" si="11"/>
        <v>-</v>
      </c>
      <c r="B201" s="230"/>
      <c r="C201" s="230"/>
      <c r="D201" s="418"/>
      <c r="E201" s="420"/>
      <c r="F201" s="433"/>
      <c r="G201" s="420"/>
      <c r="H201" s="232" t="e">
        <f>INDEX(Datenbank!$A$1:$FP$201,MATCH(G201,Datenbank!$A$1:'Datenbank'!$A$201,0),MATCH(F201,Datenbank!$A$1:$FP$1,0))</f>
        <v>#N/A</v>
      </c>
      <c r="I201" s="366">
        <f t="shared" si="9"/>
        <v>0</v>
      </c>
      <c r="J201" s="422"/>
      <c r="K201" s="368">
        <f t="shared" si="10"/>
        <v>0</v>
      </c>
      <c r="M201" s="235"/>
    </row>
    <row r="202" spans="1:13" s="231" customFormat="1" ht="23.1" customHeight="1" x14ac:dyDescent="0.2">
      <c r="A202" s="280" t="str">
        <f t="shared" si="11"/>
        <v>-</v>
      </c>
      <c r="B202" s="230"/>
      <c r="C202" s="230"/>
      <c r="D202" s="418"/>
      <c r="E202" s="420"/>
      <c r="F202" s="433"/>
      <c r="G202" s="420"/>
      <c r="H202" s="232" t="e">
        <f>INDEX(Datenbank!$A$1:$FP$201,MATCH(G202,Datenbank!$A$1:'Datenbank'!$A$201,0),MATCH(F202,Datenbank!$A$1:$FP$1,0))</f>
        <v>#N/A</v>
      </c>
      <c r="I202" s="366">
        <f t="shared" si="9"/>
        <v>0</v>
      </c>
      <c r="J202" s="422"/>
      <c r="K202" s="368">
        <f t="shared" si="10"/>
        <v>0</v>
      </c>
      <c r="M202" s="235"/>
    </row>
    <row r="203" spans="1:13" s="231" customFormat="1" ht="23.1" customHeight="1" x14ac:dyDescent="0.2">
      <c r="A203" s="280" t="str">
        <f t="shared" si="11"/>
        <v>-</v>
      </c>
      <c r="B203" s="230"/>
      <c r="C203" s="230"/>
      <c r="D203" s="418"/>
      <c r="E203" s="420"/>
      <c r="F203" s="433"/>
      <c r="G203" s="420"/>
      <c r="H203" s="232" t="e">
        <f>INDEX(Datenbank!$A$1:$FP$201,MATCH(G203,Datenbank!$A$1:'Datenbank'!$A$201,0),MATCH(F203,Datenbank!$A$1:$FP$1,0))</f>
        <v>#N/A</v>
      </c>
      <c r="I203" s="366">
        <f t="shared" ref="I203:I266" si="12">IFERROR(E203*H203,0)</f>
        <v>0</v>
      </c>
      <c r="J203" s="422"/>
      <c r="K203" s="368">
        <f t="shared" si="10"/>
        <v>0</v>
      </c>
      <c r="M203" s="235"/>
    </row>
    <row r="204" spans="1:13" s="231" customFormat="1" ht="23.1" customHeight="1" x14ac:dyDescent="0.2">
      <c r="A204" s="280" t="str">
        <f t="shared" si="11"/>
        <v>-</v>
      </c>
      <c r="B204" s="230"/>
      <c r="C204" s="230"/>
      <c r="D204" s="418"/>
      <c r="E204" s="420"/>
      <c r="F204" s="433"/>
      <c r="G204" s="420"/>
      <c r="H204" s="232" t="e">
        <f>INDEX(Datenbank!$A$1:$FP$201,MATCH(G204,Datenbank!$A$1:'Datenbank'!$A$201,0),MATCH(F204,Datenbank!$A$1:$FP$1,0))</f>
        <v>#N/A</v>
      </c>
      <c r="I204" s="366">
        <f t="shared" si="12"/>
        <v>0</v>
      </c>
      <c r="J204" s="422"/>
      <c r="K204" s="368">
        <f t="shared" si="10"/>
        <v>0</v>
      </c>
      <c r="M204" s="235"/>
    </row>
    <row r="205" spans="1:13" s="231" customFormat="1" ht="23.1" customHeight="1" x14ac:dyDescent="0.2">
      <c r="A205" s="280" t="str">
        <f t="shared" si="11"/>
        <v>-</v>
      </c>
      <c r="B205" s="230"/>
      <c r="C205" s="230"/>
      <c r="D205" s="418"/>
      <c r="E205" s="420"/>
      <c r="F205" s="433"/>
      <c r="G205" s="420"/>
      <c r="H205" s="232" t="e">
        <f>INDEX(Datenbank!$A$1:$FP$201,MATCH(G205,Datenbank!$A$1:'Datenbank'!$A$201,0),MATCH(F205,Datenbank!$A$1:$FP$1,0))</f>
        <v>#N/A</v>
      </c>
      <c r="I205" s="366">
        <f t="shared" si="12"/>
        <v>0</v>
      </c>
      <c r="J205" s="422"/>
      <c r="K205" s="368">
        <f t="shared" si="10"/>
        <v>0</v>
      </c>
      <c r="M205" s="235"/>
    </row>
    <row r="206" spans="1:13" s="231" customFormat="1" ht="23.1" customHeight="1" x14ac:dyDescent="0.2">
      <c r="A206" s="280" t="str">
        <f t="shared" si="11"/>
        <v>-</v>
      </c>
      <c r="B206" s="230"/>
      <c r="C206" s="230"/>
      <c r="D206" s="418"/>
      <c r="E206" s="420"/>
      <c r="F206" s="433"/>
      <c r="G206" s="420"/>
      <c r="H206" s="232" t="e">
        <f>INDEX(Datenbank!$A$1:$FP$201,MATCH(G206,Datenbank!$A$1:'Datenbank'!$A$201,0),MATCH(F206,Datenbank!$A$1:$FP$1,0))</f>
        <v>#N/A</v>
      </c>
      <c r="I206" s="366">
        <f t="shared" si="12"/>
        <v>0</v>
      </c>
      <c r="J206" s="422"/>
      <c r="K206" s="368">
        <f t="shared" si="10"/>
        <v>0</v>
      </c>
      <c r="M206" s="235"/>
    </row>
    <row r="207" spans="1:13" s="231" customFormat="1" ht="23.1" customHeight="1" x14ac:dyDescent="0.2">
      <c r="A207" s="280" t="str">
        <f t="shared" si="11"/>
        <v>-</v>
      </c>
      <c r="B207" s="230"/>
      <c r="C207" s="230"/>
      <c r="D207" s="418"/>
      <c r="E207" s="420"/>
      <c r="F207" s="433"/>
      <c r="G207" s="420"/>
      <c r="H207" s="232" t="e">
        <f>INDEX(Datenbank!$A$1:$FP$201,MATCH(G207,Datenbank!$A$1:'Datenbank'!$A$201,0),MATCH(F207,Datenbank!$A$1:$FP$1,0))</f>
        <v>#N/A</v>
      </c>
      <c r="I207" s="366">
        <f t="shared" si="12"/>
        <v>0</v>
      </c>
      <c r="J207" s="422"/>
      <c r="K207" s="368">
        <f t="shared" si="10"/>
        <v>0</v>
      </c>
      <c r="M207" s="235"/>
    </row>
    <row r="208" spans="1:13" s="231" customFormat="1" ht="23.1" customHeight="1" x14ac:dyDescent="0.2">
      <c r="A208" s="280" t="str">
        <f t="shared" si="11"/>
        <v>-</v>
      </c>
      <c r="B208" s="230"/>
      <c r="C208" s="230"/>
      <c r="D208" s="418"/>
      <c r="E208" s="420"/>
      <c r="F208" s="433"/>
      <c r="G208" s="420"/>
      <c r="H208" s="232" t="e">
        <f>INDEX(Datenbank!$A$1:$FP$201,MATCH(G208,Datenbank!$A$1:'Datenbank'!$A$201,0),MATCH(F208,Datenbank!$A$1:$FP$1,0))</f>
        <v>#N/A</v>
      </c>
      <c r="I208" s="366">
        <f t="shared" si="12"/>
        <v>0</v>
      </c>
      <c r="J208" s="422"/>
      <c r="K208" s="368">
        <f t="shared" si="10"/>
        <v>0</v>
      </c>
      <c r="M208" s="235"/>
    </row>
    <row r="209" spans="1:13" s="231" customFormat="1" ht="23.1" customHeight="1" x14ac:dyDescent="0.2">
      <c r="A209" s="280" t="str">
        <f t="shared" si="11"/>
        <v>-</v>
      </c>
      <c r="B209" s="230"/>
      <c r="C209" s="230"/>
      <c r="D209" s="418"/>
      <c r="E209" s="420"/>
      <c r="F209" s="433"/>
      <c r="G209" s="420"/>
      <c r="H209" s="232" t="e">
        <f>INDEX(Datenbank!$A$1:$FP$201,MATCH(G209,Datenbank!$A$1:'Datenbank'!$A$201,0),MATCH(F209,Datenbank!$A$1:$FP$1,0))</f>
        <v>#N/A</v>
      </c>
      <c r="I209" s="366">
        <f t="shared" si="12"/>
        <v>0</v>
      </c>
      <c r="J209" s="422"/>
      <c r="K209" s="368">
        <f t="shared" si="10"/>
        <v>0</v>
      </c>
      <c r="M209" s="235"/>
    </row>
    <row r="210" spans="1:13" s="231" customFormat="1" ht="23.1" customHeight="1" x14ac:dyDescent="0.2">
      <c r="A210" s="280" t="str">
        <f t="shared" si="11"/>
        <v>-</v>
      </c>
      <c r="B210" s="230"/>
      <c r="C210" s="230"/>
      <c r="D210" s="418"/>
      <c r="E210" s="420"/>
      <c r="F210" s="433"/>
      <c r="G210" s="420"/>
      <c r="H210" s="232" t="e">
        <f>INDEX(Datenbank!$A$1:$FP$201,MATCH(G210,Datenbank!$A$1:'Datenbank'!$A$201,0),MATCH(F210,Datenbank!$A$1:$FP$1,0))</f>
        <v>#N/A</v>
      </c>
      <c r="I210" s="366">
        <f t="shared" si="12"/>
        <v>0</v>
      </c>
      <c r="J210" s="422"/>
      <c r="K210" s="368">
        <f t="shared" si="10"/>
        <v>0</v>
      </c>
      <c r="M210" s="235"/>
    </row>
    <row r="211" spans="1:13" s="231" customFormat="1" ht="23.1" customHeight="1" x14ac:dyDescent="0.2">
      <c r="A211" s="280" t="str">
        <f t="shared" si="11"/>
        <v>-</v>
      </c>
      <c r="B211" s="230"/>
      <c r="C211" s="230"/>
      <c r="D211" s="418"/>
      <c r="E211" s="420"/>
      <c r="F211" s="433"/>
      <c r="G211" s="420"/>
      <c r="H211" s="232" t="e">
        <f>INDEX(Datenbank!$A$1:$FP$201,MATCH(G211,Datenbank!$A$1:'Datenbank'!$A$201,0),MATCH(F211,Datenbank!$A$1:$FP$1,0))</f>
        <v>#N/A</v>
      </c>
      <c r="I211" s="366">
        <f t="shared" si="12"/>
        <v>0</v>
      </c>
      <c r="J211" s="422"/>
      <c r="K211" s="368">
        <f t="shared" si="10"/>
        <v>0</v>
      </c>
      <c r="M211" s="235"/>
    </row>
    <row r="212" spans="1:13" s="231" customFormat="1" ht="23.1" customHeight="1" x14ac:dyDescent="0.2">
      <c r="A212" s="280" t="str">
        <f t="shared" si="11"/>
        <v>-</v>
      </c>
      <c r="B212" s="230"/>
      <c r="C212" s="230"/>
      <c r="D212" s="418"/>
      <c r="E212" s="420"/>
      <c r="F212" s="433"/>
      <c r="G212" s="420"/>
      <c r="H212" s="232" t="e">
        <f>INDEX(Datenbank!$A$1:$FP$201,MATCH(G212,Datenbank!$A$1:'Datenbank'!$A$201,0),MATCH(F212,Datenbank!$A$1:$FP$1,0))</f>
        <v>#N/A</v>
      </c>
      <c r="I212" s="366">
        <f t="shared" si="12"/>
        <v>0</v>
      </c>
      <c r="J212" s="422"/>
      <c r="K212" s="368">
        <f t="shared" si="10"/>
        <v>0</v>
      </c>
      <c r="M212" s="235"/>
    </row>
    <row r="213" spans="1:13" s="231" customFormat="1" ht="23.1" customHeight="1" x14ac:dyDescent="0.2">
      <c r="A213" s="280" t="str">
        <f t="shared" si="11"/>
        <v>-</v>
      </c>
      <c r="B213" s="230"/>
      <c r="C213" s="230"/>
      <c r="D213" s="418"/>
      <c r="E213" s="420"/>
      <c r="F213" s="433"/>
      <c r="G213" s="420"/>
      <c r="H213" s="232" t="e">
        <f>INDEX(Datenbank!$A$1:$FP$201,MATCH(G213,Datenbank!$A$1:'Datenbank'!$A$201,0),MATCH(F213,Datenbank!$A$1:$FP$1,0))</f>
        <v>#N/A</v>
      </c>
      <c r="I213" s="366">
        <f t="shared" si="12"/>
        <v>0</v>
      </c>
      <c r="J213" s="422"/>
      <c r="K213" s="368">
        <f t="shared" si="10"/>
        <v>0</v>
      </c>
      <c r="M213" s="235"/>
    </row>
    <row r="214" spans="1:13" s="231" customFormat="1" ht="23.1" customHeight="1" x14ac:dyDescent="0.2">
      <c r="A214" s="280" t="str">
        <f t="shared" si="11"/>
        <v>-</v>
      </c>
      <c r="B214" s="230"/>
      <c r="C214" s="230"/>
      <c r="D214" s="418"/>
      <c r="E214" s="420"/>
      <c r="F214" s="433"/>
      <c r="G214" s="420"/>
      <c r="H214" s="232" t="e">
        <f>INDEX(Datenbank!$A$1:$FP$201,MATCH(G214,Datenbank!$A$1:'Datenbank'!$A$201,0),MATCH(F214,Datenbank!$A$1:$FP$1,0))</f>
        <v>#N/A</v>
      </c>
      <c r="I214" s="366">
        <f t="shared" si="12"/>
        <v>0</v>
      </c>
      <c r="J214" s="422"/>
      <c r="K214" s="368">
        <f t="shared" si="10"/>
        <v>0</v>
      </c>
      <c r="M214" s="235"/>
    </row>
    <row r="215" spans="1:13" s="231" customFormat="1" ht="23.1" customHeight="1" x14ac:dyDescent="0.2">
      <c r="A215" s="280" t="str">
        <f t="shared" si="11"/>
        <v>-</v>
      </c>
      <c r="B215" s="230"/>
      <c r="C215" s="230"/>
      <c r="D215" s="418"/>
      <c r="E215" s="420"/>
      <c r="F215" s="433"/>
      <c r="G215" s="420"/>
      <c r="H215" s="232" t="e">
        <f>INDEX(Datenbank!$A$1:$FP$201,MATCH(G215,Datenbank!$A$1:'Datenbank'!$A$201,0),MATCH(F215,Datenbank!$A$1:$FP$1,0))</f>
        <v>#N/A</v>
      </c>
      <c r="I215" s="366">
        <f t="shared" si="12"/>
        <v>0</v>
      </c>
      <c r="J215" s="422"/>
      <c r="K215" s="368">
        <f t="shared" si="10"/>
        <v>0</v>
      </c>
      <c r="M215" s="235"/>
    </row>
    <row r="216" spans="1:13" s="231" customFormat="1" ht="23.1" customHeight="1" x14ac:dyDescent="0.2">
      <c r="A216" s="280" t="str">
        <f t="shared" si="11"/>
        <v>-</v>
      </c>
      <c r="B216" s="230"/>
      <c r="C216" s="230"/>
      <c r="D216" s="418"/>
      <c r="E216" s="420"/>
      <c r="F216" s="433"/>
      <c r="G216" s="420"/>
      <c r="H216" s="232" t="e">
        <f>INDEX(Datenbank!$A$1:$FP$201,MATCH(G216,Datenbank!$A$1:'Datenbank'!$A$201,0),MATCH(F216,Datenbank!$A$1:$FP$1,0))</f>
        <v>#N/A</v>
      </c>
      <c r="I216" s="366">
        <f t="shared" si="12"/>
        <v>0</v>
      </c>
      <c r="J216" s="422"/>
      <c r="K216" s="368">
        <f t="shared" si="10"/>
        <v>0</v>
      </c>
      <c r="M216" s="235"/>
    </row>
    <row r="217" spans="1:13" s="231" customFormat="1" ht="23.1" customHeight="1" x14ac:dyDescent="0.2">
      <c r="A217" s="280" t="str">
        <f t="shared" si="11"/>
        <v>-</v>
      </c>
      <c r="B217" s="230"/>
      <c r="C217" s="230"/>
      <c r="D217" s="418"/>
      <c r="E217" s="420"/>
      <c r="F217" s="433"/>
      <c r="G217" s="420"/>
      <c r="H217" s="232" t="e">
        <f>INDEX(Datenbank!$A$1:$FP$201,MATCH(G217,Datenbank!$A$1:'Datenbank'!$A$201,0),MATCH(F217,Datenbank!$A$1:$FP$1,0))</f>
        <v>#N/A</v>
      </c>
      <c r="I217" s="366">
        <f t="shared" si="12"/>
        <v>0</v>
      </c>
      <c r="J217" s="422"/>
      <c r="K217" s="368">
        <f t="shared" si="10"/>
        <v>0</v>
      </c>
      <c r="M217" s="235"/>
    </row>
    <row r="218" spans="1:13" s="231" customFormat="1" ht="23.1" customHeight="1" x14ac:dyDescent="0.2">
      <c r="A218" s="280" t="str">
        <f t="shared" si="11"/>
        <v>-</v>
      </c>
      <c r="B218" s="230"/>
      <c r="C218" s="230"/>
      <c r="D218" s="418"/>
      <c r="E218" s="420"/>
      <c r="F218" s="433"/>
      <c r="G218" s="420"/>
      <c r="H218" s="232" t="e">
        <f>INDEX(Datenbank!$A$1:$FP$201,MATCH(G218,Datenbank!$A$1:'Datenbank'!$A$201,0),MATCH(F218,Datenbank!$A$1:$FP$1,0))</f>
        <v>#N/A</v>
      </c>
      <c r="I218" s="366">
        <f t="shared" si="12"/>
        <v>0</v>
      </c>
      <c r="J218" s="422"/>
      <c r="K218" s="368">
        <f t="shared" si="10"/>
        <v>0</v>
      </c>
      <c r="M218" s="235"/>
    </row>
    <row r="219" spans="1:13" s="231" customFormat="1" ht="23.1" customHeight="1" x14ac:dyDescent="0.2">
      <c r="A219" s="280" t="str">
        <f t="shared" si="11"/>
        <v>-</v>
      </c>
      <c r="B219" s="230"/>
      <c r="C219" s="230"/>
      <c r="D219" s="418"/>
      <c r="E219" s="420"/>
      <c r="F219" s="433"/>
      <c r="G219" s="420"/>
      <c r="H219" s="232" t="e">
        <f>INDEX(Datenbank!$A$1:$FP$201,MATCH(G219,Datenbank!$A$1:'Datenbank'!$A$201,0),MATCH(F219,Datenbank!$A$1:$FP$1,0))</f>
        <v>#N/A</v>
      </c>
      <c r="I219" s="366">
        <f t="shared" si="12"/>
        <v>0</v>
      </c>
      <c r="J219" s="422"/>
      <c r="K219" s="368">
        <f t="shared" si="10"/>
        <v>0</v>
      </c>
      <c r="M219" s="235"/>
    </row>
    <row r="220" spans="1:13" s="231" customFormat="1" ht="23.1" customHeight="1" x14ac:dyDescent="0.2">
      <c r="A220" s="280" t="str">
        <f t="shared" si="11"/>
        <v>-</v>
      </c>
      <c r="B220" s="230"/>
      <c r="C220" s="230"/>
      <c r="D220" s="418"/>
      <c r="E220" s="420"/>
      <c r="F220" s="433"/>
      <c r="G220" s="420"/>
      <c r="H220" s="232" t="e">
        <f>INDEX(Datenbank!$A$1:$FP$201,MATCH(G220,Datenbank!$A$1:'Datenbank'!$A$201,0),MATCH(F220,Datenbank!$A$1:$FP$1,0))</f>
        <v>#N/A</v>
      </c>
      <c r="I220" s="366">
        <f t="shared" si="12"/>
        <v>0</v>
      </c>
      <c r="J220" s="422"/>
      <c r="K220" s="368">
        <f t="shared" si="10"/>
        <v>0</v>
      </c>
      <c r="M220" s="235"/>
    </row>
    <row r="221" spans="1:13" s="231" customFormat="1" ht="23.1" customHeight="1" x14ac:dyDescent="0.2">
      <c r="A221" s="280" t="str">
        <f t="shared" si="11"/>
        <v>-</v>
      </c>
      <c r="B221" s="230"/>
      <c r="C221" s="230"/>
      <c r="D221" s="418"/>
      <c r="E221" s="420"/>
      <c r="F221" s="433"/>
      <c r="G221" s="420"/>
      <c r="H221" s="232" t="e">
        <f>INDEX(Datenbank!$A$1:$FP$201,MATCH(G221,Datenbank!$A$1:'Datenbank'!$A$201,0),MATCH(F221,Datenbank!$A$1:$FP$1,0))</f>
        <v>#N/A</v>
      </c>
      <c r="I221" s="366">
        <f t="shared" si="12"/>
        <v>0</v>
      </c>
      <c r="J221" s="422"/>
      <c r="K221" s="368">
        <f t="shared" si="10"/>
        <v>0</v>
      </c>
      <c r="M221" s="235"/>
    </row>
    <row r="222" spans="1:13" s="231" customFormat="1" ht="23.1" customHeight="1" x14ac:dyDescent="0.2">
      <c r="A222" s="280" t="str">
        <f t="shared" si="11"/>
        <v>-</v>
      </c>
      <c r="B222" s="230"/>
      <c r="C222" s="230"/>
      <c r="D222" s="418"/>
      <c r="E222" s="420"/>
      <c r="F222" s="433"/>
      <c r="G222" s="420"/>
      <c r="H222" s="232" t="e">
        <f>INDEX(Datenbank!$A$1:$FP$201,MATCH(G222,Datenbank!$A$1:'Datenbank'!$A$201,0),MATCH(F222,Datenbank!$A$1:$FP$1,0))</f>
        <v>#N/A</v>
      </c>
      <c r="I222" s="366">
        <f t="shared" si="12"/>
        <v>0</v>
      </c>
      <c r="J222" s="422"/>
      <c r="K222" s="368">
        <f t="shared" si="10"/>
        <v>0</v>
      </c>
      <c r="M222" s="235"/>
    </row>
    <row r="223" spans="1:13" s="231" customFormat="1" ht="23.1" customHeight="1" x14ac:dyDescent="0.2">
      <c r="A223" s="280" t="str">
        <f t="shared" si="11"/>
        <v>-</v>
      </c>
      <c r="B223" s="230"/>
      <c r="C223" s="230"/>
      <c r="D223" s="418"/>
      <c r="E223" s="420"/>
      <c r="F223" s="433"/>
      <c r="G223" s="420"/>
      <c r="H223" s="232" t="e">
        <f>INDEX(Datenbank!$A$1:$FP$201,MATCH(G223,Datenbank!$A$1:'Datenbank'!$A$201,0),MATCH(F223,Datenbank!$A$1:$FP$1,0))</f>
        <v>#N/A</v>
      </c>
      <c r="I223" s="366">
        <f t="shared" si="12"/>
        <v>0</v>
      </c>
      <c r="J223" s="422"/>
      <c r="K223" s="368">
        <f t="shared" si="10"/>
        <v>0</v>
      </c>
      <c r="M223" s="235"/>
    </row>
    <row r="224" spans="1:13" s="231" customFormat="1" ht="23.1" customHeight="1" x14ac:dyDescent="0.2">
      <c r="A224" s="280" t="str">
        <f t="shared" si="11"/>
        <v>-</v>
      </c>
      <c r="B224" s="230"/>
      <c r="C224" s="230"/>
      <c r="D224" s="418"/>
      <c r="E224" s="420"/>
      <c r="F224" s="433"/>
      <c r="G224" s="420"/>
      <c r="H224" s="232" t="e">
        <f>INDEX(Datenbank!$A$1:$FP$201,MATCH(G224,Datenbank!$A$1:'Datenbank'!$A$201,0),MATCH(F224,Datenbank!$A$1:$FP$1,0))</f>
        <v>#N/A</v>
      </c>
      <c r="I224" s="366">
        <f t="shared" si="12"/>
        <v>0</v>
      </c>
      <c r="J224" s="422"/>
      <c r="K224" s="368">
        <f t="shared" si="10"/>
        <v>0</v>
      </c>
      <c r="M224" s="235"/>
    </row>
    <row r="225" spans="1:13" s="231" customFormat="1" ht="23.1" customHeight="1" x14ac:dyDescent="0.2">
      <c r="A225" s="280" t="str">
        <f t="shared" si="11"/>
        <v>-</v>
      </c>
      <c r="B225" s="230"/>
      <c r="C225" s="230"/>
      <c r="D225" s="418"/>
      <c r="E225" s="420"/>
      <c r="F225" s="433"/>
      <c r="G225" s="420"/>
      <c r="H225" s="232" t="e">
        <f>INDEX(Datenbank!$A$1:$FP$201,MATCH(G225,Datenbank!$A$1:'Datenbank'!$A$201,0),MATCH(F225,Datenbank!$A$1:$FP$1,0))</f>
        <v>#N/A</v>
      </c>
      <c r="I225" s="366">
        <f t="shared" si="12"/>
        <v>0</v>
      </c>
      <c r="J225" s="422"/>
      <c r="K225" s="368">
        <f t="shared" si="10"/>
        <v>0</v>
      </c>
      <c r="M225" s="235"/>
    </row>
    <row r="226" spans="1:13" s="231" customFormat="1" ht="23.1" customHeight="1" x14ac:dyDescent="0.2">
      <c r="A226" s="280" t="str">
        <f t="shared" si="11"/>
        <v>-</v>
      </c>
      <c r="B226" s="230"/>
      <c r="C226" s="230"/>
      <c r="D226" s="418"/>
      <c r="E226" s="420"/>
      <c r="F226" s="433"/>
      <c r="G226" s="420"/>
      <c r="H226" s="232" t="e">
        <f>INDEX(Datenbank!$A$1:$FP$201,MATCH(G226,Datenbank!$A$1:'Datenbank'!$A$201,0),MATCH(F226,Datenbank!$A$1:$FP$1,0))</f>
        <v>#N/A</v>
      </c>
      <c r="I226" s="366">
        <f t="shared" si="12"/>
        <v>0</v>
      </c>
      <c r="J226" s="422"/>
      <c r="K226" s="368">
        <f t="shared" si="10"/>
        <v>0</v>
      </c>
      <c r="M226" s="235"/>
    </row>
    <row r="227" spans="1:13" s="231" customFormat="1" ht="23.1" customHeight="1" x14ac:dyDescent="0.2">
      <c r="A227" s="280" t="str">
        <f t="shared" si="11"/>
        <v>-</v>
      </c>
      <c r="B227" s="230"/>
      <c r="C227" s="230"/>
      <c r="D227" s="418"/>
      <c r="E227" s="420"/>
      <c r="F227" s="433"/>
      <c r="G227" s="420"/>
      <c r="H227" s="232" t="e">
        <f>INDEX(Datenbank!$A$1:$FP$201,MATCH(G227,Datenbank!$A$1:'Datenbank'!$A$201,0),MATCH(F227,Datenbank!$A$1:$FP$1,0))</f>
        <v>#N/A</v>
      </c>
      <c r="I227" s="366">
        <f t="shared" si="12"/>
        <v>0</v>
      </c>
      <c r="J227" s="422"/>
      <c r="K227" s="368">
        <f t="shared" si="10"/>
        <v>0</v>
      </c>
      <c r="M227" s="235"/>
    </row>
    <row r="228" spans="1:13" s="231" customFormat="1" ht="23.1" customHeight="1" x14ac:dyDescent="0.2">
      <c r="A228" s="280" t="str">
        <f t="shared" si="11"/>
        <v>-</v>
      </c>
      <c r="B228" s="230"/>
      <c r="C228" s="230"/>
      <c r="D228" s="418"/>
      <c r="E228" s="420"/>
      <c r="F228" s="433"/>
      <c r="G228" s="420"/>
      <c r="H228" s="232" t="e">
        <f>INDEX(Datenbank!$A$1:$FP$201,MATCH(G228,Datenbank!$A$1:'Datenbank'!$A$201,0),MATCH(F228,Datenbank!$A$1:$FP$1,0))</f>
        <v>#N/A</v>
      </c>
      <c r="I228" s="366">
        <f t="shared" si="12"/>
        <v>0</v>
      </c>
      <c r="J228" s="422"/>
      <c r="K228" s="368">
        <f t="shared" si="10"/>
        <v>0</v>
      </c>
      <c r="M228" s="235"/>
    </row>
    <row r="229" spans="1:13" s="231" customFormat="1" ht="23.1" customHeight="1" x14ac:dyDescent="0.2">
      <c r="A229" s="280" t="str">
        <f t="shared" si="11"/>
        <v>-</v>
      </c>
      <c r="B229" s="230"/>
      <c r="C229" s="230"/>
      <c r="D229" s="418"/>
      <c r="E229" s="420"/>
      <c r="F229" s="433"/>
      <c r="G229" s="420"/>
      <c r="H229" s="232" t="e">
        <f>INDEX(Datenbank!$A$1:$FP$201,MATCH(G229,Datenbank!$A$1:'Datenbank'!$A$201,0),MATCH(F229,Datenbank!$A$1:$FP$1,0))</f>
        <v>#N/A</v>
      </c>
      <c r="I229" s="366">
        <f t="shared" si="12"/>
        <v>0</v>
      </c>
      <c r="J229" s="422"/>
      <c r="K229" s="368">
        <f t="shared" si="10"/>
        <v>0</v>
      </c>
      <c r="M229" s="235"/>
    </row>
    <row r="230" spans="1:13" s="231" customFormat="1" ht="23.1" customHeight="1" x14ac:dyDescent="0.2">
      <c r="A230" s="280" t="str">
        <f t="shared" si="11"/>
        <v>-</v>
      </c>
      <c r="B230" s="230"/>
      <c r="C230" s="230"/>
      <c r="D230" s="418"/>
      <c r="E230" s="420"/>
      <c r="F230" s="433"/>
      <c r="G230" s="420"/>
      <c r="H230" s="232" t="e">
        <f>INDEX(Datenbank!$A$1:$FP$201,MATCH(G230,Datenbank!$A$1:'Datenbank'!$A$201,0),MATCH(F230,Datenbank!$A$1:$FP$1,0))</f>
        <v>#N/A</v>
      </c>
      <c r="I230" s="366">
        <f t="shared" si="12"/>
        <v>0</v>
      </c>
      <c r="J230" s="422"/>
      <c r="K230" s="368">
        <f t="shared" si="10"/>
        <v>0</v>
      </c>
      <c r="M230" s="235"/>
    </row>
    <row r="231" spans="1:13" s="231" customFormat="1" ht="23.1" customHeight="1" x14ac:dyDescent="0.2">
      <c r="A231" s="280" t="str">
        <f t="shared" si="11"/>
        <v>-</v>
      </c>
      <c r="B231" s="230"/>
      <c r="C231" s="230"/>
      <c r="D231" s="418"/>
      <c r="E231" s="420"/>
      <c r="F231" s="433"/>
      <c r="G231" s="420"/>
      <c r="H231" s="232" t="e">
        <f>INDEX(Datenbank!$A$1:$FP$201,MATCH(G231,Datenbank!$A$1:'Datenbank'!$A$201,0),MATCH(F231,Datenbank!$A$1:$FP$1,0))</f>
        <v>#N/A</v>
      </c>
      <c r="I231" s="366">
        <f t="shared" si="12"/>
        <v>0</v>
      </c>
      <c r="J231" s="422"/>
      <c r="K231" s="368">
        <f t="shared" si="10"/>
        <v>0</v>
      </c>
      <c r="M231" s="235"/>
    </row>
    <row r="232" spans="1:13" s="231" customFormat="1" ht="23.1" customHeight="1" x14ac:dyDescent="0.2">
      <c r="A232" s="280" t="str">
        <f t="shared" si="11"/>
        <v>-</v>
      </c>
      <c r="B232" s="230"/>
      <c r="C232" s="230"/>
      <c r="D232" s="418"/>
      <c r="E232" s="420"/>
      <c r="F232" s="433"/>
      <c r="G232" s="420"/>
      <c r="H232" s="232" t="e">
        <f>INDEX(Datenbank!$A$1:$FP$201,MATCH(G232,Datenbank!$A$1:'Datenbank'!$A$201,0),MATCH(F232,Datenbank!$A$1:$FP$1,0))</f>
        <v>#N/A</v>
      </c>
      <c r="I232" s="366">
        <f t="shared" si="12"/>
        <v>0</v>
      </c>
      <c r="J232" s="422"/>
      <c r="K232" s="368">
        <f t="shared" si="10"/>
        <v>0</v>
      </c>
      <c r="M232" s="235"/>
    </row>
    <row r="233" spans="1:13" s="231" customFormat="1" ht="23.1" customHeight="1" x14ac:dyDescent="0.2">
      <c r="A233" s="280" t="str">
        <f t="shared" si="11"/>
        <v>-</v>
      </c>
      <c r="B233" s="230"/>
      <c r="C233" s="230"/>
      <c r="D233" s="418"/>
      <c r="E233" s="420"/>
      <c r="F233" s="433"/>
      <c r="G233" s="420"/>
      <c r="H233" s="232" t="e">
        <f>INDEX(Datenbank!$A$1:$FP$201,MATCH(G233,Datenbank!$A$1:'Datenbank'!$A$201,0),MATCH(F233,Datenbank!$A$1:$FP$1,0))</f>
        <v>#N/A</v>
      </c>
      <c r="I233" s="366">
        <f t="shared" si="12"/>
        <v>0</v>
      </c>
      <c r="J233" s="422"/>
      <c r="K233" s="368">
        <f t="shared" si="10"/>
        <v>0</v>
      </c>
      <c r="M233" s="235"/>
    </row>
    <row r="234" spans="1:13" s="231" customFormat="1" ht="23.1" customHeight="1" x14ac:dyDescent="0.2">
      <c r="A234" s="280" t="str">
        <f t="shared" si="11"/>
        <v>-</v>
      </c>
      <c r="B234" s="230"/>
      <c r="C234" s="230"/>
      <c r="D234" s="418"/>
      <c r="E234" s="420"/>
      <c r="F234" s="433"/>
      <c r="G234" s="420"/>
      <c r="H234" s="232" t="e">
        <f>INDEX(Datenbank!$A$1:$FP$201,MATCH(G234,Datenbank!$A$1:'Datenbank'!$A$201,0),MATCH(F234,Datenbank!$A$1:$FP$1,0))</f>
        <v>#N/A</v>
      </c>
      <c r="I234" s="366">
        <f t="shared" si="12"/>
        <v>0</v>
      </c>
      <c r="J234" s="422"/>
      <c r="K234" s="368">
        <f t="shared" si="10"/>
        <v>0</v>
      </c>
      <c r="M234" s="235"/>
    </row>
    <row r="235" spans="1:13" s="231" customFormat="1" ht="23.1" customHeight="1" x14ac:dyDescent="0.2">
      <c r="A235" s="280" t="str">
        <f t="shared" si="11"/>
        <v>-</v>
      </c>
      <c r="B235" s="230"/>
      <c r="C235" s="230"/>
      <c r="D235" s="418"/>
      <c r="E235" s="420"/>
      <c r="F235" s="433"/>
      <c r="G235" s="420"/>
      <c r="H235" s="232" t="e">
        <f>INDEX(Datenbank!$A$1:$FP$201,MATCH(G235,Datenbank!$A$1:'Datenbank'!$A$201,0),MATCH(F235,Datenbank!$A$1:$FP$1,0))</f>
        <v>#N/A</v>
      </c>
      <c r="I235" s="366">
        <f t="shared" si="12"/>
        <v>0</v>
      </c>
      <c r="J235" s="422"/>
      <c r="K235" s="368">
        <f t="shared" si="10"/>
        <v>0</v>
      </c>
      <c r="M235" s="235"/>
    </row>
    <row r="236" spans="1:13" s="231" customFormat="1" ht="23.1" customHeight="1" x14ac:dyDescent="0.2">
      <c r="A236" s="280" t="str">
        <f t="shared" si="11"/>
        <v>-</v>
      </c>
      <c r="B236" s="230"/>
      <c r="C236" s="230"/>
      <c r="D236" s="418"/>
      <c r="E236" s="420"/>
      <c r="F236" s="433"/>
      <c r="G236" s="420"/>
      <c r="H236" s="232" t="e">
        <f>INDEX(Datenbank!$A$1:$FP$201,MATCH(G236,Datenbank!$A$1:'Datenbank'!$A$201,0),MATCH(F236,Datenbank!$A$1:$FP$1,0))</f>
        <v>#N/A</v>
      </c>
      <c r="I236" s="366">
        <f t="shared" si="12"/>
        <v>0</v>
      </c>
      <c r="J236" s="422"/>
      <c r="K236" s="368">
        <f t="shared" si="10"/>
        <v>0</v>
      </c>
      <c r="M236" s="235"/>
    </row>
    <row r="237" spans="1:13" s="231" customFormat="1" ht="23.1" customHeight="1" x14ac:dyDescent="0.2">
      <c r="A237" s="280" t="str">
        <f t="shared" si="11"/>
        <v>-</v>
      </c>
      <c r="B237" s="230"/>
      <c r="C237" s="230"/>
      <c r="D237" s="418"/>
      <c r="E237" s="420"/>
      <c r="F237" s="433"/>
      <c r="G237" s="420"/>
      <c r="H237" s="232" t="e">
        <f>INDEX(Datenbank!$A$1:$FP$201,MATCH(G237,Datenbank!$A$1:'Datenbank'!$A$201,0),MATCH(F237,Datenbank!$A$1:$FP$1,0))</f>
        <v>#N/A</v>
      </c>
      <c r="I237" s="366">
        <f t="shared" si="12"/>
        <v>0</v>
      </c>
      <c r="J237" s="422"/>
      <c r="K237" s="368">
        <f t="shared" si="10"/>
        <v>0</v>
      </c>
      <c r="M237" s="235"/>
    </row>
    <row r="238" spans="1:13" s="231" customFormat="1" ht="23.1" customHeight="1" x14ac:dyDescent="0.2">
      <c r="A238" s="280" t="str">
        <f t="shared" si="11"/>
        <v>-</v>
      </c>
      <c r="B238" s="230"/>
      <c r="C238" s="230"/>
      <c r="D238" s="418"/>
      <c r="E238" s="420"/>
      <c r="F238" s="433"/>
      <c r="G238" s="420"/>
      <c r="H238" s="232" t="e">
        <f>INDEX(Datenbank!$A$1:$FP$201,MATCH(G238,Datenbank!$A$1:'Datenbank'!$A$201,0),MATCH(F238,Datenbank!$A$1:$FP$1,0))</f>
        <v>#N/A</v>
      </c>
      <c r="I238" s="366">
        <f t="shared" si="12"/>
        <v>0</v>
      </c>
      <c r="J238" s="422"/>
      <c r="K238" s="368">
        <f t="shared" si="10"/>
        <v>0</v>
      </c>
      <c r="M238" s="235"/>
    </row>
    <row r="239" spans="1:13" s="231" customFormat="1" ht="23.1" customHeight="1" x14ac:dyDescent="0.2">
      <c r="A239" s="280" t="str">
        <f t="shared" si="11"/>
        <v>-</v>
      </c>
      <c r="B239" s="230"/>
      <c r="C239" s="230"/>
      <c r="D239" s="418"/>
      <c r="E239" s="420"/>
      <c r="F239" s="433"/>
      <c r="G239" s="420"/>
      <c r="H239" s="232" t="e">
        <f>INDEX(Datenbank!$A$1:$FP$201,MATCH(G239,Datenbank!$A$1:'Datenbank'!$A$201,0),MATCH(F239,Datenbank!$A$1:$FP$1,0))</f>
        <v>#N/A</v>
      </c>
      <c r="I239" s="366">
        <f t="shared" si="12"/>
        <v>0</v>
      </c>
      <c r="J239" s="422"/>
      <c r="K239" s="368">
        <f t="shared" si="10"/>
        <v>0</v>
      </c>
      <c r="M239" s="235"/>
    </row>
    <row r="240" spans="1:13" s="231" customFormat="1" ht="23.1" customHeight="1" x14ac:dyDescent="0.2">
      <c r="A240" s="280" t="str">
        <f t="shared" si="11"/>
        <v>-</v>
      </c>
      <c r="B240" s="230"/>
      <c r="C240" s="230"/>
      <c r="D240" s="418"/>
      <c r="E240" s="420"/>
      <c r="F240" s="433"/>
      <c r="G240" s="420"/>
      <c r="H240" s="232" t="e">
        <f>INDEX(Datenbank!$A$1:$FP$201,MATCH(G240,Datenbank!$A$1:'Datenbank'!$A$201,0),MATCH(F240,Datenbank!$A$1:$FP$1,0))</f>
        <v>#N/A</v>
      </c>
      <c r="I240" s="366">
        <f t="shared" si="12"/>
        <v>0</v>
      </c>
      <c r="J240" s="422"/>
      <c r="K240" s="368">
        <f t="shared" si="10"/>
        <v>0</v>
      </c>
      <c r="M240" s="235"/>
    </row>
    <row r="241" spans="1:13" s="231" customFormat="1" ht="23.1" customHeight="1" x14ac:dyDescent="0.2">
      <c r="A241" s="280" t="str">
        <f t="shared" si="11"/>
        <v>-</v>
      </c>
      <c r="B241" s="230"/>
      <c r="C241" s="230"/>
      <c r="D241" s="418"/>
      <c r="E241" s="420"/>
      <c r="F241" s="433"/>
      <c r="G241" s="420"/>
      <c r="H241" s="232" t="e">
        <f>INDEX(Datenbank!$A$1:$FP$201,MATCH(G241,Datenbank!$A$1:'Datenbank'!$A$201,0),MATCH(F241,Datenbank!$A$1:$FP$1,0))</f>
        <v>#N/A</v>
      </c>
      <c r="I241" s="366">
        <f t="shared" si="12"/>
        <v>0</v>
      </c>
      <c r="J241" s="422"/>
      <c r="K241" s="368">
        <f t="shared" si="10"/>
        <v>0</v>
      </c>
      <c r="M241" s="235"/>
    </row>
    <row r="242" spans="1:13" s="231" customFormat="1" ht="23.1" customHeight="1" x14ac:dyDescent="0.2">
      <c r="A242" s="280" t="str">
        <f t="shared" si="11"/>
        <v>-</v>
      </c>
      <c r="B242" s="230"/>
      <c r="C242" s="230"/>
      <c r="D242" s="418"/>
      <c r="E242" s="420"/>
      <c r="F242" s="433"/>
      <c r="G242" s="420"/>
      <c r="H242" s="232" t="e">
        <f>INDEX(Datenbank!$A$1:$FP$201,MATCH(G242,Datenbank!$A$1:'Datenbank'!$A$201,0),MATCH(F242,Datenbank!$A$1:$FP$1,0))</f>
        <v>#N/A</v>
      </c>
      <c r="I242" s="366">
        <f t="shared" si="12"/>
        <v>0</v>
      </c>
      <c r="J242" s="422"/>
      <c r="K242" s="368">
        <f t="shared" si="10"/>
        <v>0</v>
      </c>
      <c r="M242" s="235"/>
    </row>
    <row r="243" spans="1:13" s="231" customFormat="1" ht="23.1" customHeight="1" x14ac:dyDescent="0.2">
      <c r="A243" s="280" t="str">
        <f t="shared" si="11"/>
        <v>-</v>
      </c>
      <c r="B243" s="230"/>
      <c r="C243" s="230"/>
      <c r="D243" s="418"/>
      <c r="E243" s="420"/>
      <c r="F243" s="433"/>
      <c r="G243" s="420"/>
      <c r="H243" s="232" t="e">
        <f>INDEX(Datenbank!$A$1:$FP$201,MATCH(G243,Datenbank!$A$1:'Datenbank'!$A$201,0),MATCH(F243,Datenbank!$A$1:$FP$1,0))</f>
        <v>#N/A</v>
      </c>
      <c r="I243" s="366">
        <f t="shared" si="12"/>
        <v>0</v>
      </c>
      <c r="J243" s="422"/>
      <c r="K243" s="368">
        <f t="shared" si="10"/>
        <v>0</v>
      </c>
      <c r="M243" s="235"/>
    </row>
    <row r="244" spans="1:13" s="231" customFormat="1" ht="23.1" customHeight="1" x14ac:dyDescent="0.2">
      <c r="A244" s="280" t="str">
        <f t="shared" si="11"/>
        <v>-</v>
      </c>
      <c r="B244" s="230"/>
      <c r="C244" s="230"/>
      <c r="D244" s="418"/>
      <c r="E244" s="420"/>
      <c r="F244" s="433"/>
      <c r="G244" s="420"/>
      <c r="H244" s="232" t="e">
        <f>INDEX(Datenbank!$A$1:$FP$201,MATCH(G244,Datenbank!$A$1:'Datenbank'!$A$201,0),MATCH(F244,Datenbank!$A$1:$FP$1,0))</f>
        <v>#N/A</v>
      </c>
      <c r="I244" s="366">
        <f t="shared" si="12"/>
        <v>0</v>
      </c>
      <c r="J244" s="422"/>
      <c r="K244" s="368">
        <f t="shared" si="10"/>
        <v>0</v>
      </c>
      <c r="M244" s="235"/>
    </row>
    <row r="245" spans="1:13" s="231" customFormat="1" ht="23.1" customHeight="1" x14ac:dyDescent="0.2">
      <c r="A245" s="280" t="str">
        <f t="shared" si="11"/>
        <v>-</v>
      </c>
      <c r="B245" s="230"/>
      <c r="C245" s="230"/>
      <c r="D245" s="418"/>
      <c r="E245" s="420"/>
      <c r="F245" s="433"/>
      <c r="G245" s="420"/>
      <c r="H245" s="232" t="e">
        <f>INDEX(Datenbank!$A$1:$FP$201,MATCH(G245,Datenbank!$A$1:'Datenbank'!$A$201,0),MATCH(F245,Datenbank!$A$1:$FP$1,0))</f>
        <v>#N/A</v>
      </c>
      <c r="I245" s="366">
        <f t="shared" si="12"/>
        <v>0</v>
      </c>
      <c r="J245" s="422"/>
      <c r="K245" s="368">
        <f t="shared" si="10"/>
        <v>0</v>
      </c>
      <c r="M245" s="235"/>
    </row>
    <row r="246" spans="1:13" s="231" customFormat="1" ht="23.1" customHeight="1" x14ac:dyDescent="0.2">
      <c r="A246" s="280" t="str">
        <f t="shared" si="11"/>
        <v>-</v>
      </c>
      <c r="B246" s="230"/>
      <c r="C246" s="230"/>
      <c r="D246" s="418"/>
      <c r="E246" s="420"/>
      <c r="F246" s="433"/>
      <c r="G246" s="420"/>
      <c r="H246" s="232" t="e">
        <f>INDEX(Datenbank!$A$1:$FP$201,MATCH(G246,Datenbank!$A$1:'Datenbank'!$A$201,0),MATCH(F246,Datenbank!$A$1:$FP$1,0))</f>
        <v>#N/A</v>
      </c>
      <c r="I246" s="366">
        <f t="shared" si="12"/>
        <v>0</v>
      </c>
      <c r="J246" s="422"/>
      <c r="K246" s="368">
        <f t="shared" si="10"/>
        <v>0</v>
      </c>
      <c r="M246" s="235"/>
    </row>
    <row r="247" spans="1:13" s="231" customFormat="1" ht="23.1" customHeight="1" x14ac:dyDescent="0.2">
      <c r="A247" s="280" t="str">
        <f t="shared" si="11"/>
        <v>-</v>
      </c>
      <c r="B247" s="230"/>
      <c r="C247" s="230"/>
      <c r="D247" s="418"/>
      <c r="E247" s="420"/>
      <c r="F247" s="433"/>
      <c r="G247" s="420"/>
      <c r="H247" s="232" t="e">
        <f>INDEX(Datenbank!$A$1:$FP$201,MATCH(G247,Datenbank!$A$1:'Datenbank'!$A$201,0),MATCH(F247,Datenbank!$A$1:$FP$1,0))</f>
        <v>#N/A</v>
      </c>
      <c r="I247" s="366">
        <f t="shared" si="12"/>
        <v>0</v>
      </c>
      <c r="J247" s="422"/>
      <c r="K247" s="368">
        <f t="shared" si="10"/>
        <v>0</v>
      </c>
      <c r="M247" s="235"/>
    </row>
    <row r="248" spans="1:13" s="231" customFormat="1" ht="23.1" customHeight="1" x14ac:dyDescent="0.2">
      <c r="A248" s="280" t="str">
        <f t="shared" si="11"/>
        <v>-</v>
      </c>
      <c r="B248" s="230"/>
      <c r="C248" s="230"/>
      <c r="D248" s="418"/>
      <c r="E248" s="420"/>
      <c r="F248" s="433"/>
      <c r="G248" s="420"/>
      <c r="H248" s="232" t="e">
        <f>INDEX(Datenbank!$A$1:$FP$201,MATCH(G248,Datenbank!$A$1:'Datenbank'!$A$201,0),MATCH(F248,Datenbank!$A$1:$FP$1,0))</f>
        <v>#N/A</v>
      </c>
      <c r="I248" s="366">
        <f t="shared" si="12"/>
        <v>0</v>
      </c>
      <c r="J248" s="422"/>
      <c r="K248" s="368">
        <f t="shared" si="10"/>
        <v>0</v>
      </c>
      <c r="M248" s="235"/>
    </row>
    <row r="249" spans="1:13" s="231" customFormat="1" ht="23.1" customHeight="1" x14ac:dyDescent="0.2">
      <c r="A249" s="280" t="str">
        <f t="shared" si="11"/>
        <v>-</v>
      </c>
      <c r="B249" s="230"/>
      <c r="C249" s="230"/>
      <c r="D249" s="418"/>
      <c r="E249" s="420"/>
      <c r="F249" s="433"/>
      <c r="G249" s="420"/>
      <c r="H249" s="232" t="e">
        <f>INDEX(Datenbank!$A$1:$FP$201,MATCH(G249,Datenbank!$A$1:'Datenbank'!$A$201,0),MATCH(F249,Datenbank!$A$1:$FP$1,0))</f>
        <v>#N/A</v>
      </c>
      <c r="I249" s="366">
        <f t="shared" si="12"/>
        <v>0</v>
      </c>
      <c r="J249" s="422"/>
      <c r="K249" s="368">
        <f t="shared" si="10"/>
        <v>0</v>
      </c>
      <c r="M249" s="235"/>
    </row>
    <row r="250" spans="1:13" s="231" customFormat="1" ht="23.1" customHeight="1" x14ac:dyDescent="0.2">
      <c r="A250" s="280" t="str">
        <f t="shared" si="11"/>
        <v>-</v>
      </c>
      <c r="B250" s="230"/>
      <c r="C250" s="230"/>
      <c r="D250" s="418"/>
      <c r="E250" s="420"/>
      <c r="F250" s="433"/>
      <c r="G250" s="420"/>
      <c r="H250" s="232" t="e">
        <f>INDEX(Datenbank!$A$1:$FP$201,MATCH(G250,Datenbank!$A$1:'Datenbank'!$A$201,0),MATCH(F250,Datenbank!$A$1:$FP$1,0))</f>
        <v>#N/A</v>
      </c>
      <c r="I250" s="366">
        <f t="shared" si="12"/>
        <v>0</v>
      </c>
      <c r="J250" s="422"/>
      <c r="K250" s="368">
        <f t="shared" si="10"/>
        <v>0</v>
      </c>
      <c r="M250" s="235"/>
    </row>
    <row r="251" spans="1:13" s="231" customFormat="1" ht="23.1" customHeight="1" x14ac:dyDescent="0.2">
      <c r="A251" s="280" t="str">
        <f t="shared" si="11"/>
        <v>-</v>
      </c>
      <c r="B251" s="230"/>
      <c r="C251" s="230"/>
      <c r="D251" s="418"/>
      <c r="E251" s="420"/>
      <c r="F251" s="433"/>
      <c r="G251" s="420"/>
      <c r="H251" s="232" t="e">
        <f>INDEX(Datenbank!$A$1:$FP$201,MATCH(G251,Datenbank!$A$1:'Datenbank'!$A$201,0),MATCH(F251,Datenbank!$A$1:$FP$1,0))</f>
        <v>#N/A</v>
      </c>
      <c r="I251" s="366">
        <f t="shared" si="12"/>
        <v>0</v>
      </c>
      <c r="J251" s="422"/>
      <c r="K251" s="368">
        <f t="shared" si="10"/>
        <v>0</v>
      </c>
      <c r="M251" s="235"/>
    </row>
    <row r="252" spans="1:13" s="231" customFormat="1" ht="23.1" customHeight="1" x14ac:dyDescent="0.2">
      <c r="A252" s="280" t="str">
        <f t="shared" si="11"/>
        <v>-</v>
      </c>
      <c r="B252" s="230"/>
      <c r="C252" s="230"/>
      <c r="D252" s="418"/>
      <c r="E252" s="420"/>
      <c r="F252" s="433"/>
      <c r="G252" s="420"/>
      <c r="H252" s="232" t="e">
        <f>INDEX(Datenbank!$A$1:$FP$201,MATCH(G252,Datenbank!$A$1:'Datenbank'!$A$201,0),MATCH(F252,Datenbank!$A$1:$FP$1,0))</f>
        <v>#N/A</v>
      </c>
      <c r="I252" s="366">
        <f t="shared" si="12"/>
        <v>0</v>
      </c>
      <c r="J252" s="422"/>
      <c r="K252" s="368">
        <f t="shared" si="10"/>
        <v>0</v>
      </c>
      <c r="M252" s="235"/>
    </row>
    <row r="253" spans="1:13" s="231" customFormat="1" ht="23.1" customHeight="1" x14ac:dyDescent="0.2">
      <c r="A253" s="280" t="str">
        <f t="shared" si="11"/>
        <v>-</v>
      </c>
      <c r="B253" s="230"/>
      <c r="C253" s="230"/>
      <c r="D253" s="418"/>
      <c r="E253" s="420"/>
      <c r="F253" s="433"/>
      <c r="G253" s="420"/>
      <c r="H253" s="232" t="e">
        <f>INDEX(Datenbank!$A$1:$FP$201,MATCH(G253,Datenbank!$A$1:'Datenbank'!$A$201,0),MATCH(F253,Datenbank!$A$1:$FP$1,0))</f>
        <v>#N/A</v>
      </c>
      <c r="I253" s="366">
        <f t="shared" si="12"/>
        <v>0</v>
      </c>
      <c r="J253" s="422"/>
      <c r="K253" s="368">
        <f t="shared" si="10"/>
        <v>0</v>
      </c>
      <c r="M253" s="235"/>
    </row>
    <row r="254" spans="1:13" s="231" customFormat="1" ht="23.1" customHeight="1" x14ac:dyDescent="0.2">
      <c r="A254" s="280" t="str">
        <f t="shared" si="11"/>
        <v>-</v>
      </c>
      <c r="B254" s="230"/>
      <c r="C254" s="230"/>
      <c r="D254" s="418"/>
      <c r="E254" s="420"/>
      <c r="F254" s="433"/>
      <c r="G254" s="420"/>
      <c r="H254" s="232" t="e">
        <f>INDEX(Datenbank!$A$1:$FP$201,MATCH(G254,Datenbank!$A$1:'Datenbank'!$A$201,0),MATCH(F254,Datenbank!$A$1:$FP$1,0))</f>
        <v>#N/A</v>
      </c>
      <c r="I254" s="366">
        <f t="shared" si="12"/>
        <v>0</v>
      </c>
      <c r="J254" s="422"/>
      <c r="K254" s="368">
        <f t="shared" si="10"/>
        <v>0</v>
      </c>
      <c r="M254" s="235"/>
    </row>
    <row r="255" spans="1:13" s="231" customFormat="1" ht="23.1" customHeight="1" x14ac:dyDescent="0.2">
      <c r="A255" s="280" t="str">
        <f t="shared" si="11"/>
        <v>-</v>
      </c>
      <c r="B255" s="230"/>
      <c r="C255" s="230"/>
      <c r="D255" s="418"/>
      <c r="E255" s="420"/>
      <c r="F255" s="433"/>
      <c r="G255" s="420"/>
      <c r="H255" s="232" t="e">
        <f>INDEX(Datenbank!$A$1:$FP$201,MATCH(G255,Datenbank!$A$1:'Datenbank'!$A$201,0),MATCH(F255,Datenbank!$A$1:$FP$1,0))</f>
        <v>#N/A</v>
      </c>
      <c r="I255" s="366">
        <f t="shared" si="12"/>
        <v>0</v>
      </c>
      <c r="J255" s="422"/>
      <c r="K255" s="368">
        <f t="shared" si="10"/>
        <v>0</v>
      </c>
      <c r="M255" s="235"/>
    </row>
    <row r="256" spans="1:13" s="231" customFormat="1" ht="23.1" customHeight="1" x14ac:dyDescent="0.2">
      <c r="A256" s="280" t="str">
        <f t="shared" si="11"/>
        <v>-</v>
      </c>
      <c r="B256" s="230"/>
      <c r="C256" s="230"/>
      <c r="D256" s="418"/>
      <c r="E256" s="420"/>
      <c r="F256" s="433"/>
      <c r="G256" s="420"/>
      <c r="H256" s="232" t="e">
        <f>INDEX(Datenbank!$A$1:$FP$201,MATCH(G256,Datenbank!$A$1:'Datenbank'!$A$201,0),MATCH(F256,Datenbank!$A$1:$FP$1,0))</f>
        <v>#N/A</v>
      </c>
      <c r="I256" s="366">
        <f t="shared" si="12"/>
        <v>0</v>
      </c>
      <c r="J256" s="422"/>
      <c r="K256" s="368">
        <f t="shared" ref="K256:K319" si="13">I256*J256/100</f>
        <v>0</v>
      </c>
      <c r="M256" s="235"/>
    </row>
    <row r="257" spans="1:13" s="231" customFormat="1" ht="23.1" customHeight="1" x14ac:dyDescent="0.2">
      <c r="A257" s="280" t="str">
        <f t="shared" si="11"/>
        <v>-</v>
      </c>
      <c r="B257" s="230"/>
      <c r="C257" s="230"/>
      <c r="D257" s="418"/>
      <c r="E257" s="420"/>
      <c r="F257" s="433"/>
      <c r="G257" s="420"/>
      <c r="H257" s="232" t="e">
        <f>INDEX(Datenbank!$A$1:$FP$201,MATCH(G257,Datenbank!$A$1:'Datenbank'!$A$201,0),MATCH(F257,Datenbank!$A$1:$FP$1,0))</f>
        <v>#N/A</v>
      </c>
      <c r="I257" s="366">
        <f t="shared" si="12"/>
        <v>0</v>
      </c>
      <c r="J257" s="422"/>
      <c r="K257" s="368">
        <f t="shared" si="13"/>
        <v>0</v>
      </c>
      <c r="M257" s="235"/>
    </row>
    <row r="258" spans="1:13" s="231" customFormat="1" ht="23.1" customHeight="1" x14ac:dyDescent="0.2">
      <c r="A258" s="280" t="str">
        <f t="shared" si="11"/>
        <v>-</v>
      </c>
      <c r="B258" s="230"/>
      <c r="C258" s="230"/>
      <c r="D258" s="418"/>
      <c r="E258" s="420"/>
      <c r="F258" s="433"/>
      <c r="G258" s="420"/>
      <c r="H258" s="232" t="e">
        <f>INDEX(Datenbank!$A$1:$FP$201,MATCH(G258,Datenbank!$A$1:'Datenbank'!$A$201,0),MATCH(F258,Datenbank!$A$1:$FP$1,0))</f>
        <v>#N/A</v>
      </c>
      <c r="I258" s="366">
        <f t="shared" si="12"/>
        <v>0</v>
      </c>
      <c r="J258" s="422"/>
      <c r="K258" s="368">
        <f t="shared" si="13"/>
        <v>0</v>
      </c>
      <c r="M258" s="235"/>
    </row>
    <row r="259" spans="1:13" s="231" customFormat="1" ht="23.1" customHeight="1" x14ac:dyDescent="0.2">
      <c r="A259" s="280" t="str">
        <f t="shared" si="11"/>
        <v>-</v>
      </c>
      <c r="B259" s="230"/>
      <c r="C259" s="230"/>
      <c r="D259" s="418"/>
      <c r="E259" s="420"/>
      <c r="F259" s="433"/>
      <c r="G259" s="420"/>
      <c r="H259" s="232" t="e">
        <f>INDEX(Datenbank!$A$1:$FP$201,MATCH(G259,Datenbank!$A$1:'Datenbank'!$A$201,0),MATCH(F259,Datenbank!$A$1:$FP$1,0))</f>
        <v>#N/A</v>
      </c>
      <c r="I259" s="366">
        <f t="shared" si="12"/>
        <v>0</v>
      </c>
      <c r="J259" s="422"/>
      <c r="K259" s="368">
        <f t="shared" si="13"/>
        <v>0</v>
      </c>
      <c r="M259" s="235"/>
    </row>
    <row r="260" spans="1:13" s="231" customFormat="1" ht="23.1" customHeight="1" x14ac:dyDescent="0.2">
      <c r="A260" s="280" t="str">
        <f t="shared" si="11"/>
        <v>-</v>
      </c>
      <c r="B260" s="230"/>
      <c r="C260" s="230"/>
      <c r="D260" s="418"/>
      <c r="E260" s="420"/>
      <c r="F260" s="433"/>
      <c r="G260" s="420"/>
      <c r="H260" s="232" t="e">
        <f>INDEX(Datenbank!$A$1:$FP$201,MATCH(G260,Datenbank!$A$1:'Datenbank'!$A$201,0),MATCH(F260,Datenbank!$A$1:$FP$1,0))</f>
        <v>#N/A</v>
      </c>
      <c r="I260" s="366">
        <f t="shared" si="12"/>
        <v>0</v>
      </c>
      <c r="J260" s="422"/>
      <c r="K260" s="368">
        <f t="shared" si="13"/>
        <v>0</v>
      </c>
      <c r="M260" s="235"/>
    </row>
    <row r="261" spans="1:13" s="231" customFormat="1" ht="23.1" customHeight="1" x14ac:dyDescent="0.2">
      <c r="A261" s="280" t="str">
        <f t="shared" si="11"/>
        <v>-</v>
      </c>
      <c r="B261" s="230"/>
      <c r="C261" s="230"/>
      <c r="D261" s="418"/>
      <c r="E261" s="420"/>
      <c r="F261" s="433"/>
      <c r="G261" s="420"/>
      <c r="H261" s="232" t="e">
        <f>INDEX(Datenbank!$A$1:$FP$201,MATCH(G261,Datenbank!$A$1:'Datenbank'!$A$201,0),MATCH(F261,Datenbank!$A$1:$FP$1,0))</f>
        <v>#N/A</v>
      </c>
      <c r="I261" s="366">
        <f t="shared" si="12"/>
        <v>0</v>
      </c>
      <c r="J261" s="422"/>
      <c r="K261" s="368">
        <f t="shared" si="13"/>
        <v>0</v>
      </c>
      <c r="M261" s="235"/>
    </row>
    <row r="262" spans="1:13" s="231" customFormat="1" ht="23.1" customHeight="1" x14ac:dyDescent="0.2">
      <c r="A262" s="280" t="str">
        <f t="shared" si="11"/>
        <v>-</v>
      </c>
      <c r="B262" s="230"/>
      <c r="C262" s="230"/>
      <c r="D262" s="418"/>
      <c r="E262" s="420"/>
      <c r="F262" s="433"/>
      <c r="G262" s="420"/>
      <c r="H262" s="232" t="e">
        <f>INDEX(Datenbank!$A$1:$FP$201,MATCH(G262,Datenbank!$A$1:'Datenbank'!$A$201,0),MATCH(F262,Datenbank!$A$1:$FP$1,0))</f>
        <v>#N/A</v>
      </c>
      <c r="I262" s="366">
        <f t="shared" si="12"/>
        <v>0</v>
      </c>
      <c r="J262" s="422"/>
      <c r="K262" s="368">
        <f t="shared" si="13"/>
        <v>0</v>
      </c>
      <c r="M262" s="235"/>
    </row>
    <row r="263" spans="1:13" s="231" customFormat="1" ht="23.1" customHeight="1" x14ac:dyDescent="0.2">
      <c r="A263" s="280" t="str">
        <f t="shared" ref="A263:A326" si="14">IF(B263="Kirsch inländisch",4,IF(B263="Williams ausländisch",3,IF(B263="Williams inländisch",2,IF(B263="Kirsch ausländisch",5,IF(B263="Kernobst, Kräuter, Birnenträsch, Gravensteiner, Golden",1,IF(B263="Zwetschgen, Pflümli, Mirabellen inländisch",6,IF(B263="Zwetschgen, Pflümli, Mirabellen, Sliwowitz ausländisch",7,IF(B263="Aprikosen inländisch",8,IF(B263="Marc, Grappa, Hefebrand inländisch",9,IF(B263="Marc, Grappa, Hefebrand ausländisch",10,IF(B263="Andere inl. gebrannte Wasser (Enzian, Génépi, Quitten, Wachholder, Kartoffel, Himbeer, Getreide)",11,IF(B263="Trinksprit",12,IF(B263="Aperitifs, Bitter",13,IF(B263="Liköre (Bailey's Irish Cream, Batida de Coco, Cointreau, Eiercognac, Grand Marnier)",14,IF(B263="Cognac, Armagnac",15,IF(B263="Weinbrand, Brandy",16,IF(B263="Rum",17,IF(B263="Whisky",18,IF(B263="Aquavit, Genever, Gin, Ginepro, Korn, Steinhäger, Wodka",19,IF(B263="Andere ausl. gebrannte Wasser (Aprikosen, Arak, Himbeergeist, Kartoffelbrand, Tequila)",20,IF(B263="Spirituosenhaltige Mischgetränke",21,IF(B263="Portionenflacons (sämtliche gebrannte Wasser mit weniger als 35cl Inhalt)",22,IF(B263="Assortimente und Geschenkpackungen (sämtliche gebrannte Wasser)",23,IF(B263="Calvados",24,IF(B263="Halbfabrikate, Aromen",25,IF(B263="Süssweine, Wermuth",26,IF(B263="","-")))))))))))))))))))))))))))</f>
        <v>-</v>
      </c>
      <c r="B263" s="230"/>
      <c r="C263" s="230"/>
      <c r="D263" s="418"/>
      <c r="E263" s="420"/>
      <c r="F263" s="433"/>
      <c r="G263" s="420"/>
      <c r="H263" s="232" t="e">
        <f>INDEX(Datenbank!$A$1:$FP$201,MATCH(G263,Datenbank!$A$1:'Datenbank'!$A$201,0),MATCH(F263,Datenbank!$A$1:$FP$1,0))</f>
        <v>#N/A</v>
      </c>
      <c r="I263" s="366">
        <f t="shared" si="12"/>
        <v>0</v>
      </c>
      <c r="J263" s="422"/>
      <c r="K263" s="368">
        <f t="shared" si="13"/>
        <v>0</v>
      </c>
      <c r="M263" s="235"/>
    </row>
    <row r="264" spans="1:13" s="231" customFormat="1" ht="23.1" customHeight="1" x14ac:dyDescent="0.2">
      <c r="A264" s="280" t="str">
        <f t="shared" si="14"/>
        <v>-</v>
      </c>
      <c r="B264" s="230"/>
      <c r="C264" s="230"/>
      <c r="D264" s="418"/>
      <c r="E264" s="420"/>
      <c r="F264" s="433"/>
      <c r="G264" s="420"/>
      <c r="H264" s="232" t="e">
        <f>INDEX(Datenbank!$A$1:$FP$201,MATCH(G264,Datenbank!$A$1:'Datenbank'!$A$201,0),MATCH(F264,Datenbank!$A$1:$FP$1,0))</f>
        <v>#N/A</v>
      </c>
      <c r="I264" s="366">
        <f t="shared" si="12"/>
        <v>0</v>
      </c>
      <c r="J264" s="422"/>
      <c r="K264" s="368">
        <f t="shared" si="13"/>
        <v>0</v>
      </c>
      <c r="M264" s="235"/>
    </row>
    <row r="265" spans="1:13" s="231" customFormat="1" ht="23.1" customHeight="1" x14ac:dyDescent="0.2">
      <c r="A265" s="280" t="str">
        <f t="shared" si="14"/>
        <v>-</v>
      </c>
      <c r="B265" s="230"/>
      <c r="C265" s="230"/>
      <c r="D265" s="418"/>
      <c r="E265" s="420"/>
      <c r="F265" s="433"/>
      <c r="G265" s="420"/>
      <c r="H265" s="232" t="e">
        <f>INDEX(Datenbank!$A$1:$FP$201,MATCH(G265,Datenbank!$A$1:'Datenbank'!$A$201,0),MATCH(F265,Datenbank!$A$1:$FP$1,0))</f>
        <v>#N/A</v>
      </c>
      <c r="I265" s="366">
        <f t="shared" si="12"/>
        <v>0</v>
      </c>
      <c r="J265" s="422"/>
      <c r="K265" s="368">
        <f t="shared" si="13"/>
        <v>0</v>
      </c>
      <c r="M265" s="235"/>
    </row>
    <row r="266" spans="1:13" s="231" customFormat="1" ht="23.1" customHeight="1" x14ac:dyDescent="0.2">
      <c r="A266" s="280" t="str">
        <f t="shared" si="14"/>
        <v>-</v>
      </c>
      <c r="B266" s="230"/>
      <c r="C266" s="230"/>
      <c r="D266" s="418"/>
      <c r="E266" s="420"/>
      <c r="F266" s="433"/>
      <c r="G266" s="420"/>
      <c r="H266" s="232" t="e">
        <f>INDEX(Datenbank!$A$1:$FP$201,MATCH(G266,Datenbank!$A$1:'Datenbank'!$A$201,0),MATCH(F266,Datenbank!$A$1:$FP$1,0))</f>
        <v>#N/A</v>
      </c>
      <c r="I266" s="366">
        <f t="shared" si="12"/>
        <v>0</v>
      </c>
      <c r="J266" s="422"/>
      <c r="K266" s="368">
        <f t="shared" si="13"/>
        <v>0</v>
      </c>
      <c r="M266" s="235"/>
    </row>
    <row r="267" spans="1:13" s="231" customFormat="1" ht="23.1" customHeight="1" x14ac:dyDescent="0.2">
      <c r="A267" s="280" t="str">
        <f t="shared" si="14"/>
        <v>-</v>
      </c>
      <c r="B267" s="230"/>
      <c r="C267" s="230"/>
      <c r="D267" s="418"/>
      <c r="E267" s="420"/>
      <c r="F267" s="433"/>
      <c r="G267" s="420"/>
      <c r="H267" s="232" t="e">
        <f>INDEX(Datenbank!$A$1:$FP$201,MATCH(G267,Datenbank!$A$1:'Datenbank'!$A$201,0),MATCH(F267,Datenbank!$A$1:$FP$1,0))</f>
        <v>#N/A</v>
      </c>
      <c r="I267" s="366">
        <f t="shared" ref="I267:I330" si="15">IFERROR(E267*H267,0)</f>
        <v>0</v>
      </c>
      <c r="J267" s="422"/>
      <c r="K267" s="368">
        <f t="shared" si="13"/>
        <v>0</v>
      </c>
      <c r="M267" s="235"/>
    </row>
    <row r="268" spans="1:13" s="231" customFormat="1" ht="23.1" customHeight="1" x14ac:dyDescent="0.2">
      <c r="A268" s="280" t="str">
        <f t="shared" si="14"/>
        <v>-</v>
      </c>
      <c r="B268" s="230"/>
      <c r="C268" s="230"/>
      <c r="D268" s="418"/>
      <c r="E268" s="420"/>
      <c r="F268" s="433"/>
      <c r="G268" s="420"/>
      <c r="H268" s="232" t="e">
        <f>INDEX(Datenbank!$A$1:$FP$201,MATCH(G268,Datenbank!$A$1:'Datenbank'!$A$201,0),MATCH(F268,Datenbank!$A$1:$FP$1,0))</f>
        <v>#N/A</v>
      </c>
      <c r="I268" s="366">
        <f t="shared" si="15"/>
        <v>0</v>
      </c>
      <c r="J268" s="422"/>
      <c r="K268" s="368">
        <f t="shared" si="13"/>
        <v>0</v>
      </c>
      <c r="M268" s="235"/>
    </row>
    <row r="269" spans="1:13" s="231" customFormat="1" ht="23.1" customHeight="1" x14ac:dyDescent="0.2">
      <c r="A269" s="280" t="str">
        <f t="shared" si="14"/>
        <v>-</v>
      </c>
      <c r="B269" s="230"/>
      <c r="C269" s="230"/>
      <c r="D269" s="418"/>
      <c r="E269" s="420"/>
      <c r="F269" s="433"/>
      <c r="G269" s="420"/>
      <c r="H269" s="232" t="e">
        <f>INDEX(Datenbank!$A$1:$FP$201,MATCH(G269,Datenbank!$A$1:'Datenbank'!$A$201,0),MATCH(F269,Datenbank!$A$1:$FP$1,0))</f>
        <v>#N/A</v>
      </c>
      <c r="I269" s="366">
        <f t="shared" si="15"/>
        <v>0</v>
      </c>
      <c r="J269" s="422"/>
      <c r="K269" s="368">
        <f t="shared" si="13"/>
        <v>0</v>
      </c>
      <c r="M269" s="235"/>
    </row>
    <row r="270" spans="1:13" s="231" customFormat="1" ht="23.1" customHeight="1" x14ac:dyDescent="0.2">
      <c r="A270" s="280" t="str">
        <f t="shared" si="14"/>
        <v>-</v>
      </c>
      <c r="B270" s="230"/>
      <c r="C270" s="230"/>
      <c r="D270" s="418"/>
      <c r="E270" s="420"/>
      <c r="F270" s="433"/>
      <c r="G270" s="420"/>
      <c r="H270" s="232" t="e">
        <f>INDEX(Datenbank!$A$1:$FP$201,MATCH(G270,Datenbank!$A$1:'Datenbank'!$A$201,0),MATCH(F270,Datenbank!$A$1:$FP$1,0))</f>
        <v>#N/A</v>
      </c>
      <c r="I270" s="366">
        <f t="shared" si="15"/>
        <v>0</v>
      </c>
      <c r="J270" s="422"/>
      <c r="K270" s="368">
        <f t="shared" si="13"/>
        <v>0</v>
      </c>
      <c r="M270" s="235"/>
    </row>
    <row r="271" spans="1:13" s="231" customFormat="1" ht="23.1" customHeight="1" x14ac:dyDescent="0.2">
      <c r="A271" s="280" t="str">
        <f t="shared" si="14"/>
        <v>-</v>
      </c>
      <c r="B271" s="230"/>
      <c r="C271" s="230"/>
      <c r="D271" s="418"/>
      <c r="E271" s="420"/>
      <c r="F271" s="433"/>
      <c r="G271" s="420"/>
      <c r="H271" s="232" t="e">
        <f>INDEX(Datenbank!$A$1:$FP$201,MATCH(G271,Datenbank!$A$1:'Datenbank'!$A$201,0),MATCH(F271,Datenbank!$A$1:$FP$1,0))</f>
        <v>#N/A</v>
      </c>
      <c r="I271" s="366">
        <f t="shared" si="15"/>
        <v>0</v>
      </c>
      <c r="J271" s="422"/>
      <c r="K271" s="368">
        <f t="shared" si="13"/>
        <v>0</v>
      </c>
      <c r="M271" s="235"/>
    </row>
    <row r="272" spans="1:13" s="231" customFormat="1" ht="23.1" customHeight="1" x14ac:dyDescent="0.2">
      <c r="A272" s="280" t="str">
        <f t="shared" si="14"/>
        <v>-</v>
      </c>
      <c r="B272" s="230"/>
      <c r="C272" s="230"/>
      <c r="D272" s="418"/>
      <c r="E272" s="420"/>
      <c r="F272" s="433"/>
      <c r="G272" s="420"/>
      <c r="H272" s="232" t="e">
        <f>INDEX(Datenbank!$A$1:$FP$201,MATCH(G272,Datenbank!$A$1:'Datenbank'!$A$201,0),MATCH(F272,Datenbank!$A$1:$FP$1,0))</f>
        <v>#N/A</v>
      </c>
      <c r="I272" s="366">
        <f t="shared" si="15"/>
        <v>0</v>
      </c>
      <c r="J272" s="422"/>
      <c r="K272" s="368">
        <f t="shared" si="13"/>
        <v>0</v>
      </c>
      <c r="M272" s="235"/>
    </row>
    <row r="273" spans="1:13" s="231" customFormat="1" ht="23.1" customHeight="1" x14ac:dyDescent="0.2">
      <c r="A273" s="280" t="str">
        <f t="shared" si="14"/>
        <v>-</v>
      </c>
      <c r="B273" s="230"/>
      <c r="C273" s="230"/>
      <c r="D273" s="418"/>
      <c r="E273" s="420"/>
      <c r="F273" s="433"/>
      <c r="G273" s="420"/>
      <c r="H273" s="232" t="e">
        <f>INDEX(Datenbank!$A$1:$FP$201,MATCH(G273,Datenbank!$A$1:'Datenbank'!$A$201,0),MATCH(F273,Datenbank!$A$1:$FP$1,0))</f>
        <v>#N/A</v>
      </c>
      <c r="I273" s="366">
        <f t="shared" si="15"/>
        <v>0</v>
      </c>
      <c r="J273" s="422"/>
      <c r="K273" s="368">
        <f t="shared" si="13"/>
        <v>0</v>
      </c>
      <c r="M273" s="235"/>
    </row>
    <row r="274" spans="1:13" s="231" customFormat="1" ht="23.1" customHeight="1" x14ac:dyDescent="0.2">
      <c r="A274" s="280" t="str">
        <f t="shared" si="14"/>
        <v>-</v>
      </c>
      <c r="B274" s="230"/>
      <c r="C274" s="230"/>
      <c r="D274" s="418"/>
      <c r="E274" s="420"/>
      <c r="F274" s="433"/>
      <c r="G274" s="420"/>
      <c r="H274" s="232" t="e">
        <f>INDEX(Datenbank!$A$1:$FP$201,MATCH(G274,Datenbank!$A$1:'Datenbank'!$A$201,0),MATCH(F274,Datenbank!$A$1:$FP$1,0))</f>
        <v>#N/A</v>
      </c>
      <c r="I274" s="366">
        <f t="shared" si="15"/>
        <v>0</v>
      </c>
      <c r="J274" s="422"/>
      <c r="K274" s="368">
        <f t="shared" si="13"/>
        <v>0</v>
      </c>
      <c r="M274" s="235"/>
    </row>
    <row r="275" spans="1:13" s="231" customFormat="1" ht="23.1" customHeight="1" x14ac:dyDescent="0.2">
      <c r="A275" s="280" t="str">
        <f t="shared" si="14"/>
        <v>-</v>
      </c>
      <c r="B275" s="230"/>
      <c r="C275" s="230"/>
      <c r="D275" s="418"/>
      <c r="E275" s="420"/>
      <c r="F275" s="433"/>
      <c r="G275" s="420"/>
      <c r="H275" s="232" t="e">
        <f>INDEX(Datenbank!$A$1:$FP$201,MATCH(G275,Datenbank!$A$1:'Datenbank'!$A$201,0),MATCH(F275,Datenbank!$A$1:$FP$1,0))</f>
        <v>#N/A</v>
      </c>
      <c r="I275" s="366">
        <f t="shared" si="15"/>
        <v>0</v>
      </c>
      <c r="J275" s="422"/>
      <c r="K275" s="368">
        <f t="shared" si="13"/>
        <v>0</v>
      </c>
      <c r="M275" s="235"/>
    </row>
    <row r="276" spans="1:13" s="231" customFormat="1" ht="23.1" customHeight="1" x14ac:dyDescent="0.2">
      <c r="A276" s="280" t="str">
        <f t="shared" si="14"/>
        <v>-</v>
      </c>
      <c r="B276" s="230"/>
      <c r="C276" s="230"/>
      <c r="D276" s="418"/>
      <c r="E276" s="420"/>
      <c r="F276" s="433"/>
      <c r="G276" s="420"/>
      <c r="H276" s="232" t="e">
        <f>INDEX(Datenbank!$A$1:$FP$201,MATCH(G276,Datenbank!$A$1:'Datenbank'!$A$201,0),MATCH(F276,Datenbank!$A$1:$FP$1,0))</f>
        <v>#N/A</v>
      </c>
      <c r="I276" s="366">
        <f t="shared" si="15"/>
        <v>0</v>
      </c>
      <c r="J276" s="422"/>
      <c r="K276" s="368">
        <f t="shared" si="13"/>
        <v>0</v>
      </c>
      <c r="M276" s="235"/>
    </row>
    <row r="277" spans="1:13" s="231" customFormat="1" ht="23.1" customHeight="1" x14ac:dyDescent="0.2">
      <c r="A277" s="280" t="str">
        <f t="shared" si="14"/>
        <v>-</v>
      </c>
      <c r="B277" s="230"/>
      <c r="C277" s="230"/>
      <c r="D277" s="418"/>
      <c r="E277" s="420"/>
      <c r="F277" s="433"/>
      <c r="G277" s="420"/>
      <c r="H277" s="232" t="e">
        <f>INDEX(Datenbank!$A$1:$FP$201,MATCH(G277,Datenbank!$A$1:'Datenbank'!$A$201,0),MATCH(F277,Datenbank!$A$1:$FP$1,0))</f>
        <v>#N/A</v>
      </c>
      <c r="I277" s="366">
        <f t="shared" si="15"/>
        <v>0</v>
      </c>
      <c r="J277" s="422"/>
      <c r="K277" s="368">
        <f t="shared" si="13"/>
        <v>0</v>
      </c>
      <c r="M277" s="235"/>
    </row>
    <row r="278" spans="1:13" s="231" customFormat="1" ht="23.1" customHeight="1" x14ac:dyDescent="0.2">
      <c r="A278" s="280" t="str">
        <f t="shared" si="14"/>
        <v>-</v>
      </c>
      <c r="B278" s="230"/>
      <c r="C278" s="230"/>
      <c r="D278" s="418"/>
      <c r="E278" s="420"/>
      <c r="F278" s="433"/>
      <c r="G278" s="420"/>
      <c r="H278" s="232" t="e">
        <f>INDEX(Datenbank!$A$1:$FP$201,MATCH(G278,Datenbank!$A$1:'Datenbank'!$A$201,0),MATCH(F278,Datenbank!$A$1:$FP$1,0))</f>
        <v>#N/A</v>
      </c>
      <c r="I278" s="366">
        <f t="shared" si="15"/>
        <v>0</v>
      </c>
      <c r="J278" s="422"/>
      <c r="K278" s="368">
        <f t="shared" si="13"/>
        <v>0</v>
      </c>
      <c r="M278" s="235"/>
    </row>
    <row r="279" spans="1:13" s="231" customFormat="1" ht="23.1" customHeight="1" x14ac:dyDescent="0.2">
      <c r="A279" s="280" t="str">
        <f t="shared" si="14"/>
        <v>-</v>
      </c>
      <c r="B279" s="230"/>
      <c r="C279" s="230"/>
      <c r="D279" s="418"/>
      <c r="E279" s="420"/>
      <c r="F279" s="433"/>
      <c r="G279" s="420"/>
      <c r="H279" s="232" t="e">
        <f>INDEX(Datenbank!$A$1:$FP$201,MATCH(G279,Datenbank!$A$1:'Datenbank'!$A$201,0),MATCH(F279,Datenbank!$A$1:$FP$1,0))</f>
        <v>#N/A</v>
      </c>
      <c r="I279" s="366">
        <f t="shared" si="15"/>
        <v>0</v>
      </c>
      <c r="J279" s="422"/>
      <c r="K279" s="368">
        <f t="shared" si="13"/>
        <v>0</v>
      </c>
      <c r="M279" s="235"/>
    </row>
    <row r="280" spans="1:13" s="231" customFormat="1" ht="23.1" customHeight="1" x14ac:dyDescent="0.2">
      <c r="A280" s="280" t="str">
        <f t="shared" si="14"/>
        <v>-</v>
      </c>
      <c r="B280" s="230"/>
      <c r="C280" s="230"/>
      <c r="D280" s="418"/>
      <c r="E280" s="420"/>
      <c r="F280" s="433"/>
      <c r="G280" s="420"/>
      <c r="H280" s="232" t="e">
        <f>INDEX(Datenbank!$A$1:$FP$201,MATCH(G280,Datenbank!$A$1:'Datenbank'!$A$201,0),MATCH(F280,Datenbank!$A$1:$FP$1,0))</f>
        <v>#N/A</v>
      </c>
      <c r="I280" s="366">
        <f t="shared" si="15"/>
        <v>0</v>
      </c>
      <c r="J280" s="422"/>
      <c r="K280" s="368">
        <f t="shared" si="13"/>
        <v>0</v>
      </c>
      <c r="M280" s="235"/>
    </row>
    <row r="281" spans="1:13" s="231" customFormat="1" ht="23.1" customHeight="1" x14ac:dyDescent="0.2">
      <c r="A281" s="280" t="str">
        <f t="shared" si="14"/>
        <v>-</v>
      </c>
      <c r="B281" s="230"/>
      <c r="C281" s="230"/>
      <c r="D281" s="418"/>
      <c r="E281" s="420"/>
      <c r="F281" s="433"/>
      <c r="G281" s="420"/>
      <c r="H281" s="232" t="e">
        <f>INDEX(Datenbank!$A$1:$FP$201,MATCH(G281,Datenbank!$A$1:'Datenbank'!$A$201,0),MATCH(F281,Datenbank!$A$1:$FP$1,0))</f>
        <v>#N/A</v>
      </c>
      <c r="I281" s="366">
        <f t="shared" si="15"/>
        <v>0</v>
      </c>
      <c r="J281" s="422"/>
      <c r="K281" s="368">
        <f t="shared" si="13"/>
        <v>0</v>
      </c>
      <c r="M281" s="235"/>
    </row>
    <row r="282" spans="1:13" s="231" customFormat="1" ht="23.1" customHeight="1" x14ac:dyDescent="0.2">
      <c r="A282" s="280" t="str">
        <f t="shared" si="14"/>
        <v>-</v>
      </c>
      <c r="B282" s="230"/>
      <c r="C282" s="230"/>
      <c r="D282" s="418"/>
      <c r="E282" s="420"/>
      <c r="F282" s="433"/>
      <c r="G282" s="420"/>
      <c r="H282" s="232" t="e">
        <f>INDEX(Datenbank!$A$1:$FP$201,MATCH(G282,Datenbank!$A$1:'Datenbank'!$A$201,0),MATCH(F282,Datenbank!$A$1:$FP$1,0))</f>
        <v>#N/A</v>
      </c>
      <c r="I282" s="366">
        <f t="shared" si="15"/>
        <v>0</v>
      </c>
      <c r="J282" s="422"/>
      <c r="K282" s="368">
        <f t="shared" si="13"/>
        <v>0</v>
      </c>
      <c r="M282" s="235"/>
    </row>
    <row r="283" spans="1:13" s="231" customFormat="1" ht="23.1" customHeight="1" x14ac:dyDescent="0.2">
      <c r="A283" s="280" t="str">
        <f t="shared" si="14"/>
        <v>-</v>
      </c>
      <c r="B283" s="230"/>
      <c r="C283" s="230"/>
      <c r="D283" s="418"/>
      <c r="E283" s="420"/>
      <c r="F283" s="433"/>
      <c r="G283" s="420"/>
      <c r="H283" s="232" t="e">
        <f>INDEX(Datenbank!$A$1:$FP$201,MATCH(G283,Datenbank!$A$1:'Datenbank'!$A$201,0),MATCH(F283,Datenbank!$A$1:$FP$1,0))</f>
        <v>#N/A</v>
      </c>
      <c r="I283" s="366">
        <f t="shared" si="15"/>
        <v>0</v>
      </c>
      <c r="J283" s="422"/>
      <c r="K283" s="368">
        <f t="shared" si="13"/>
        <v>0</v>
      </c>
      <c r="M283" s="235"/>
    </row>
    <row r="284" spans="1:13" s="231" customFormat="1" ht="23.1" customHeight="1" x14ac:dyDescent="0.2">
      <c r="A284" s="280" t="str">
        <f t="shared" si="14"/>
        <v>-</v>
      </c>
      <c r="B284" s="230"/>
      <c r="C284" s="230"/>
      <c r="D284" s="418"/>
      <c r="E284" s="420"/>
      <c r="F284" s="433"/>
      <c r="G284" s="420"/>
      <c r="H284" s="232" t="e">
        <f>INDEX(Datenbank!$A$1:$FP$201,MATCH(G284,Datenbank!$A$1:'Datenbank'!$A$201,0),MATCH(F284,Datenbank!$A$1:$FP$1,0))</f>
        <v>#N/A</v>
      </c>
      <c r="I284" s="366">
        <f t="shared" si="15"/>
        <v>0</v>
      </c>
      <c r="J284" s="422"/>
      <c r="K284" s="368">
        <f t="shared" si="13"/>
        <v>0</v>
      </c>
      <c r="M284" s="235"/>
    </row>
    <row r="285" spans="1:13" s="231" customFormat="1" ht="23.1" customHeight="1" x14ac:dyDescent="0.2">
      <c r="A285" s="280" t="str">
        <f t="shared" si="14"/>
        <v>-</v>
      </c>
      <c r="B285" s="230"/>
      <c r="C285" s="230"/>
      <c r="D285" s="418"/>
      <c r="E285" s="420"/>
      <c r="F285" s="433"/>
      <c r="G285" s="420"/>
      <c r="H285" s="232" t="e">
        <f>INDEX(Datenbank!$A$1:$FP$201,MATCH(G285,Datenbank!$A$1:'Datenbank'!$A$201,0),MATCH(F285,Datenbank!$A$1:$FP$1,0))</f>
        <v>#N/A</v>
      </c>
      <c r="I285" s="366">
        <f t="shared" si="15"/>
        <v>0</v>
      </c>
      <c r="J285" s="422"/>
      <c r="K285" s="368">
        <f t="shared" si="13"/>
        <v>0</v>
      </c>
      <c r="M285" s="235"/>
    </row>
    <row r="286" spans="1:13" s="231" customFormat="1" ht="23.1" customHeight="1" x14ac:dyDescent="0.2">
      <c r="A286" s="280" t="str">
        <f t="shared" si="14"/>
        <v>-</v>
      </c>
      <c r="B286" s="230"/>
      <c r="C286" s="230"/>
      <c r="D286" s="418"/>
      <c r="E286" s="420"/>
      <c r="F286" s="433"/>
      <c r="G286" s="420"/>
      <c r="H286" s="232" t="e">
        <f>INDEX(Datenbank!$A$1:$FP$201,MATCH(G286,Datenbank!$A$1:'Datenbank'!$A$201,0),MATCH(F286,Datenbank!$A$1:$FP$1,0))</f>
        <v>#N/A</v>
      </c>
      <c r="I286" s="366">
        <f t="shared" si="15"/>
        <v>0</v>
      </c>
      <c r="J286" s="422"/>
      <c r="K286" s="368">
        <f t="shared" si="13"/>
        <v>0</v>
      </c>
      <c r="M286" s="235"/>
    </row>
    <row r="287" spans="1:13" s="231" customFormat="1" ht="23.1" customHeight="1" x14ac:dyDescent="0.2">
      <c r="A287" s="280" t="str">
        <f t="shared" si="14"/>
        <v>-</v>
      </c>
      <c r="B287" s="230"/>
      <c r="C287" s="230"/>
      <c r="D287" s="418"/>
      <c r="E287" s="420"/>
      <c r="F287" s="433"/>
      <c r="G287" s="420"/>
      <c r="H287" s="232" t="e">
        <f>INDEX(Datenbank!$A$1:$FP$201,MATCH(G287,Datenbank!$A$1:'Datenbank'!$A$201,0),MATCH(F287,Datenbank!$A$1:$FP$1,0))</f>
        <v>#N/A</v>
      </c>
      <c r="I287" s="366">
        <f t="shared" si="15"/>
        <v>0</v>
      </c>
      <c r="J287" s="422"/>
      <c r="K287" s="368">
        <f t="shared" si="13"/>
        <v>0</v>
      </c>
      <c r="M287" s="235"/>
    </row>
    <row r="288" spans="1:13" s="231" customFormat="1" ht="23.1" customHeight="1" x14ac:dyDescent="0.2">
      <c r="A288" s="280" t="str">
        <f t="shared" si="14"/>
        <v>-</v>
      </c>
      <c r="B288" s="230"/>
      <c r="C288" s="230"/>
      <c r="D288" s="418"/>
      <c r="E288" s="420"/>
      <c r="F288" s="433"/>
      <c r="G288" s="420"/>
      <c r="H288" s="232" t="e">
        <f>INDEX(Datenbank!$A$1:$FP$201,MATCH(G288,Datenbank!$A$1:'Datenbank'!$A$201,0),MATCH(F288,Datenbank!$A$1:$FP$1,0))</f>
        <v>#N/A</v>
      </c>
      <c r="I288" s="366">
        <f t="shared" si="15"/>
        <v>0</v>
      </c>
      <c r="J288" s="422"/>
      <c r="K288" s="368">
        <f t="shared" si="13"/>
        <v>0</v>
      </c>
      <c r="M288" s="235"/>
    </row>
    <row r="289" spans="1:13" s="231" customFormat="1" ht="23.1" customHeight="1" x14ac:dyDescent="0.2">
      <c r="A289" s="280" t="str">
        <f t="shared" si="14"/>
        <v>-</v>
      </c>
      <c r="B289" s="230"/>
      <c r="C289" s="230"/>
      <c r="D289" s="418"/>
      <c r="E289" s="420"/>
      <c r="F289" s="433"/>
      <c r="G289" s="420"/>
      <c r="H289" s="232" t="e">
        <f>INDEX(Datenbank!$A$1:$FP$201,MATCH(G289,Datenbank!$A$1:'Datenbank'!$A$201,0),MATCH(F289,Datenbank!$A$1:$FP$1,0))</f>
        <v>#N/A</v>
      </c>
      <c r="I289" s="366">
        <f t="shared" si="15"/>
        <v>0</v>
      </c>
      <c r="J289" s="422"/>
      <c r="K289" s="368">
        <f t="shared" si="13"/>
        <v>0</v>
      </c>
      <c r="M289" s="235"/>
    </row>
    <row r="290" spans="1:13" s="231" customFormat="1" ht="23.1" customHeight="1" x14ac:dyDescent="0.2">
      <c r="A290" s="280" t="str">
        <f t="shared" si="14"/>
        <v>-</v>
      </c>
      <c r="B290" s="230"/>
      <c r="C290" s="230"/>
      <c r="D290" s="418"/>
      <c r="E290" s="420"/>
      <c r="F290" s="433"/>
      <c r="G290" s="420"/>
      <c r="H290" s="232" t="e">
        <f>INDEX(Datenbank!$A$1:$FP$201,MATCH(G290,Datenbank!$A$1:'Datenbank'!$A$201,0),MATCH(F290,Datenbank!$A$1:$FP$1,0))</f>
        <v>#N/A</v>
      </c>
      <c r="I290" s="366">
        <f t="shared" si="15"/>
        <v>0</v>
      </c>
      <c r="J290" s="422"/>
      <c r="K290" s="368">
        <f t="shared" si="13"/>
        <v>0</v>
      </c>
      <c r="M290" s="235"/>
    </row>
    <row r="291" spans="1:13" s="231" customFormat="1" ht="23.1" customHeight="1" x14ac:dyDescent="0.2">
      <c r="A291" s="280" t="str">
        <f t="shared" si="14"/>
        <v>-</v>
      </c>
      <c r="B291" s="230"/>
      <c r="C291" s="230"/>
      <c r="D291" s="418"/>
      <c r="E291" s="420"/>
      <c r="F291" s="433"/>
      <c r="G291" s="420"/>
      <c r="H291" s="232" t="e">
        <f>INDEX(Datenbank!$A$1:$FP$201,MATCH(G291,Datenbank!$A$1:'Datenbank'!$A$201,0),MATCH(F291,Datenbank!$A$1:$FP$1,0))</f>
        <v>#N/A</v>
      </c>
      <c r="I291" s="366">
        <f t="shared" si="15"/>
        <v>0</v>
      </c>
      <c r="J291" s="422"/>
      <c r="K291" s="368">
        <f t="shared" si="13"/>
        <v>0</v>
      </c>
      <c r="M291" s="235"/>
    </row>
    <row r="292" spans="1:13" s="231" customFormat="1" ht="23.1" customHeight="1" x14ac:dyDescent="0.2">
      <c r="A292" s="280" t="str">
        <f t="shared" si="14"/>
        <v>-</v>
      </c>
      <c r="B292" s="230"/>
      <c r="C292" s="230"/>
      <c r="D292" s="418"/>
      <c r="E292" s="420"/>
      <c r="F292" s="433"/>
      <c r="G292" s="420"/>
      <c r="H292" s="232" t="e">
        <f>INDEX(Datenbank!$A$1:$FP$201,MATCH(G292,Datenbank!$A$1:'Datenbank'!$A$201,0),MATCH(F292,Datenbank!$A$1:$FP$1,0))</f>
        <v>#N/A</v>
      </c>
      <c r="I292" s="366">
        <f t="shared" si="15"/>
        <v>0</v>
      </c>
      <c r="J292" s="422"/>
      <c r="K292" s="368">
        <f t="shared" si="13"/>
        <v>0</v>
      </c>
      <c r="M292" s="235"/>
    </row>
    <row r="293" spans="1:13" s="231" customFormat="1" ht="23.1" customHeight="1" x14ac:dyDescent="0.2">
      <c r="A293" s="280" t="str">
        <f t="shared" si="14"/>
        <v>-</v>
      </c>
      <c r="B293" s="230"/>
      <c r="C293" s="230"/>
      <c r="D293" s="418"/>
      <c r="E293" s="420"/>
      <c r="F293" s="433"/>
      <c r="G293" s="420"/>
      <c r="H293" s="232" t="e">
        <f>INDEX(Datenbank!$A$1:$FP$201,MATCH(G293,Datenbank!$A$1:'Datenbank'!$A$201,0),MATCH(F293,Datenbank!$A$1:$FP$1,0))</f>
        <v>#N/A</v>
      </c>
      <c r="I293" s="366">
        <f t="shared" si="15"/>
        <v>0</v>
      </c>
      <c r="J293" s="422"/>
      <c r="K293" s="368">
        <f t="shared" si="13"/>
        <v>0</v>
      </c>
      <c r="M293" s="235"/>
    </row>
    <row r="294" spans="1:13" s="231" customFormat="1" ht="23.1" customHeight="1" x14ac:dyDescent="0.2">
      <c r="A294" s="280" t="str">
        <f t="shared" si="14"/>
        <v>-</v>
      </c>
      <c r="B294" s="230"/>
      <c r="C294" s="230"/>
      <c r="D294" s="418"/>
      <c r="E294" s="420"/>
      <c r="F294" s="433"/>
      <c r="G294" s="420"/>
      <c r="H294" s="232" t="e">
        <f>INDEX(Datenbank!$A$1:$FP$201,MATCH(G294,Datenbank!$A$1:'Datenbank'!$A$201,0),MATCH(F294,Datenbank!$A$1:$FP$1,0))</f>
        <v>#N/A</v>
      </c>
      <c r="I294" s="366">
        <f t="shared" si="15"/>
        <v>0</v>
      </c>
      <c r="J294" s="422"/>
      <c r="K294" s="368">
        <f t="shared" si="13"/>
        <v>0</v>
      </c>
      <c r="M294" s="235"/>
    </row>
    <row r="295" spans="1:13" s="231" customFormat="1" ht="23.1" customHeight="1" x14ac:dyDescent="0.2">
      <c r="A295" s="280" t="str">
        <f t="shared" si="14"/>
        <v>-</v>
      </c>
      <c r="B295" s="230"/>
      <c r="C295" s="230"/>
      <c r="D295" s="418"/>
      <c r="E295" s="420"/>
      <c r="F295" s="433"/>
      <c r="G295" s="420"/>
      <c r="H295" s="232" t="e">
        <f>INDEX(Datenbank!$A$1:$FP$201,MATCH(G295,Datenbank!$A$1:'Datenbank'!$A$201,0),MATCH(F295,Datenbank!$A$1:$FP$1,0))</f>
        <v>#N/A</v>
      </c>
      <c r="I295" s="366">
        <f t="shared" si="15"/>
        <v>0</v>
      </c>
      <c r="J295" s="422"/>
      <c r="K295" s="368">
        <f t="shared" si="13"/>
        <v>0</v>
      </c>
      <c r="M295" s="235"/>
    </row>
    <row r="296" spans="1:13" s="231" customFormat="1" ht="23.1" customHeight="1" x14ac:dyDescent="0.2">
      <c r="A296" s="280" t="str">
        <f t="shared" si="14"/>
        <v>-</v>
      </c>
      <c r="B296" s="230"/>
      <c r="C296" s="230"/>
      <c r="D296" s="418"/>
      <c r="E296" s="420"/>
      <c r="F296" s="433"/>
      <c r="G296" s="420"/>
      <c r="H296" s="232" t="e">
        <f>INDEX(Datenbank!$A$1:$FP$201,MATCH(G296,Datenbank!$A$1:'Datenbank'!$A$201,0),MATCH(F296,Datenbank!$A$1:$FP$1,0))</f>
        <v>#N/A</v>
      </c>
      <c r="I296" s="366">
        <f t="shared" si="15"/>
        <v>0</v>
      </c>
      <c r="J296" s="422"/>
      <c r="K296" s="368">
        <f t="shared" si="13"/>
        <v>0</v>
      </c>
      <c r="M296" s="235"/>
    </row>
    <row r="297" spans="1:13" s="231" customFormat="1" ht="23.1" customHeight="1" x14ac:dyDescent="0.2">
      <c r="A297" s="280" t="str">
        <f t="shared" si="14"/>
        <v>-</v>
      </c>
      <c r="B297" s="230"/>
      <c r="C297" s="230"/>
      <c r="D297" s="418"/>
      <c r="E297" s="420"/>
      <c r="F297" s="433"/>
      <c r="G297" s="420"/>
      <c r="H297" s="232" t="e">
        <f>INDEX(Datenbank!$A$1:$FP$201,MATCH(G297,Datenbank!$A$1:'Datenbank'!$A$201,0),MATCH(F297,Datenbank!$A$1:$FP$1,0))</f>
        <v>#N/A</v>
      </c>
      <c r="I297" s="366">
        <f t="shared" si="15"/>
        <v>0</v>
      </c>
      <c r="J297" s="422"/>
      <c r="K297" s="368">
        <f t="shared" si="13"/>
        <v>0</v>
      </c>
      <c r="M297" s="235"/>
    </row>
    <row r="298" spans="1:13" s="231" customFormat="1" ht="23.1" customHeight="1" x14ac:dyDescent="0.2">
      <c r="A298" s="280" t="str">
        <f t="shared" si="14"/>
        <v>-</v>
      </c>
      <c r="B298" s="230"/>
      <c r="C298" s="230"/>
      <c r="D298" s="418"/>
      <c r="E298" s="420"/>
      <c r="F298" s="433"/>
      <c r="G298" s="420"/>
      <c r="H298" s="232" t="e">
        <f>INDEX(Datenbank!$A$1:$FP$201,MATCH(G298,Datenbank!$A$1:'Datenbank'!$A$201,0),MATCH(F298,Datenbank!$A$1:$FP$1,0))</f>
        <v>#N/A</v>
      </c>
      <c r="I298" s="366">
        <f t="shared" si="15"/>
        <v>0</v>
      </c>
      <c r="J298" s="422"/>
      <c r="K298" s="368">
        <f t="shared" si="13"/>
        <v>0</v>
      </c>
      <c r="M298" s="235"/>
    </row>
    <row r="299" spans="1:13" s="231" customFormat="1" ht="23.1" customHeight="1" x14ac:dyDescent="0.2">
      <c r="A299" s="280" t="str">
        <f t="shared" si="14"/>
        <v>-</v>
      </c>
      <c r="B299" s="230"/>
      <c r="C299" s="230"/>
      <c r="D299" s="418"/>
      <c r="E299" s="420"/>
      <c r="F299" s="433"/>
      <c r="G299" s="420"/>
      <c r="H299" s="232" t="e">
        <f>INDEX(Datenbank!$A$1:$FP$201,MATCH(G299,Datenbank!$A$1:'Datenbank'!$A$201,0),MATCH(F299,Datenbank!$A$1:$FP$1,0))</f>
        <v>#N/A</v>
      </c>
      <c r="I299" s="366">
        <f t="shared" si="15"/>
        <v>0</v>
      </c>
      <c r="J299" s="422"/>
      <c r="K299" s="368">
        <f t="shared" si="13"/>
        <v>0</v>
      </c>
      <c r="M299" s="235"/>
    </row>
    <row r="300" spans="1:13" s="231" customFormat="1" ht="23.1" customHeight="1" x14ac:dyDescent="0.2">
      <c r="A300" s="280" t="str">
        <f t="shared" si="14"/>
        <v>-</v>
      </c>
      <c r="B300" s="230"/>
      <c r="C300" s="230"/>
      <c r="D300" s="418"/>
      <c r="E300" s="420"/>
      <c r="F300" s="433"/>
      <c r="G300" s="420"/>
      <c r="H300" s="232" t="e">
        <f>INDEX(Datenbank!$A$1:$FP$201,MATCH(G300,Datenbank!$A$1:'Datenbank'!$A$201,0),MATCH(F300,Datenbank!$A$1:$FP$1,0))</f>
        <v>#N/A</v>
      </c>
      <c r="I300" s="366">
        <f t="shared" si="15"/>
        <v>0</v>
      </c>
      <c r="J300" s="422"/>
      <c r="K300" s="368">
        <f t="shared" si="13"/>
        <v>0</v>
      </c>
      <c r="M300" s="235"/>
    </row>
    <row r="301" spans="1:13" s="231" customFormat="1" ht="23.1" customHeight="1" x14ac:dyDescent="0.2">
      <c r="A301" s="280" t="str">
        <f t="shared" si="14"/>
        <v>-</v>
      </c>
      <c r="B301" s="230"/>
      <c r="C301" s="230"/>
      <c r="D301" s="418"/>
      <c r="E301" s="420"/>
      <c r="F301" s="433"/>
      <c r="G301" s="420"/>
      <c r="H301" s="232" t="e">
        <f>INDEX(Datenbank!$A$1:$FP$201,MATCH(G301,Datenbank!$A$1:'Datenbank'!$A$201,0),MATCH(F301,Datenbank!$A$1:$FP$1,0))</f>
        <v>#N/A</v>
      </c>
      <c r="I301" s="366">
        <f t="shared" si="15"/>
        <v>0</v>
      </c>
      <c r="J301" s="422"/>
      <c r="K301" s="368">
        <f t="shared" si="13"/>
        <v>0</v>
      </c>
      <c r="M301" s="235"/>
    </row>
    <row r="302" spans="1:13" s="231" customFormat="1" ht="23.1" customHeight="1" x14ac:dyDescent="0.2">
      <c r="A302" s="280" t="str">
        <f t="shared" si="14"/>
        <v>-</v>
      </c>
      <c r="B302" s="230"/>
      <c r="C302" s="230"/>
      <c r="D302" s="418"/>
      <c r="E302" s="420"/>
      <c r="F302" s="433"/>
      <c r="G302" s="420"/>
      <c r="H302" s="232" t="e">
        <f>INDEX(Datenbank!$A$1:$FP$201,MATCH(G302,Datenbank!$A$1:'Datenbank'!$A$201,0),MATCH(F302,Datenbank!$A$1:$FP$1,0))</f>
        <v>#N/A</v>
      </c>
      <c r="I302" s="366">
        <f t="shared" si="15"/>
        <v>0</v>
      </c>
      <c r="J302" s="422"/>
      <c r="K302" s="368">
        <f t="shared" si="13"/>
        <v>0</v>
      </c>
      <c r="M302" s="235"/>
    </row>
    <row r="303" spans="1:13" s="231" customFormat="1" ht="23.1" customHeight="1" x14ac:dyDescent="0.2">
      <c r="A303" s="280" t="str">
        <f t="shared" si="14"/>
        <v>-</v>
      </c>
      <c r="B303" s="230"/>
      <c r="C303" s="230"/>
      <c r="D303" s="418"/>
      <c r="E303" s="420"/>
      <c r="F303" s="433"/>
      <c r="G303" s="420"/>
      <c r="H303" s="232" t="e">
        <f>INDEX(Datenbank!$A$1:$FP$201,MATCH(G303,Datenbank!$A$1:'Datenbank'!$A$201,0),MATCH(F303,Datenbank!$A$1:$FP$1,0))</f>
        <v>#N/A</v>
      </c>
      <c r="I303" s="366">
        <f t="shared" si="15"/>
        <v>0</v>
      </c>
      <c r="J303" s="422"/>
      <c r="K303" s="368">
        <f t="shared" si="13"/>
        <v>0</v>
      </c>
      <c r="M303" s="235"/>
    </row>
    <row r="304" spans="1:13" s="231" customFormat="1" ht="23.1" customHeight="1" x14ac:dyDescent="0.2">
      <c r="A304" s="280" t="str">
        <f t="shared" si="14"/>
        <v>-</v>
      </c>
      <c r="B304" s="230"/>
      <c r="C304" s="230"/>
      <c r="D304" s="418"/>
      <c r="E304" s="420"/>
      <c r="F304" s="433"/>
      <c r="G304" s="420"/>
      <c r="H304" s="232" t="e">
        <f>INDEX(Datenbank!$A$1:$FP$201,MATCH(G304,Datenbank!$A$1:'Datenbank'!$A$201,0),MATCH(F304,Datenbank!$A$1:$FP$1,0))</f>
        <v>#N/A</v>
      </c>
      <c r="I304" s="366">
        <f t="shared" si="15"/>
        <v>0</v>
      </c>
      <c r="J304" s="422"/>
      <c r="K304" s="368">
        <f t="shared" si="13"/>
        <v>0</v>
      </c>
      <c r="M304" s="235"/>
    </row>
    <row r="305" spans="1:13" s="231" customFormat="1" ht="23.1" customHeight="1" x14ac:dyDescent="0.2">
      <c r="A305" s="280" t="str">
        <f t="shared" si="14"/>
        <v>-</v>
      </c>
      <c r="B305" s="230"/>
      <c r="C305" s="230"/>
      <c r="D305" s="418"/>
      <c r="E305" s="420"/>
      <c r="F305" s="433"/>
      <c r="G305" s="420"/>
      <c r="H305" s="232" t="e">
        <f>INDEX(Datenbank!$A$1:$FP$201,MATCH(G305,Datenbank!$A$1:'Datenbank'!$A$201,0),MATCH(F305,Datenbank!$A$1:$FP$1,0))</f>
        <v>#N/A</v>
      </c>
      <c r="I305" s="366">
        <f t="shared" si="15"/>
        <v>0</v>
      </c>
      <c r="J305" s="422"/>
      <c r="K305" s="368">
        <f t="shared" si="13"/>
        <v>0</v>
      </c>
      <c r="M305" s="235"/>
    </row>
    <row r="306" spans="1:13" s="231" customFormat="1" ht="23.1" customHeight="1" x14ac:dyDescent="0.2">
      <c r="A306" s="280" t="str">
        <f t="shared" si="14"/>
        <v>-</v>
      </c>
      <c r="B306" s="230"/>
      <c r="C306" s="230"/>
      <c r="D306" s="418"/>
      <c r="E306" s="420"/>
      <c r="F306" s="433"/>
      <c r="G306" s="420"/>
      <c r="H306" s="232" t="e">
        <f>INDEX(Datenbank!$A$1:$FP$201,MATCH(G306,Datenbank!$A$1:'Datenbank'!$A$201,0),MATCH(F306,Datenbank!$A$1:$FP$1,0))</f>
        <v>#N/A</v>
      </c>
      <c r="I306" s="366">
        <f t="shared" si="15"/>
        <v>0</v>
      </c>
      <c r="J306" s="422"/>
      <c r="K306" s="368">
        <f t="shared" si="13"/>
        <v>0</v>
      </c>
      <c r="M306" s="235"/>
    </row>
    <row r="307" spans="1:13" s="231" customFormat="1" ht="23.1" customHeight="1" x14ac:dyDescent="0.2">
      <c r="A307" s="280" t="str">
        <f t="shared" si="14"/>
        <v>-</v>
      </c>
      <c r="B307" s="230"/>
      <c r="C307" s="230"/>
      <c r="D307" s="418"/>
      <c r="E307" s="420"/>
      <c r="F307" s="433"/>
      <c r="G307" s="420"/>
      <c r="H307" s="232" t="e">
        <f>INDEX(Datenbank!$A$1:$FP$201,MATCH(G307,Datenbank!$A$1:'Datenbank'!$A$201,0),MATCH(F307,Datenbank!$A$1:$FP$1,0))</f>
        <v>#N/A</v>
      </c>
      <c r="I307" s="366">
        <f t="shared" si="15"/>
        <v>0</v>
      </c>
      <c r="J307" s="422"/>
      <c r="K307" s="368">
        <f t="shared" si="13"/>
        <v>0</v>
      </c>
      <c r="M307" s="235"/>
    </row>
    <row r="308" spans="1:13" s="231" customFormat="1" ht="23.1" customHeight="1" x14ac:dyDescent="0.2">
      <c r="A308" s="280" t="str">
        <f t="shared" si="14"/>
        <v>-</v>
      </c>
      <c r="B308" s="230"/>
      <c r="C308" s="230"/>
      <c r="D308" s="418"/>
      <c r="E308" s="420"/>
      <c r="F308" s="433"/>
      <c r="G308" s="420"/>
      <c r="H308" s="232" t="e">
        <f>INDEX(Datenbank!$A$1:$FP$201,MATCH(G308,Datenbank!$A$1:'Datenbank'!$A$201,0),MATCH(F308,Datenbank!$A$1:$FP$1,0))</f>
        <v>#N/A</v>
      </c>
      <c r="I308" s="366">
        <f t="shared" si="15"/>
        <v>0</v>
      </c>
      <c r="J308" s="422"/>
      <c r="K308" s="368">
        <f t="shared" si="13"/>
        <v>0</v>
      </c>
      <c r="M308" s="235"/>
    </row>
    <row r="309" spans="1:13" s="231" customFormat="1" ht="23.1" customHeight="1" x14ac:dyDescent="0.2">
      <c r="A309" s="280" t="str">
        <f t="shared" si="14"/>
        <v>-</v>
      </c>
      <c r="B309" s="230"/>
      <c r="C309" s="230"/>
      <c r="D309" s="418"/>
      <c r="E309" s="420"/>
      <c r="F309" s="433"/>
      <c r="G309" s="420"/>
      <c r="H309" s="232" t="e">
        <f>INDEX(Datenbank!$A$1:$FP$201,MATCH(G309,Datenbank!$A$1:'Datenbank'!$A$201,0),MATCH(F309,Datenbank!$A$1:$FP$1,0))</f>
        <v>#N/A</v>
      </c>
      <c r="I309" s="366">
        <f t="shared" si="15"/>
        <v>0</v>
      </c>
      <c r="J309" s="422"/>
      <c r="K309" s="368">
        <f t="shared" si="13"/>
        <v>0</v>
      </c>
      <c r="M309" s="235"/>
    </row>
    <row r="310" spans="1:13" s="231" customFormat="1" ht="23.1" customHeight="1" x14ac:dyDescent="0.2">
      <c r="A310" s="280" t="str">
        <f t="shared" si="14"/>
        <v>-</v>
      </c>
      <c r="B310" s="230"/>
      <c r="C310" s="230"/>
      <c r="D310" s="418"/>
      <c r="E310" s="420"/>
      <c r="F310" s="433"/>
      <c r="G310" s="420"/>
      <c r="H310" s="232" t="e">
        <f>INDEX(Datenbank!$A$1:$FP$201,MATCH(G310,Datenbank!$A$1:'Datenbank'!$A$201,0),MATCH(F310,Datenbank!$A$1:$FP$1,0))</f>
        <v>#N/A</v>
      </c>
      <c r="I310" s="366">
        <f t="shared" si="15"/>
        <v>0</v>
      </c>
      <c r="J310" s="422"/>
      <c r="K310" s="368">
        <f t="shared" si="13"/>
        <v>0</v>
      </c>
      <c r="M310" s="235"/>
    </row>
    <row r="311" spans="1:13" s="231" customFormat="1" ht="23.1" customHeight="1" x14ac:dyDescent="0.2">
      <c r="A311" s="280" t="str">
        <f t="shared" si="14"/>
        <v>-</v>
      </c>
      <c r="B311" s="230"/>
      <c r="C311" s="230"/>
      <c r="D311" s="418"/>
      <c r="E311" s="420"/>
      <c r="F311" s="433"/>
      <c r="G311" s="420"/>
      <c r="H311" s="232" t="e">
        <f>INDEX(Datenbank!$A$1:$FP$201,MATCH(G311,Datenbank!$A$1:'Datenbank'!$A$201,0),MATCH(F311,Datenbank!$A$1:$FP$1,0))</f>
        <v>#N/A</v>
      </c>
      <c r="I311" s="366">
        <f t="shared" si="15"/>
        <v>0</v>
      </c>
      <c r="J311" s="422"/>
      <c r="K311" s="368">
        <f t="shared" si="13"/>
        <v>0</v>
      </c>
      <c r="M311" s="235"/>
    </row>
    <row r="312" spans="1:13" s="231" customFormat="1" ht="23.1" customHeight="1" x14ac:dyDescent="0.2">
      <c r="A312" s="280" t="str">
        <f t="shared" si="14"/>
        <v>-</v>
      </c>
      <c r="B312" s="230"/>
      <c r="C312" s="230"/>
      <c r="D312" s="418"/>
      <c r="E312" s="420"/>
      <c r="F312" s="433"/>
      <c r="G312" s="420"/>
      <c r="H312" s="232" t="e">
        <f>INDEX(Datenbank!$A$1:$FP$201,MATCH(G312,Datenbank!$A$1:'Datenbank'!$A$201,0),MATCH(F312,Datenbank!$A$1:$FP$1,0))</f>
        <v>#N/A</v>
      </c>
      <c r="I312" s="366">
        <f t="shared" si="15"/>
        <v>0</v>
      </c>
      <c r="J312" s="422"/>
      <c r="K312" s="368">
        <f t="shared" si="13"/>
        <v>0</v>
      </c>
      <c r="M312" s="235"/>
    </row>
    <row r="313" spans="1:13" s="231" customFormat="1" ht="23.1" customHeight="1" x14ac:dyDescent="0.2">
      <c r="A313" s="280" t="str">
        <f t="shared" si="14"/>
        <v>-</v>
      </c>
      <c r="B313" s="230"/>
      <c r="C313" s="230"/>
      <c r="D313" s="418"/>
      <c r="E313" s="420"/>
      <c r="F313" s="433"/>
      <c r="G313" s="420"/>
      <c r="H313" s="232" t="e">
        <f>INDEX(Datenbank!$A$1:$FP$201,MATCH(G313,Datenbank!$A$1:'Datenbank'!$A$201,0),MATCH(F313,Datenbank!$A$1:$FP$1,0))</f>
        <v>#N/A</v>
      </c>
      <c r="I313" s="366">
        <f t="shared" si="15"/>
        <v>0</v>
      </c>
      <c r="J313" s="422"/>
      <c r="K313" s="368">
        <f t="shared" si="13"/>
        <v>0</v>
      </c>
      <c r="M313" s="235"/>
    </row>
    <row r="314" spans="1:13" s="231" customFormat="1" ht="23.1" customHeight="1" x14ac:dyDescent="0.2">
      <c r="A314" s="280" t="str">
        <f t="shared" si="14"/>
        <v>-</v>
      </c>
      <c r="B314" s="230"/>
      <c r="C314" s="230"/>
      <c r="D314" s="418"/>
      <c r="E314" s="420"/>
      <c r="F314" s="433"/>
      <c r="G314" s="420"/>
      <c r="H314" s="232" t="e">
        <f>INDEX(Datenbank!$A$1:$FP$201,MATCH(G314,Datenbank!$A$1:'Datenbank'!$A$201,0),MATCH(F314,Datenbank!$A$1:$FP$1,0))</f>
        <v>#N/A</v>
      </c>
      <c r="I314" s="366">
        <f t="shared" si="15"/>
        <v>0</v>
      </c>
      <c r="J314" s="422"/>
      <c r="K314" s="368">
        <f t="shared" si="13"/>
        <v>0</v>
      </c>
      <c r="M314" s="235"/>
    </row>
    <row r="315" spans="1:13" s="231" customFormat="1" ht="23.1" customHeight="1" x14ac:dyDescent="0.2">
      <c r="A315" s="280" t="str">
        <f t="shared" si="14"/>
        <v>-</v>
      </c>
      <c r="B315" s="230"/>
      <c r="C315" s="230"/>
      <c r="D315" s="418"/>
      <c r="E315" s="420"/>
      <c r="F315" s="433"/>
      <c r="G315" s="420"/>
      <c r="H315" s="232" t="e">
        <f>INDEX(Datenbank!$A$1:$FP$201,MATCH(G315,Datenbank!$A$1:'Datenbank'!$A$201,0),MATCH(F315,Datenbank!$A$1:$FP$1,0))</f>
        <v>#N/A</v>
      </c>
      <c r="I315" s="366">
        <f t="shared" si="15"/>
        <v>0</v>
      </c>
      <c r="J315" s="422"/>
      <c r="K315" s="368">
        <f t="shared" si="13"/>
        <v>0</v>
      </c>
      <c r="M315" s="235"/>
    </row>
    <row r="316" spans="1:13" s="231" customFormat="1" ht="23.1" customHeight="1" x14ac:dyDescent="0.2">
      <c r="A316" s="280" t="str">
        <f t="shared" si="14"/>
        <v>-</v>
      </c>
      <c r="B316" s="230"/>
      <c r="C316" s="230"/>
      <c r="D316" s="418"/>
      <c r="E316" s="420"/>
      <c r="F316" s="433"/>
      <c r="G316" s="420"/>
      <c r="H316" s="232" t="e">
        <f>INDEX(Datenbank!$A$1:$FP$201,MATCH(G316,Datenbank!$A$1:'Datenbank'!$A$201,0),MATCH(F316,Datenbank!$A$1:$FP$1,0))</f>
        <v>#N/A</v>
      </c>
      <c r="I316" s="366">
        <f t="shared" si="15"/>
        <v>0</v>
      </c>
      <c r="J316" s="422"/>
      <c r="K316" s="368">
        <f t="shared" si="13"/>
        <v>0</v>
      </c>
      <c r="M316" s="235"/>
    </row>
    <row r="317" spans="1:13" s="231" customFormat="1" ht="23.1" customHeight="1" x14ac:dyDescent="0.2">
      <c r="A317" s="280" t="str">
        <f t="shared" si="14"/>
        <v>-</v>
      </c>
      <c r="B317" s="230"/>
      <c r="C317" s="230"/>
      <c r="D317" s="418"/>
      <c r="E317" s="420"/>
      <c r="F317" s="433"/>
      <c r="G317" s="420"/>
      <c r="H317" s="232" t="e">
        <f>INDEX(Datenbank!$A$1:$FP$201,MATCH(G317,Datenbank!$A$1:'Datenbank'!$A$201,0),MATCH(F317,Datenbank!$A$1:$FP$1,0))</f>
        <v>#N/A</v>
      </c>
      <c r="I317" s="366">
        <f t="shared" si="15"/>
        <v>0</v>
      </c>
      <c r="J317" s="422"/>
      <c r="K317" s="368">
        <f t="shared" si="13"/>
        <v>0</v>
      </c>
      <c r="M317" s="235"/>
    </row>
    <row r="318" spans="1:13" s="231" customFormat="1" ht="23.1" customHeight="1" x14ac:dyDescent="0.2">
      <c r="A318" s="280" t="str">
        <f t="shared" si="14"/>
        <v>-</v>
      </c>
      <c r="B318" s="230"/>
      <c r="C318" s="230"/>
      <c r="D318" s="418"/>
      <c r="E318" s="420"/>
      <c r="F318" s="433"/>
      <c r="G318" s="420"/>
      <c r="H318" s="232" t="e">
        <f>INDEX(Datenbank!$A$1:$FP$201,MATCH(G318,Datenbank!$A$1:'Datenbank'!$A$201,0),MATCH(F318,Datenbank!$A$1:$FP$1,0))</f>
        <v>#N/A</v>
      </c>
      <c r="I318" s="366">
        <f t="shared" si="15"/>
        <v>0</v>
      </c>
      <c r="J318" s="422"/>
      <c r="K318" s="368">
        <f t="shared" si="13"/>
        <v>0</v>
      </c>
      <c r="M318" s="235"/>
    </row>
    <row r="319" spans="1:13" s="231" customFormat="1" ht="23.1" customHeight="1" x14ac:dyDescent="0.2">
      <c r="A319" s="280" t="str">
        <f t="shared" si="14"/>
        <v>-</v>
      </c>
      <c r="B319" s="230"/>
      <c r="C319" s="230"/>
      <c r="D319" s="418"/>
      <c r="E319" s="420"/>
      <c r="F319" s="433"/>
      <c r="G319" s="420"/>
      <c r="H319" s="232" t="e">
        <f>INDEX(Datenbank!$A$1:$FP$201,MATCH(G319,Datenbank!$A$1:'Datenbank'!$A$201,0),MATCH(F319,Datenbank!$A$1:$FP$1,0))</f>
        <v>#N/A</v>
      </c>
      <c r="I319" s="366">
        <f t="shared" si="15"/>
        <v>0</v>
      </c>
      <c r="J319" s="422"/>
      <c r="K319" s="368">
        <f t="shared" si="13"/>
        <v>0</v>
      </c>
      <c r="M319" s="235"/>
    </row>
    <row r="320" spans="1:13" s="231" customFormat="1" ht="23.1" customHeight="1" x14ac:dyDescent="0.2">
      <c r="A320" s="280" t="str">
        <f t="shared" si="14"/>
        <v>-</v>
      </c>
      <c r="B320" s="230"/>
      <c r="C320" s="230"/>
      <c r="D320" s="418"/>
      <c r="E320" s="420"/>
      <c r="F320" s="433"/>
      <c r="G320" s="420"/>
      <c r="H320" s="232" t="e">
        <f>INDEX(Datenbank!$A$1:$FP$201,MATCH(G320,Datenbank!$A$1:'Datenbank'!$A$201,0),MATCH(F320,Datenbank!$A$1:$FP$1,0))</f>
        <v>#N/A</v>
      </c>
      <c r="I320" s="366">
        <f t="shared" si="15"/>
        <v>0</v>
      </c>
      <c r="J320" s="422"/>
      <c r="K320" s="368">
        <f t="shared" ref="K320:K383" si="16">I320*J320/100</f>
        <v>0</v>
      </c>
      <c r="M320" s="235"/>
    </row>
    <row r="321" spans="1:13" s="231" customFormat="1" ht="23.1" customHeight="1" x14ac:dyDescent="0.2">
      <c r="A321" s="280" t="str">
        <f t="shared" si="14"/>
        <v>-</v>
      </c>
      <c r="B321" s="230"/>
      <c r="C321" s="230"/>
      <c r="D321" s="418"/>
      <c r="E321" s="420"/>
      <c r="F321" s="433"/>
      <c r="G321" s="420"/>
      <c r="H321" s="232" t="e">
        <f>INDEX(Datenbank!$A$1:$FP$201,MATCH(G321,Datenbank!$A$1:'Datenbank'!$A$201,0),MATCH(F321,Datenbank!$A$1:$FP$1,0))</f>
        <v>#N/A</v>
      </c>
      <c r="I321" s="366">
        <f t="shared" si="15"/>
        <v>0</v>
      </c>
      <c r="J321" s="422"/>
      <c r="K321" s="368">
        <f t="shared" si="16"/>
        <v>0</v>
      </c>
      <c r="M321" s="235"/>
    </row>
    <row r="322" spans="1:13" s="231" customFormat="1" ht="23.1" customHeight="1" x14ac:dyDescent="0.2">
      <c r="A322" s="280" t="str">
        <f t="shared" si="14"/>
        <v>-</v>
      </c>
      <c r="B322" s="230"/>
      <c r="C322" s="230"/>
      <c r="D322" s="418"/>
      <c r="E322" s="420"/>
      <c r="F322" s="433"/>
      <c r="G322" s="420"/>
      <c r="H322" s="232" t="e">
        <f>INDEX(Datenbank!$A$1:$FP$201,MATCH(G322,Datenbank!$A$1:'Datenbank'!$A$201,0),MATCH(F322,Datenbank!$A$1:$FP$1,0))</f>
        <v>#N/A</v>
      </c>
      <c r="I322" s="366">
        <f t="shared" si="15"/>
        <v>0</v>
      </c>
      <c r="J322" s="422"/>
      <c r="K322" s="368">
        <f t="shared" si="16"/>
        <v>0</v>
      </c>
      <c r="M322" s="235"/>
    </row>
    <row r="323" spans="1:13" s="231" customFormat="1" ht="23.1" customHeight="1" x14ac:dyDescent="0.2">
      <c r="A323" s="280" t="str">
        <f t="shared" si="14"/>
        <v>-</v>
      </c>
      <c r="B323" s="230"/>
      <c r="C323" s="230"/>
      <c r="D323" s="418"/>
      <c r="E323" s="420"/>
      <c r="F323" s="433"/>
      <c r="G323" s="420"/>
      <c r="H323" s="232" t="e">
        <f>INDEX(Datenbank!$A$1:$FP$201,MATCH(G323,Datenbank!$A$1:'Datenbank'!$A$201,0),MATCH(F323,Datenbank!$A$1:$FP$1,0))</f>
        <v>#N/A</v>
      </c>
      <c r="I323" s="366">
        <f t="shared" si="15"/>
        <v>0</v>
      </c>
      <c r="J323" s="422"/>
      <c r="K323" s="368">
        <f t="shared" si="16"/>
        <v>0</v>
      </c>
      <c r="M323" s="235"/>
    </row>
    <row r="324" spans="1:13" s="231" customFormat="1" ht="23.1" customHeight="1" x14ac:dyDescent="0.2">
      <c r="A324" s="280" t="str">
        <f t="shared" si="14"/>
        <v>-</v>
      </c>
      <c r="B324" s="230"/>
      <c r="C324" s="230"/>
      <c r="D324" s="418"/>
      <c r="E324" s="420"/>
      <c r="F324" s="433"/>
      <c r="G324" s="420"/>
      <c r="H324" s="232" t="e">
        <f>INDEX(Datenbank!$A$1:$FP$201,MATCH(G324,Datenbank!$A$1:'Datenbank'!$A$201,0),MATCH(F324,Datenbank!$A$1:$FP$1,0))</f>
        <v>#N/A</v>
      </c>
      <c r="I324" s="366">
        <f t="shared" si="15"/>
        <v>0</v>
      </c>
      <c r="J324" s="422"/>
      <c r="K324" s="368">
        <f t="shared" si="16"/>
        <v>0</v>
      </c>
      <c r="M324" s="235"/>
    </row>
    <row r="325" spans="1:13" s="231" customFormat="1" ht="23.1" customHeight="1" x14ac:dyDescent="0.2">
      <c r="A325" s="280" t="str">
        <f t="shared" si="14"/>
        <v>-</v>
      </c>
      <c r="B325" s="230"/>
      <c r="C325" s="230"/>
      <c r="D325" s="418"/>
      <c r="E325" s="420"/>
      <c r="F325" s="433"/>
      <c r="G325" s="420"/>
      <c r="H325" s="232" t="e">
        <f>INDEX(Datenbank!$A$1:$FP$201,MATCH(G325,Datenbank!$A$1:'Datenbank'!$A$201,0),MATCH(F325,Datenbank!$A$1:$FP$1,0))</f>
        <v>#N/A</v>
      </c>
      <c r="I325" s="366">
        <f t="shared" si="15"/>
        <v>0</v>
      </c>
      <c r="J325" s="422"/>
      <c r="K325" s="368">
        <f t="shared" si="16"/>
        <v>0</v>
      </c>
      <c r="M325" s="235"/>
    </row>
    <row r="326" spans="1:13" s="231" customFormat="1" ht="23.1" customHeight="1" x14ac:dyDescent="0.2">
      <c r="A326" s="280" t="str">
        <f t="shared" si="14"/>
        <v>-</v>
      </c>
      <c r="B326" s="230"/>
      <c r="C326" s="230"/>
      <c r="D326" s="418"/>
      <c r="E326" s="420"/>
      <c r="F326" s="433"/>
      <c r="G326" s="420"/>
      <c r="H326" s="232" t="e">
        <f>INDEX(Datenbank!$A$1:$FP$201,MATCH(G326,Datenbank!$A$1:'Datenbank'!$A$201,0),MATCH(F326,Datenbank!$A$1:$FP$1,0))</f>
        <v>#N/A</v>
      </c>
      <c r="I326" s="366">
        <f t="shared" si="15"/>
        <v>0</v>
      </c>
      <c r="J326" s="422"/>
      <c r="K326" s="368">
        <f t="shared" si="16"/>
        <v>0</v>
      </c>
      <c r="M326" s="235"/>
    </row>
    <row r="327" spans="1:13" s="231" customFormat="1" ht="23.1" customHeight="1" x14ac:dyDescent="0.2">
      <c r="A327" s="280" t="str">
        <f t="shared" ref="A327:A390" si="17">IF(B327="Kirsch inländisch",4,IF(B327="Williams ausländisch",3,IF(B327="Williams inländisch",2,IF(B327="Kirsch ausländisch",5,IF(B327="Kernobst, Kräuter, Birnenträsch, Gravensteiner, Golden",1,IF(B327="Zwetschgen, Pflümli, Mirabellen inländisch",6,IF(B327="Zwetschgen, Pflümli, Mirabellen, Sliwowitz ausländisch",7,IF(B327="Aprikosen inländisch",8,IF(B327="Marc, Grappa, Hefebrand inländisch",9,IF(B327="Marc, Grappa, Hefebrand ausländisch",10,IF(B327="Andere inl. gebrannte Wasser (Enzian, Génépi, Quitten, Wachholder, Kartoffel, Himbeer, Getreide)",11,IF(B327="Trinksprit",12,IF(B327="Aperitifs, Bitter",13,IF(B327="Liköre (Bailey's Irish Cream, Batida de Coco, Cointreau, Eiercognac, Grand Marnier)",14,IF(B327="Cognac, Armagnac",15,IF(B327="Weinbrand, Brandy",16,IF(B327="Rum",17,IF(B327="Whisky",18,IF(B327="Aquavit, Genever, Gin, Ginepro, Korn, Steinhäger, Wodka",19,IF(B327="Andere ausl. gebrannte Wasser (Aprikosen, Arak, Himbeergeist, Kartoffelbrand, Tequila)",20,IF(B327="Spirituosenhaltige Mischgetränke",21,IF(B327="Portionenflacons (sämtliche gebrannte Wasser mit weniger als 35cl Inhalt)",22,IF(B327="Assortimente und Geschenkpackungen (sämtliche gebrannte Wasser)",23,IF(B327="Calvados",24,IF(B327="Halbfabrikate, Aromen",25,IF(B327="Süssweine, Wermuth",26,IF(B327="","-")))))))))))))))))))))))))))</f>
        <v>-</v>
      </c>
      <c r="B327" s="230"/>
      <c r="C327" s="230"/>
      <c r="D327" s="418"/>
      <c r="E327" s="420"/>
      <c r="F327" s="433"/>
      <c r="G327" s="420"/>
      <c r="H327" s="232" t="e">
        <f>INDEX(Datenbank!$A$1:$FP$201,MATCH(G327,Datenbank!$A$1:'Datenbank'!$A$201,0),MATCH(F327,Datenbank!$A$1:$FP$1,0))</f>
        <v>#N/A</v>
      </c>
      <c r="I327" s="366">
        <f t="shared" si="15"/>
        <v>0</v>
      </c>
      <c r="J327" s="422"/>
      <c r="K327" s="368">
        <f t="shared" si="16"/>
        <v>0</v>
      </c>
      <c r="M327" s="235"/>
    </row>
    <row r="328" spans="1:13" s="231" customFormat="1" ht="23.1" customHeight="1" x14ac:dyDescent="0.2">
      <c r="A328" s="280" t="str">
        <f t="shared" si="17"/>
        <v>-</v>
      </c>
      <c r="B328" s="230"/>
      <c r="C328" s="230"/>
      <c r="D328" s="418"/>
      <c r="E328" s="420"/>
      <c r="F328" s="433"/>
      <c r="G328" s="420"/>
      <c r="H328" s="232" t="e">
        <f>INDEX(Datenbank!$A$1:$FP$201,MATCH(G328,Datenbank!$A$1:'Datenbank'!$A$201,0),MATCH(F328,Datenbank!$A$1:$FP$1,0))</f>
        <v>#N/A</v>
      </c>
      <c r="I328" s="366">
        <f t="shared" si="15"/>
        <v>0</v>
      </c>
      <c r="J328" s="422"/>
      <c r="K328" s="368">
        <f t="shared" si="16"/>
        <v>0</v>
      </c>
      <c r="M328" s="235"/>
    </row>
    <row r="329" spans="1:13" s="231" customFormat="1" ht="23.1" customHeight="1" x14ac:dyDescent="0.2">
      <c r="A329" s="280" t="str">
        <f t="shared" si="17"/>
        <v>-</v>
      </c>
      <c r="B329" s="230"/>
      <c r="C329" s="230"/>
      <c r="D329" s="418"/>
      <c r="E329" s="420"/>
      <c r="F329" s="433"/>
      <c r="G329" s="420"/>
      <c r="H329" s="232" t="e">
        <f>INDEX(Datenbank!$A$1:$FP$201,MATCH(G329,Datenbank!$A$1:'Datenbank'!$A$201,0),MATCH(F329,Datenbank!$A$1:$FP$1,0))</f>
        <v>#N/A</v>
      </c>
      <c r="I329" s="366">
        <f t="shared" si="15"/>
        <v>0</v>
      </c>
      <c r="J329" s="422"/>
      <c r="K329" s="368">
        <f t="shared" si="16"/>
        <v>0</v>
      </c>
      <c r="M329" s="235"/>
    </row>
    <row r="330" spans="1:13" s="231" customFormat="1" ht="23.1" customHeight="1" x14ac:dyDescent="0.2">
      <c r="A330" s="280" t="str">
        <f t="shared" si="17"/>
        <v>-</v>
      </c>
      <c r="B330" s="230"/>
      <c r="C330" s="230"/>
      <c r="D330" s="418"/>
      <c r="E330" s="420"/>
      <c r="F330" s="433"/>
      <c r="G330" s="420"/>
      <c r="H330" s="232" t="e">
        <f>INDEX(Datenbank!$A$1:$FP$201,MATCH(G330,Datenbank!$A$1:'Datenbank'!$A$201,0),MATCH(F330,Datenbank!$A$1:$FP$1,0))</f>
        <v>#N/A</v>
      </c>
      <c r="I330" s="366">
        <f t="shared" si="15"/>
        <v>0</v>
      </c>
      <c r="J330" s="422"/>
      <c r="K330" s="368">
        <f t="shared" si="16"/>
        <v>0</v>
      </c>
      <c r="M330" s="235"/>
    </row>
    <row r="331" spans="1:13" s="231" customFormat="1" ht="23.1" customHeight="1" x14ac:dyDescent="0.2">
      <c r="A331" s="280" t="str">
        <f t="shared" si="17"/>
        <v>-</v>
      </c>
      <c r="B331" s="230"/>
      <c r="C331" s="230"/>
      <c r="D331" s="418"/>
      <c r="E331" s="420"/>
      <c r="F331" s="433"/>
      <c r="G331" s="420"/>
      <c r="H331" s="232" t="e">
        <f>INDEX(Datenbank!$A$1:$FP$201,MATCH(G331,Datenbank!$A$1:'Datenbank'!$A$201,0),MATCH(F331,Datenbank!$A$1:$FP$1,0))</f>
        <v>#N/A</v>
      </c>
      <c r="I331" s="366">
        <f t="shared" ref="I331:I394" si="18">IFERROR(E331*H331,0)</f>
        <v>0</v>
      </c>
      <c r="J331" s="422"/>
      <c r="K331" s="368">
        <f t="shared" si="16"/>
        <v>0</v>
      </c>
      <c r="M331" s="235"/>
    </row>
    <row r="332" spans="1:13" s="231" customFormat="1" ht="23.1" customHeight="1" x14ac:dyDescent="0.2">
      <c r="A332" s="280" t="str">
        <f t="shared" si="17"/>
        <v>-</v>
      </c>
      <c r="B332" s="230"/>
      <c r="C332" s="230"/>
      <c r="D332" s="418"/>
      <c r="E332" s="420"/>
      <c r="F332" s="433"/>
      <c r="G332" s="420"/>
      <c r="H332" s="232" t="e">
        <f>INDEX(Datenbank!$A$1:$FP$201,MATCH(G332,Datenbank!$A$1:'Datenbank'!$A$201,0),MATCH(F332,Datenbank!$A$1:$FP$1,0))</f>
        <v>#N/A</v>
      </c>
      <c r="I332" s="366">
        <f t="shared" si="18"/>
        <v>0</v>
      </c>
      <c r="J332" s="422"/>
      <c r="K332" s="368">
        <f t="shared" si="16"/>
        <v>0</v>
      </c>
      <c r="M332" s="235"/>
    </row>
    <row r="333" spans="1:13" s="231" customFormat="1" ht="23.1" customHeight="1" x14ac:dyDescent="0.2">
      <c r="A333" s="280" t="str">
        <f t="shared" si="17"/>
        <v>-</v>
      </c>
      <c r="B333" s="230"/>
      <c r="C333" s="230"/>
      <c r="D333" s="418"/>
      <c r="E333" s="420"/>
      <c r="F333" s="433"/>
      <c r="G333" s="420"/>
      <c r="H333" s="232" t="e">
        <f>INDEX(Datenbank!$A$1:$FP$201,MATCH(G333,Datenbank!$A$1:'Datenbank'!$A$201,0),MATCH(F333,Datenbank!$A$1:$FP$1,0))</f>
        <v>#N/A</v>
      </c>
      <c r="I333" s="366">
        <f t="shared" si="18"/>
        <v>0</v>
      </c>
      <c r="J333" s="422"/>
      <c r="K333" s="368">
        <f t="shared" si="16"/>
        <v>0</v>
      </c>
      <c r="M333" s="235"/>
    </row>
    <row r="334" spans="1:13" s="231" customFormat="1" ht="23.1" customHeight="1" x14ac:dyDescent="0.2">
      <c r="A334" s="280" t="str">
        <f t="shared" si="17"/>
        <v>-</v>
      </c>
      <c r="B334" s="230"/>
      <c r="C334" s="230"/>
      <c r="D334" s="418"/>
      <c r="E334" s="420"/>
      <c r="F334" s="433"/>
      <c r="G334" s="420"/>
      <c r="H334" s="232" t="e">
        <f>INDEX(Datenbank!$A$1:$FP$201,MATCH(G334,Datenbank!$A$1:'Datenbank'!$A$201,0),MATCH(F334,Datenbank!$A$1:$FP$1,0))</f>
        <v>#N/A</v>
      </c>
      <c r="I334" s="366">
        <f t="shared" si="18"/>
        <v>0</v>
      </c>
      <c r="J334" s="422"/>
      <c r="K334" s="368">
        <f t="shared" si="16"/>
        <v>0</v>
      </c>
      <c r="M334" s="235"/>
    </row>
    <row r="335" spans="1:13" s="231" customFormat="1" ht="23.1" customHeight="1" x14ac:dyDescent="0.2">
      <c r="A335" s="280" t="str">
        <f t="shared" si="17"/>
        <v>-</v>
      </c>
      <c r="B335" s="230"/>
      <c r="C335" s="230"/>
      <c r="D335" s="418"/>
      <c r="E335" s="420"/>
      <c r="F335" s="433"/>
      <c r="G335" s="420"/>
      <c r="H335" s="232" t="e">
        <f>INDEX(Datenbank!$A$1:$FP$201,MATCH(G335,Datenbank!$A$1:'Datenbank'!$A$201,0),MATCH(F335,Datenbank!$A$1:$FP$1,0))</f>
        <v>#N/A</v>
      </c>
      <c r="I335" s="366">
        <f t="shared" si="18"/>
        <v>0</v>
      </c>
      <c r="J335" s="422"/>
      <c r="K335" s="368">
        <f t="shared" si="16"/>
        <v>0</v>
      </c>
      <c r="M335" s="235"/>
    </row>
    <row r="336" spans="1:13" s="231" customFormat="1" ht="23.1" customHeight="1" x14ac:dyDescent="0.2">
      <c r="A336" s="280" t="str">
        <f t="shared" si="17"/>
        <v>-</v>
      </c>
      <c r="B336" s="230"/>
      <c r="C336" s="230"/>
      <c r="D336" s="418"/>
      <c r="E336" s="420"/>
      <c r="F336" s="433"/>
      <c r="G336" s="420"/>
      <c r="H336" s="232" t="e">
        <f>INDEX(Datenbank!$A$1:$FP$201,MATCH(G336,Datenbank!$A$1:'Datenbank'!$A$201,0),MATCH(F336,Datenbank!$A$1:$FP$1,0))</f>
        <v>#N/A</v>
      </c>
      <c r="I336" s="366">
        <f t="shared" si="18"/>
        <v>0</v>
      </c>
      <c r="J336" s="422"/>
      <c r="K336" s="368">
        <f t="shared" si="16"/>
        <v>0</v>
      </c>
      <c r="M336" s="235"/>
    </row>
    <row r="337" spans="1:13" s="231" customFormat="1" ht="23.1" customHeight="1" x14ac:dyDescent="0.2">
      <c r="A337" s="280" t="str">
        <f t="shared" si="17"/>
        <v>-</v>
      </c>
      <c r="B337" s="230"/>
      <c r="C337" s="230"/>
      <c r="D337" s="418"/>
      <c r="E337" s="420"/>
      <c r="F337" s="433"/>
      <c r="G337" s="420"/>
      <c r="H337" s="232" t="e">
        <f>INDEX(Datenbank!$A$1:$FP$201,MATCH(G337,Datenbank!$A$1:'Datenbank'!$A$201,0),MATCH(F337,Datenbank!$A$1:$FP$1,0))</f>
        <v>#N/A</v>
      </c>
      <c r="I337" s="366">
        <f t="shared" si="18"/>
        <v>0</v>
      </c>
      <c r="J337" s="422"/>
      <c r="K337" s="368">
        <f t="shared" si="16"/>
        <v>0</v>
      </c>
      <c r="M337" s="235"/>
    </row>
    <row r="338" spans="1:13" s="231" customFormat="1" ht="23.1" customHeight="1" x14ac:dyDescent="0.2">
      <c r="A338" s="280" t="str">
        <f t="shared" si="17"/>
        <v>-</v>
      </c>
      <c r="B338" s="230"/>
      <c r="C338" s="230"/>
      <c r="D338" s="418"/>
      <c r="E338" s="420"/>
      <c r="F338" s="433"/>
      <c r="G338" s="420"/>
      <c r="H338" s="232" t="e">
        <f>INDEX(Datenbank!$A$1:$FP$201,MATCH(G338,Datenbank!$A$1:'Datenbank'!$A$201,0),MATCH(F338,Datenbank!$A$1:$FP$1,0))</f>
        <v>#N/A</v>
      </c>
      <c r="I338" s="366">
        <f t="shared" si="18"/>
        <v>0</v>
      </c>
      <c r="J338" s="422"/>
      <c r="K338" s="368">
        <f t="shared" si="16"/>
        <v>0</v>
      </c>
      <c r="M338" s="235"/>
    </row>
    <row r="339" spans="1:13" s="231" customFormat="1" ht="23.1" customHeight="1" x14ac:dyDescent="0.2">
      <c r="A339" s="280" t="str">
        <f t="shared" si="17"/>
        <v>-</v>
      </c>
      <c r="B339" s="230"/>
      <c r="C339" s="230"/>
      <c r="D339" s="418"/>
      <c r="E339" s="420"/>
      <c r="F339" s="433"/>
      <c r="G339" s="420"/>
      <c r="H339" s="232" t="e">
        <f>INDEX(Datenbank!$A$1:$FP$201,MATCH(G339,Datenbank!$A$1:'Datenbank'!$A$201,0),MATCH(F339,Datenbank!$A$1:$FP$1,0))</f>
        <v>#N/A</v>
      </c>
      <c r="I339" s="366">
        <f t="shared" si="18"/>
        <v>0</v>
      </c>
      <c r="J339" s="422"/>
      <c r="K339" s="368">
        <f t="shared" si="16"/>
        <v>0</v>
      </c>
      <c r="M339" s="235"/>
    </row>
    <row r="340" spans="1:13" s="231" customFormat="1" ht="23.1" customHeight="1" x14ac:dyDescent="0.2">
      <c r="A340" s="280" t="str">
        <f t="shared" si="17"/>
        <v>-</v>
      </c>
      <c r="B340" s="230"/>
      <c r="C340" s="230"/>
      <c r="D340" s="418"/>
      <c r="E340" s="420"/>
      <c r="F340" s="433"/>
      <c r="G340" s="420"/>
      <c r="H340" s="232" t="e">
        <f>INDEX(Datenbank!$A$1:$FP$201,MATCH(G340,Datenbank!$A$1:'Datenbank'!$A$201,0),MATCH(F340,Datenbank!$A$1:$FP$1,0))</f>
        <v>#N/A</v>
      </c>
      <c r="I340" s="366">
        <f t="shared" si="18"/>
        <v>0</v>
      </c>
      <c r="J340" s="422"/>
      <c r="K340" s="368">
        <f t="shared" si="16"/>
        <v>0</v>
      </c>
      <c r="M340" s="235"/>
    </row>
    <row r="341" spans="1:13" s="231" customFormat="1" ht="23.1" customHeight="1" x14ac:dyDescent="0.2">
      <c r="A341" s="280" t="str">
        <f t="shared" si="17"/>
        <v>-</v>
      </c>
      <c r="B341" s="230"/>
      <c r="C341" s="230"/>
      <c r="D341" s="418"/>
      <c r="E341" s="420"/>
      <c r="F341" s="433"/>
      <c r="G341" s="420"/>
      <c r="H341" s="232" t="e">
        <f>INDEX(Datenbank!$A$1:$FP$201,MATCH(G341,Datenbank!$A$1:'Datenbank'!$A$201,0),MATCH(F341,Datenbank!$A$1:$FP$1,0))</f>
        <v>#N/A</v>
      </c>
      <c r="I341" s="366">
        <f t="shared" si="18"/>
        <v>0</v>
      </c>
      <c r="J341" s="422"/>
      <c r="K341" s="368">
        <f t="shared" si="16"/>
        <v>0</v>
      </c>
      <c r="M341" s="235"/>
    </row>
    <row r="342" spans="1:13" s="231" customFormat="1" ht="23.1" customHeight="1" x14ac:dyDescent="0.2">
      <c r="A342" s="280" t="str">
        <f t="shared" si="17"/>
        <v>-</v>
      </c>
      <c r="B342" s="230"/>
      <c r="C342" s="230"/>
      <c r="D342" s="418"/>
      <c r="E342" s="420"/>
      <c r="F342" s="433"/>
      <c r="G342" s="420"/>
      <c r="H342" s="232" t="e">
        <f>INDEX(Datenbank!$A$1:$FP$201,MATCH(G342,Datenbank!$A$1:'Datenbank'!$A$201,0),MATCH(F342,Datenbank!$A$1:$FP$1,0))</f>
        <v>#N/A</v>
      </c>
      <c r="I342" s="366">
        <f t="shared" si="18"/>
        <v>0</v>
      </c>
      <c r="J342" s="422"/>
      <c r="K342" s="368">
        <f t="shared" si="16"/>
        <v>0</v>
      </c>
      <c r="M342" s="235"/>
    </row>
    <row r="343" spans="1:13" s="231" customFormat="1" ht="23.1" customHeight="1" x14ac:dyDescent="0.2">
      <c r="A343" s="280" t="str">
        <f t="shared" si="17"/>
        <v>-</v>
      </c>
      <c r="B343" s="230"/>
      <c r="C343" s="230"/>
      <c r="D343" s="418"/>
      <c r="E343" s="420"/>
      <c r="F343" s="433"/>
      <c r="G343" s="420"/>
      <c r="H343" s="232" t="e">
        <f>INDEX(Datenbank!$A$1:$FP$201,MATCH(G343,Datenbank!$A$1:'Datenbank'!$A$201,0),MATCH(F343,Datenbank!$A$1:$FP$1,0))</f>
        <v>#N/A</v>
      </c>
      <c r="I343" s="366">
        <f t="shared" si="18"/>
        <v>0</v>
      </c>
      <c r="J343" s="422"/>
      <c r="K343" s="368">
        <f t="shared" si="16"/>
        <v>0</v>
      </c>
      <c r="M343" s="235"/>
    </row>
    <row r="344" spans="1:13" s="231" customFormat="1" ht="23.1" customHeight="1" x14ac:dyDescent="0.2">
      <c r="A344" s="280" t="str">
        <f t="shared" si="17"/>
        <v>-</v>
      </c>
      <c r="B344" s="230"/>
      <c r="C344" s="230"/>
      <c r="D344" s="418"/>
      <c r="E344" s="420"/>
      <c r="F344" s="433"/>
      <c r="G344" s="420"/>
      <c r="H344" s="232" t="e">
        <f>INDEX(Datenbank!$A$1:$FP$201,MATCH(G344,Datenbank!$A$1:'Datenbank'!$A$201,0),MATCH(F344,Datenbank!$A$1:$FP$1,0))</f>
        <v>#N/A</v>
      </c>
      <c r="I344" s="366">
        <f t="shared" si="18"/>
        <v>0</v>
      </c>
      <c r="J344" s="422"/>
      <c r="K344" s="368">
        <f t="shared" si="16"/>
        <v>0</v>
      </c>
      <c r="M344" s="235"/>
    </row>
    <row r="345" spans="1:13" s="231" customFormat="1" ht="23.1" customHeight="1" x14ac:dyDescent="0.2">
      <c r="A345" s="280" t="str">
        <f t="shared" si="17"/>
        <v>-</v>
      </c>
      <c r="B345" s="230"/>
      <c r="C345" s="230"/>
      <c r="D345" s="418"/>
      <c r="E345" s="420"/>
      <c r="F345" s="433"/>
      <c r="G345" s="420"/>
      <c r="H345" s="232" t="e">
        <f>INDEX(Datenbank!$A$1:$FP$201,MATCH(G345,Datenbank!$A$1:'Datenbank'!$A$201,0),MATCH(F345,Datenbank!$A$1:$FP$1,0))</f>
        <v>#N/A</v>
      </c>
      <c r="I345" s="366">
        <f t="shared" si="18"/>
        <v>0</v>
      </c>
      <c r="J345" s="422"/>
      <c r="K345" s="368">
        <f t="shared" si="16"/>
        <v>0</v>
      </c>
      <c r="M345" s="235"/>
    </row>
    <row r="346" spans="1:13" s="231" customFormat="1" ht="23.1" customHeight="1" x14ac:dyDescent="0.2">
      <c r="A346" s="280" t="str">
        <f t="shared" si="17"/>
        <v>-</v>
      </c>
      <c r="B346" s="230"/>
      <c r="C346" s="230"/>
      <c r="D346" s="418"/>
      <c r="E346" s="420"/>
      <c r="F346" s="433"/>
      <c r="G346" s="420"/>
      <c r="H346" s="232" t="e">
        <f>INDEX(Datenbank!$A$1:$FP$201,MATCH(G346,Datenbank!$A$1:'Datenbank'!$A$201,0),MATCH(F346,Datenbank!$A$1:$FP$1,0))</f>
        <v>#N/A</v>
      </c>
      <c r="I346" s="366">
        <f t="shared" si="18"/>
        <v>0</v>
      </c>
      <c r="J346" s="422"/>
      <c r="K346" s="368">
        <f t="shared" si="16"/>
        <v>0</v>
      </c>
      <c r="M346" s="235"/>
    </row>
    <row r="347" spans="1:13" s="231" customFormat="1" ht="23.1" customHeight="1" x14ac:dyDescent="0.2">
      <c r="A347" s="280" t="str">
        <f t="shared" si="17"/>
        <v>-</v>
      </c>
      <c r="B347" s="230"/>
      <c r="C347" s="230"/>
      <c r="D347" s="418"/>
      <c r="E347" s="420"/>
      <c r="F347" s="433"/>
      <c r="G347" s="420"/>
      <c r="H347" s="232" t="e">
        <f>INDEX(Datenbank!$A$1:$FP$201,MATCH(G347,Datenbank!$A$1:'Datenbank'!$A$201,0),MATCH(F347,Datenbank!$A$1:$FP$1,0))</f>
        <v>#N/A</v>
      </c>
      <c r="I347" s="366">
        <f t="shared" si="18"/>
        <v>0</v>
      </c>
      <c r="J347" s="422"/>
      <c r="K347" s="368">
        <f t="shared" si="16"/>
        <v>0</v>
      </c>
      <c r="M347" s="235"/>
    </row>
    <row r="348" spans="1:13" s="231" customFormat="1" ht="23.1" customHeight="1" x14ac:dyDescent="0.2">
      <c r="A348" s="280" t="str">
        <f t="shared" si="17"/>
        <v>-</v>
      </c>
      <c r="B348" s="230"/>
      <c r="C348" s="230"/>
      <c r="D348" s="418"/>
      <c r="E348" s="420"/>
      <c r="F348" s="433"/>
      <c r="G348" s="420"/>
      <c r="H348" s="232" t="e">
        <f>INDEX(Datenbank!$A$1:$FP$201,MATCH(G348,Datenbank!$A$1:'Datenbank'!$A$201,0),MATCH(F348,Datenbank!$A$1:$FP$1,0))</f>
        <v>#N/A</v>
      </c>
      <c r="I348" s="366">
        <f t="shared" si="18"/>
        <v>0</v>
      </c>
      <c r="J348" s="422"/>
      <c r="K348" s="368">
        <f t="shared" si="16"/>
        <v>0</v>
      </c>
      <c r="M348" s="235"/>
    </row>
    <row r="349" spans="1:13" s="231" customFormat="1" ht="23.1" customHeight="1" x14ac:dyDescent="0.2">
      <c r="A349" s="280" t="str">
        <f t="shared" si="17"/>
        <v>-</v>
      </c>
      <c r="B349" s="230"/>
      <c r="C349" s="230"/>
      <c r="D349" s="418"/>
      <c r="E349" s="420"/>
      <c r="F349" s="433"/>
      <c r="G349" s="420"/>
      <c r="H349" s="232" t="e">
        <f>INDEX(Datenbank!$A$1:$FP$201,MATCH(G349,Datenbank!$A$1:'Datenbank'!$A$201,0),MATCH(F349,Datenbank!$A$1:$FP$1,0))</f>
        <v>#N/A</v>
      </c>
      <c r="I349" s="366">
        <f t="shared" si="18"/>
        <v>0</v>
      </c>
      <c r="J349" s="422"/>
      <c r="K349" s="368">
        <f t="shared" si="16"/>
        <v>0</v>
      </c>
      <c r="M349" s="235"/>
    </row>
    <row r="350" spans="1:13" s="231" customFormat="1" ht="23.1" customHeight="1" x14ac:dyDescent="0.2">
      <c r="A350" s="280" t="str">
        <f t="shared" si="17"/>
        <v>-</v>
      </c>
      <c r="B350" s="230"/>
      <c r="C350" s="230"/>
      <c r="D350" s="418"/>
      <c r="E350" s="420"/>
      <c r="F350" s="433"/>
      <c r="G350" s="420"/>
      <c r="H350" s="232" t="e">
        <f>INDEX(Datenbank!$A$1:$FP$201,MATCH(G350,Datenbank!$A$1:'Datenbank'!$A$201,0),MATCH(F350,Datenbank!$A$1:$FP$1,0))</f>
        <v>#N/A</v>
      </c>
      <c r="I350" s="366">
        <f t="shared" si="18"/>
        <v>0</v>
      </c>
      <c r="J350" s="422"/>
      <c r="K350" s="368">
        <f t="shared" si="16"/>
        <v>0</v>
      </c>
      <c r="M350" s="235"/>
    </row>
    <row r="351" spans="1:13" s="231" customFormat="1" ht="23.1" customHeight="1" x14ac:dyDescent="0.2">
      <c r="A351" s="280" t="str">
        <f t="shared" si="17"/>
        <v>-</v>
      </c>
      <c r="B351" s="230"/>
      <c r="C351" s="230"/>
      <c r="D351" s="418"/>
      <c r="E351" s="420"/>
      <c r="F351" s="433"/>
      <c r="G351" s="420"/>
      <c r="H351" s="232" t="e">
        <f>INDEX(Datenbank!$A$1:$FP$201,MATCH(G351,Datenbank!$A$1:'Datenbank'!$A$201,0),MATCH(F351,Datenbank!$A$1:$FP$1,0))</f>
        <v>#N/A</v>
      </c>
      <c r="I351" s="366">
        <f t="shared" si="18"/>
        <v>0</v>
      </c>
      <c r="J351" s="422"/>
      <c r="K351" s="368">
        <f t="shared" si="16"/>
        <v>0</v>
      </c>
      <c r="M351" s="235"/>
    </row>
    <row r="352" spans="1:13" s="231" customFormat="1" ht="23.1" customHeight="1" x14ac:dyDescent="0.2">
      <c r="A352" s="280" t="str">
        <f t="shared" si="17"/>
        <v>-</v>
      </c>
      <c r="B352" s="230"/>
      <c r="C352" s="230"/>
      <c r="D352" s="418"/>
      <c r="E352" s="420"/>
      <c r="F352" s="433"/>
      <c r="G352" s="420"/>
      <c r="H352" s="232" t="e">
        <f>INDEX(Datenbank!$A$1:$FP$201,MATCH(G352,Datenbank!$A$1:'Datenbank'!$A$201,0),MATCH(F352,Datenbank!$A$1:$FP$1,0))</f>
        <v>#N/A</v>
      </c>
      <c r="I352" s="366">
        <f t="shared" si="18"/>
        <v>0</v>
      </c>
      <c r="J352" s="422"/>
      <c r="K352" s="368">
        <f t="shared" si="16"/>
        <v>0</v>
      </c>
      <c r="M352" s="235"/>
    </row>
    <row r="353" spans="1:13" s="231" customFormat="1" ht="23.1" customHeight="1" x14ac:dyDescent="0.2">
      <c r="A353" s="280" t="str">
        <f t="shared" si="17"/>
        <v>-</v>
      </c>
      <c r="B353" s="230"/>
      <c r="C353" s="230"/>
      <c r="D353" s="418"/>
      <c r="E353" s="420"/>
      <c r="F353" s="433"/>
      <c r="G353" s="420"/>
      <c r="H353" s="232" t="e">
        <f>INDEX(Datenbank!$A$1:$FP$201,MATCH(G353,Datenbank!$A$1:'Datenbank'!$A$201,0),MATCH(F353,Datenbank!$A$1:$FP$1,0))</f>
        <v>#N/A</v>
      </c>
      <c r="I353" s="366">
        <f t="shared" si="18"/>
        <v>0</v>
      </c>
      <c r="J353" s="422"/>
      <c r="K353" s="368">
        <f t="shared" si="16"/>
        <v>0</v>
      </c>
      <c r="M353" s="235"/>
    </row>
    <row r="354" spans="1:13" s="231" customFormat="1" ht="23.1" customHeight="1" x14ac:dyDescent="0.2">
      <c r="A354" s="280" t="str">
        <f t="shared" si="17"/>
        <v>-</v>
      </c>
      <c r="B354" s="230"/>
      <c r="C354" s="230"/>
      <c r="D354" s="418"/>
      <c r="E354" s="420"/>
      <c r="F354" s="433"/>
      <c r="G354" s="420"/>
      <c r="H354" s="232" t="e">
        <f>INDEX(Datenbank!$A$1:$FP$201,MATCH(G354,Datenbank!$A$1:'Datenbank'!$A$201,0),MATCH(F354,Datenbank!$A$1:$FP$1,0))</f>
        <v>#N/A</v>
      </c>
      <c r="I354" s="366">
        <f t="shared" si="18"/>
        <v>0</v>
      </c>
      <c r="J354" s="422"/>
      <c r="K354" s="368">
        <f t="shared" si="16"/>
        <v>0</v>
      </c>
      <c r="M354" s="235"/>
    </row>
    <row r="355" spans="1:13" s="231" customFormat="1" ht="23.1" customHeight="1" x14ac:dyDescent="0.2">
      <c r="A355" s="280" t="str">
        <f t="shared" si="17"/>
        <v>-</v>
      </c>
      <c r="B355" s="230"/>
      <c r="C355" s="230"/>
      <c r="D355" s="418"/>
      <c r="E355" s="420"/>
      <c r="F355" s="433"/>
      <c r="G355" s="420"/>
      <c r="H355" s="232" t="e">
        <f>INDEX(Datenbank!$A$1:$FP$201,MATCH(G355,Datenbank!$A$1:'Datenbank'!$A$201,0),MATCH(F355,Datenbank!$A$1:$FP$1,0))</f>
        <v>#N/A</v>
      </c>
      <c r="I355" s="366">
        <f t="shared" si="18"/>
        <v>0</v>
      </c>
      <c r="J355" s="422"/>
      <c r="K355" s="368">
        <f t="shared" si="16"/>
        <v>0</v>
      </c>
      <c r="M355" s="235"/>
    </row>
    <row r="356" spans="1:13" s="231" customFormat="1" ht="23.1" customHeight="1" x14ac:dyDescent="0.2">
      <c r="A356" s="280" t="str">
        <f t="shared" si="17"/>
        <v>-</v>
      </c>
      <c r="B356" s="230"/>
      <c r="C356" s="230"/>
      <c r="D356" s="418"/>
      <c r="E356" s="420"/>
      <c r="F356" s="433"/>
      <c r="G356" s="420"/>
      <c r="H356" s="232" t="e">
        <f>INDEX(Datenbank!$A$1:$FP$201,MATCH(G356,Datenbank!$A$1:'Datenbank'!$A$201,0),MATCH(F356,Datenbank!$A$1:$FP$1,0))</f>
        <v>#N/A</v>
      </c>
      <c r="I356" s="366">
        <f t="shared" si="18"/>
        <v>0</v>
      </c>
      <c r="J356" s="422"/>
      <c r="K356" s="368">
        <f t="shared" si="16"/>
        <v>0</v>
      </c>
      <c r="M356" s="235"/>
    </row>
    <row r="357" spans="1:13" s="231" customFormat="1" ht="23.1" customHeight="1" x14ac:dyDescent="0.2">
      <c r="A357" s="280" t="str">
        <f t="shared" si="17"/>
        <v>-</v>
      </c>
      <c r="B357" s="230"/>
      <c r="C357" s="230"/>
      <c r="D357" s="418"/>
      <c r="E357" s="420"/>
      <c r="F357" s="433"/>
      <c r="G357" s="420"/>
      <c r="H357" s="232" t="e">
        <f>INDEX(Datenbank!$A$1:$FP$201,MATCH(G357,Datenbank!$A$1:'Datenbank'!$A$201,0),MATCH(F357,Datenbank!$A$1:$FP$1,0))</f>
        <v>#N/A</v>
      </c>
      <c r="I357" s="366">
        <f t="shared" si="18"/>
        <v>0</v>
      </c>
      <c r="J357" s="422"/>
      <c r="K357" s="368">
        <f t="shared" si="16"/>
        <v>0</v>
      </c>
      <c r="M357" s="235"/>
    </row>
    <row r="358" spans="1:13" s="231" customFormat="1" ht="23.1" customHeight="1" x14ac:dyDescent="0.2">
      <c r="A358" s="280" t="str">
        <f t="shared" si="17"/>
        <v>-</v>
      </c>
      <c r="B358" s="230"/>
      <c r="C358" s="230"/>
      <c r="D358" s="418"/>
      <c r="E358" s="420"/>
      <c r="F358" s="433"/>
      <c r="G358" s="420"/>
      <c r="H358" s="232" t="e">
        <f>INDEX(Datenbank!$A$1:$FP$201,MATCH(G358,Datenbank!$A$1:'Datenbank'!$A$201,0),MATCH(F358,Datenbank!$A$1:$FP$1,0))</f>
        <v>#N/A</v>
      </c>
      <c r="I358" s="366">
        <f t="shared" si="18"/>
        <v>0</v>
      </c>
      <c r="J358" s="422"/>
      <c r="K358" s="368">
        <f t="shared" si="16"/>
        <v>0</v>
      </c>
      <c r="M358" s="235"/>
    </row>
    <row r="359" spans="1:13" s="231" customFormat="1" ht="23.1" customHeight="1" x14ac:dyDescent="0.2">
      <c r="A359" s="280" t="str">
        <f t="shared" si="17"/>
        <v>-</v>
      </c>
      <c r="B359" s="230"/>
      <c r="C359" s="230"/>
      <c r="D359" s="418"/>
      <c r="E359" s="420"/>
      <c r="F359" s="433"/>
      <c r="G359" s="420"/>
      <c r="H359" s="232" t="e">
        <f>INDEX(Datenbank!$A$1:$FP$201,MATCH(G359,Datenbank!$A$1:'Datenbank'!$A$201,0),MATCH(F359,Datenbank!$A$1:$FP$1,0))</f>
        <v>#N/A</v>
      </c>
      <c r="I359" s="366">
        <f t="shared" si="18"/>
        <v>0</v>
      </c>
      <c r="J359" s="422"/>
      <c r="K359" s="368">
        <f t="shared" si="16"/>
        <v>0</v>
      </c>
      <c r="M359" s="235"/>
    </row>
    <row r="360" spans="1:13" s="231" customFormat="1" ht="23.1" customHeight="1" x14ac:dyDescent="0.2">
      <c r="A360" s="280" t="str">
        <f t="shared" si="17"/>
        <v>-</v>
      </c>
      <c r="B360" s="230"/>
      <c r="C360" s="230"/>
      <c r="D360" s="418"/>
      <c r="E360" s="420"/>
      <c r="F360" s="433"/>
      <c r="G360" s="420"/>
      <c r="H360" s="232" t="e">
        <f>INDEX(Datenbank!$A$1:$FP$201,MATCH(G360,Datenbank!$A$1:'Datenbank'!$A$201,0),MATCH(F360,Datenbank!$A$1:$FP$1,0))</f>
        <v>#N/A</v>
      </c>
      <c r="I360" s="366">
        <f t="shared" si="18"/>
        <v>0</v>
      </c>
      <c r="J360" s="422"/>
      <c r="K360" s="368">
        <f t="shared" si="16"/>
        <v>0</v>
      </c>
      <c r="M360" s="235"/>
    </row>
    <row r="361" spans="1:13" s="231" customFormat="1" ht="23.1" customHeight="1" x14ac:dyDescent="0.2">
      <c r="A361" s="280" t="str">
        <f t="shared" si="17"/>
        <v>-</v>
      </c>
      <c r="B361" s="230"/>
      <c r="C361" s="230"/>
      <c r="D361" s="418"/>
      <c r="E361" s="420"/>
      <c r="F361" s="433"/>
      <c r="G361" s="420"/>
      <c r="H361" s="232" t="e">
        <f>INDEX(Datenbank!$A$1:$FP$201,MATCH(G361,Datenbank!$A$1:'Datenbank'!$A$201,0),MATCH(F361,Datenbank!$A$1:$FP$1,0))</f>
        <v>#N/A</v>
      </c>
      <c r="I361" s="366">
        <f t="shared" si="18"/>
        <v>0</v>
      </c>
      <c r="J361" s="422"/>
      <c r="K361" s="368">
        <f t="shared" si="16"/>
        <v>0</v>
      </c>
      <c r="M361" s="235"/>
    </row>
    <row r="362" spans="1:13" s="231" customFormat="1" ht="23.1" customHeight="1" x14ac:dyDescent="0.2">
      <c r="A362" s="280" t="str">
        <f t="shared" si="17"/>
        <v>-</v>
      </c>
      <c r="B362" s="230"/>
      <c r="C362" s="230"/>
      <c r="D362" s="418"/>
      <c r="E362" s="420"/>
      <c r="F362" s="433"/>
      <c r="G362" s="420"/>
      <c r="H362" s="232" t="e">
        <f>INDEX(Datenbank!$A$1:$FP$201,MATCH(G362,Datenbank!$A$1:'Datenbank'!$A$201,0),MATCH(F362,Datenbank!$A$1:$FP$1,0))</f>
        <v>#N/A</v>
      </c>
      <c r="I362" s="366">
        <f t="shared" si="18"/>
        <v>0</v>
      </c>
      <c r="J362" s="422"/>
      <c r="K362" s="368">
        <f t="shared" si="16"/>
        <v>0</v>
      </c>
      <c r="M362" s="235"/>
    </row>
    <row r="363" spans="1:13" s="231" customFormat="1" ht="23.1" customHeight="1" x14ac:dyDescent="0.2">
      <c r="A363" s="280" t="str">
        <f t="shared" si="17"/>
        <v>-</v>
      </c>
      <c r="B363" s="230"/>
      <c r="C363" s="230"/>
      <c r="D363" s="418"/>
      <c r="E363" s="420"/>
      <c r="F363" s="433"/>
      <c r="G363" s="420"/>
      <c r="H363" s="232" t="e">
        <f>INDEX(Datenbank!$A$1:$FP$201,MATCH(G363,Datenbank!$A$1:'Datenbank'!$A$201,0),MATCH(F363,Datenbank!$A$1:$FP$1,0))</f>
        <v>#N/A</v>
      </c>
      <c r="I363" s="366">
        <f t="shared" si="18"/>
        <v>0</v>
      </c>
      <c r="J363" s="422"/>
      <c r="K363" s="368">
        <f t="shared" si="16"/>
        <v>0</v>
      </c>
      <c r="M363" s="235"/>
    </row>
    <row r="364" spans="1:13" s="231" customFormat="1" ht="23.1" customHeight="1" x14ac:dyDescent="0.2">
      <c r="A364" s="280" t="str">
        <f t="shared" si="17"/>
        <v>-</v>
      </c>
      <c r="B364" s="230"/>
      <c r="C364" s="230"/>
      <c r="D364" s="418"/>
      <c r="E364" s="420"/>
      <c r="F364" s="433"/>
      <c r="G364" s="420"/>
      <c r="H364" s="232" t="e">
        <f>INDEX(Datenbank!$A$1:$FP$201,MATCH(G364,Datenbank!$A$1:'Datenbank'!$A$201,0),MATCH(F364,Datenbank!$A$1:$FP$1,0))</f>
        <v>#N/A</v>
      </c>
      <c r="I364" s="366">
        <f t="shared" si="18"/>
        <v>0</v>
      </c>
      <c r="J364" s="422"/>
      <c r="K364" s="368">
        <f t="shared" si="16"/>
        <v>0</v>
      </c>
      <c r="M364" s="235"/>
    </row>
    <row r="365" spans="1:13" s="231" customFormat="1" ht="23.1" customHeight="1" x14ac:dyDescent="0.2">
      <c r="A365" s="280" t="str">
        <f t="shared" si="17"/>
        <v>-</v>
      </c>
      <c r="B365" s="230"/>
      <c r="C365" s="230"/>
      <c r="D365" s="418"/>
      <c r="E365" s="420"/>
      <c r="F365" s="433"/>
      <c r="G365" s="420"/>
      <c r="H365" s="232" t="e">
        <f>INDEX(Datenbank!$A$1:$FP$201,MATCH(G365,Datenbank!$A$1:'Datenbank'!$A$201,0),MATCH(F365,Datenbank!$A$1:$FP$1,0))</f>
        <v>#N/A</v>
      </c>
      <c r="I365" s="366">
        <f t="shared" si="18"/>
        <v>0</v>
      </c>
      <c r="J365" s="422"/>
      <c r="K365" s="368">
        <f t="shared" si="16"/>
        <v>0</v>
      </c>
      <c r="M365" s="235"/>
    </row>
    <row r="366" spans="1:13" s="231" customFormat="1" ht="23.1" customHeight="1" x14ac:dyDescent="0.2">
      <c r="A366" s="280" t="str">
        <f t="shared" si="17"/>
        <v>-</v>
      </c>
      <c r="B366" s="230"/>
      <c r="C366" s="230"/>
      <c r="D366" s="418"/>
      <c r="E366" s="420"/>
      <c r="F366" s="433"/>
      <c r="G366" s="420"/>
      <c r="H366" s="232" t="e">
        <f>INDEX(Datenbank!$A$1:$FP$201,MATCH(G366,Datenbank!$A$1:'Datenbank'!$A$201,0),MATCH(F366,Datenbank!$A$1:$FP$1,0))</f>
        <v>#N/A</v>
      </c>
      <c r="I366" s="366">
        <f t="shared" si="18"/>
        <v>0</v>
      </c>
      <c r="J366" s="422"/>
      <c r="K366" s="368">
        <f t="shared" si="16"/>
        <v>0</v>
      </c>
      <c r="M366" s="235"/>
    </row>
    <row r="367" spans="1:13" s="231" customFormat="1" ht="23.1" customHeight="1" x14ac:dyDescent="0.2">
      <c r="A367" s="280" t="str">
        <f t="shared" si="17"/>
        <v>-</v>
      </c>
      <c r="B367" s="230"/>
      <c r="C367" s="230"/>
      <c r="D367" s="418"/>
      <c r="E367" s="420"/>
      <c r="F367" s="433"/>
      <c r="G367" s="420"/>
      <c r="H367" s="232" t="e">
        <f>INDEX(Datenbank!$A$1:$FP$201,MATCH(G367,Datenbank!$A$1:'Datenbank'!$A$201,0),MATCH(F367,Datenbank!$A$1:$FP$1,0))</f>
        <v>#N/A</v>
      </c>
      <c r="I367" s="366">
        <f t="shared" si="18"/>
        <v>0</v>
      </c>
      <c r="J367" s="422"/>
      <c r="K367" s="368">
        <f t="shared" si="16"/>
        <v>0</v>
      </c>
      <c r="M367" s="235"/>
    </row>
    <row r="368" spans="1:13" s="231" customFormat="1" ht="23.1" customHeight="1" x14ac:dyDescent="0.2">
      <c r="A368" s="280" t="str">
        <f t="shared" si="17"/>
        <v>-</v>
      </c>
      <c r="B368" s="230"/>
      <c r="C368" s="230"/>
      <c r="D368" s="418"/>
      <c r="E368" s="420"/>
      <c r="F368" s="433"/>
      <c r="G368" s="420"/>
      <c r="H368" s="232" t="e">
        <f>INDEX(Datenbank!$A$1:$FP$201,MATCH(G368,Datenbank!$A$1:'Datenbank'!$A$201,0),MATCH(F368,Datenbank!$A$1:$FP$1,0))</f>
        <v>#N/A</v>
      </c>
      <c r="I368" s="366">
        <f t="shared" si="18"/>
        <v>0</v>
      </c>
      <c r="J368" s="422"/>
      <c r="K368" s="368">
        <f t="shared" si="16"/>
        <v>0</v>
      </c>
      <c r="M368" s="235"/>
    </row>
    <row r="369" spans="1:13" s="231" customFormat="1" ht="23.1" customHeight="1" x14ac:dyDescent="0.2">
      <c r="A369" s="280" t="str">
        <f t="shared" si="17"/>
        <v>-</v>
      </c>
      <c r="B369" s="230"/>
      <c r="C369" s="230"/>
      <c r="D369" s="418"/>
      <c r="E369" s="420"/>
      <c r="F369" s="433"/>
      <c r="G369" s="420"/>
      <c r="H369" s="232" t="e">
        <f>INDEX(Datenbank!$A$1:$FP$201,MATCH(G369,Datenbank!$A$1:'Datenbank'!$A$201,0),MATCH(F369,Datenbank!$A$1:$FP$1,0))</f>
        <v>#N/A</v>
      </c>
      <c r="I369" s="366">
        <f t="shared" si="18"/>
        <v>0</v>
      </c>
      <c r="J369" s="422"/>
      <c r="K369" s="368">
        <f t="shared" si="16"/>
        <v>0</v>
      </c>
      <c r="M369" s="235"/>
    </row>
    <row r="370" spans="1:13" s="231" customFormat="1" ht="23.1" customHeight="1" x14ac:dyDescent="0.2">
      <c r="A370" s="280" t="str">
        <f t="shared" si="17"/>
        <v>-</v>
      </c>
      <c r="B370" s="230"/>
      <c r="C370" s="230"/>
      <c r="D370" s="418"/>
      <c r="E370" s="420"/>
      <c r="F370" s="433"/>
      <c r="G370" s="420"/>
      <c r="H370" s="232" t="e">
        <f>INDEX(Datenbank!$A$1:$FP$201,MATCH(G370,Datenbank!$A$1:'Datenbank'!$A$201,0),MATCH(F370,Datenbank!$A$1:$FP$1,0))</f>
        <v>#N/A</v>
      </c>
      <c r="I370" s="366">
        <f t="shared" si="18"/>
        <v>0</v>
      </c>
      <c r="J370" s="422"/>
      <c r="K370" s="368">
        <f t="shared" si="16"/>
        <v>0</v>
      </c>
      <c r="M370" s="235"/>
    </row>
    <row r="371" spans="1:13" s="231" customFormat="1" ht="23.1" customHeight="1" x14ac:dyDescent="0.2">
      <c r="A371" s="280" t="str">
        <f t="shared" si="17"/>
        <v>-</v>
      </c>
      <c r="B371" s="230"/>
      <c r="C371" s="230"/>
      <c r="D371" s="418"/>
      <c r="E371" s="420"/>
      <c r="F371" s="433"/>
      <c r="G371" s="420"/>
      <c r="H371" s="232" t="e">
        <f>INDEX(Datenbank!$A$1:$FP$201,MATCH(G371,Datenbank!$A$1:'Datenbank'!$A$201,0),MATCH(F371,Datenbank!$A$1:$FP$1,0))</f>
        <v>#N/A</v>
      </c>
      <c r="I371" s="366">
        <f t="shared" si="18"/>
        <v>0</v>
      </c>
      <c r="J371" s="422"/>
      <c r="K371" s="368">
        <f t="shared" si="16"/>
        <v>0</v>
      </c>
      <c r="M371" s="235"/>
    </row>
    <row r="372" spans="1:13" s="231" customFormat="1" ht="23.1" customHeight="1" x14ac:dyDescent="0.2">
      <c r="A372" s="280" t="str">
        <f t="shared" si="17"/>
        <v>-</v>
      </c>
      <c r="B372" s="230"/>
      <c r="C372" s="230"/>
      <c r="D372" s="418"/>
      <c r="E372" s="420"/>
      <c r="F372" s="433"/>
      <c r="G372" s="420"/>
      <c r="H372" s="232" t="e">
        <f>INDEX(Datenbank!$A$1:$FP$201,MATCH(G372,Datenbank!$A$1:'Datenbank'!$A$201,0),MATCH(F372,Datenbank!$A$1:$FP$1,0))</f>
        <v>#N/A</v>
      </c>
      <c r="I372" s="366">
        <f t="shared" si="18"/>
        <v>0</v>
      </c>
      <c r="J372" s="422"/>
      <c r="K372" s="368">
        <f t="shared" si="16"/>
        <v>0</v>
      </c>
      <c r="M372" s="235"/>
    </row>
    <row r="373" spans="1:13" s="231" customFormat="1" ht="23.1" customHeight="1" x14ac:dyDescent="0.2">
      <c r="A373" s="280" t="str">
        <f t="shared" si="17"/>
        <v>-</v>
      </c>
      <c r="B373" s="230"/>
      <c r="C373" s="230"/>
      <c r="D373" s="418"/>
      <c r="E373" s="420"/>
      <c r="F373" s="433"/>
      <c r="G373" s="420"/>
      <c r="H373" s="232" t="e">
        <f>INDEX(Datenbank!$A$1:$FP$201,MATCH(G373,Datenbank!$A$1:'Datenbank'!$A$201,0),MATCH(F373,Datenbank!$A$1:$FP$1,0))</f>
        <v>#N/A</v>
      </c>
      <c r="I373" s="366">
        <f t="shared" si="18"/>
        <v>0</v>
      </c>
      <c r="J373" s="422"/>
      <c r="K373" s="368">
        <f t="shared" si="16"/>
        <v>0</v>
      </c>
      <c r="M373" s="235"/>
    </row>
    <row r="374" spans="1:13" s="231" customFormat="1" ht="23.1" customHeight="1" x14ac:dyDescent="0.2">
      <c r="A374" s="280" t="str">
        <f t="shared" si="17"/>
        <v>-</v>
      </c>
      <c r="B374" s="230"/>
      <c r="C374" s="230"/>
      <c r="D374" s="418"/>
      <c r="E374" s="420"/>
      <c r="F374" s="433"/>
      <c r="G374" s="420"/>
      <c r="H374" s="232" t="e">
        <f>INDEX(Datenbank!$A$1:$FP$201,MATCH(G374,Datenbank!$A$1:'Datenbank'!$A$201,0),MATCH(F374,Datenbank!$A$1:$FP$1,0))</f>
        <v>#N/A</v>
      </c>
      <c r="I374" s="366">
        <f t="shared" si="18"/>
        <v>0</v>
      </c>
      <c r="J374" s="422"/>
      <c r="K374" s="368">
        <f t="shared" si="16"/>
        <v>0</v>
      </c>
      <c r="M374" s="235"/>
    </row>
    <row r="375" spans="1:13" s="231" customFormat="1" ht="23.1" customHeight="1" x14ac:dyDescent="0.2">
      <c r="A375" s="280" t="str">
        <f t="shared" si="17"/>
        <v>-</v>
      </c>
      <c r="B375" s="230"/>
      <c r="C375" s="230"/>
      <c r="D375" s="418"/>
      <c r="E375" s="420"/>
      <c r="F375" s="433"/>
      <c r="G375" s="420"/>
      <c r="H375" s="232" t="e">
        <f>INDEX(Datenbank!$A$1:$FP$201,MATCH(G375,Datenbank!$A$1:'Datenbank'!$A$201,0),MATCH(F375,Datenbank!$A$1:$FP$1,0))</f>
        <v>#N/A</v>
      </c>
      <c r="I375" s="366">
        <f t="shared" si="18"/>
        <v>0</v>
      </c>
      <c r="J375" s="422"/>
      <c r="K375" s="368">
        <f t="shared" si="16"/>
        <v>0</v>
      </c>
      <c r="M375" s="235"/>
    </row>
    <row r="376" spans="1:13" s="231" customFormat="1" ht="23.1" customHeight="1" x14ac:dyDescent="0.2">
      <c r="A376" s="280" t="str">
        <f t="shared" si="17"/>
        <v>-</v>
      </c>
      <c r="B376" s="230"/>
      <c r="C376" s="230"/>
      <c r="D376" s="418"/>
      <c r="E376" s="420"/>
      <c r="F376" s="433"/>
      <c r="G376" s="420"/>
      <c r="H376" s="232" t="e">
        <f>INDEX(Datenbank!$A$1:$FP$201,MATCH(G376,Datenbank!$A$1:'Datenbank'!$A$201,0),MATCH(F376,Datenbank!$A$1:$FP$1,0))</f>
        <v>#N/A</v>
      </c>
      <c r="I376" s="366">
        <f t="shared" si="18"/>
        <v>0</v>
      </c>
      <c r="J376" s="422"/>
      <c r="K376" s="368">
        <f t="shared" si="16"/>
        <v>0</v>
      </c>
      <c r="M376" s="235"/>
    </row>
    <row r="377" spans="1:13" s="231" customFormat="1" ht="23.1" customHeight="1" x14ac:dyDescent="0.2">
      <c r="A377" s="280" t="str">
        <f t="shared" si="17"/>
        <v>-</v>
      </c>
      <c r="B377" s="230"/>
      <c r="C377" s="230"/>
      <c r="D377" s="418"/>
      <c r="E377" s="420"/>
      <c r="F377" s="433"/>
      <c r="G377" s="420"/>
      <c r="H377" s="232" t="e">
        <f>INDEX(Datenbank!$A$1:$FP$201,MATCH(G377,Datenbank!$A$1:'Datenbank'!$A$201,0),MATCH(F377,Datenbank!$A$1:$FP$1,0))</f>
        <v>#N/A</v>
      </c>
      <c r="I377" s="366">
        <f t="shared" si="18"/>
        <v>0</v>
      </c>
      <c r="J377" s="422"/>
      <c r="K377" s="368">
        <f t="shared" si="16"/>
        <v>0</v>
      </c>
      <c r="M377" s="235"/>
    </row>
    <row r="378" spans="1:13" s="231" customFormat="1" ht="23.1" customHeight="1" x14ac:dyDescent="0.2">
      <c r="A378" s="280" t="str">
        <f t="shared" si="17"/>
        <v>-</v>
      </c>
      <c r="B378" s="230"/>
      <c r="C378" s="230"/>
      <c r="D378" s="418"/>
      <c r="E378" s="420"/>
      <c r="F378" s="433"/>
      <c r="G378" s="420"/>
      <c r="H378" s="232" t="e">
        <f>INDEX(Datenbank!$A$1:$FP$201,MATCH(G378,Datenbank!$A$1:'Datenbank'!$A$201,0),MATCH(F378,Datenbank!$A$1:$FP$1,0))</f>
        <v>#N/A</v>
      </c>
      <c r="I378" s="366">
        <f t="shared" si="18"/>
        <v>0</v>
      </c>
      <c r="J378" s="422"/>
      <c r="K378" s="368">
        <f t="shared" si="16"/>
        <v>0</v>
      </c>
      <c r="M378" s="235"/>
    </row>
    <row r="379" spans="1:13" s="231" customFormat="1" ht="23.1" customHeight="1" x14ac:dyDescent="0.2">
      <c r="A379" s="280" t="str">
        <f t="shared" si="17"/>
        <v>-</v>
      </c>
      <c r="B379" s="230"/>
      <c r="C379" s="230"/>
      <c r="D379" s="418"/>
      <c r="E379" s="420"/>
      <c r="F379" s="433"/>
      <c r="G379" s="420"/>
      <c r="H379" s="232" t="e">
        <f>INDEX(Datenbank!$A$1:$FP$201,MATCH(G379,Datenbank!$A$1:'Datenbank'!$A$201,0),MATCH(F379,Datenbank!$A$1:$FP$1,0))</f>
        <v>#N/A</v>
      </c>
      <c r="I379" s="366">
        <f t="shared" si="18"/>
        <v>0</v>
      </c>
      <c r="J379" s="422"/>
      <c r="K379" s="368">
        <f t="shared" si="16"/>
        <v>0</v>
      </c>
      <c r="M379" s="235"/>
    </row>
    <row r="380" spans="1:13" s="231" customFormat="1" ht="23.1" customHeight="1" x14ac:dyDescent="0.2">
      <c r="A380" s="280" t="str">
        <f t="shared" si="17"/>
        <v>-</v>
      </c>
      <c r="B380" s="230"/>
      <c r="C380" s="230"/>
      <c r="D380" s="418"/>
      <c r="E380" s="420"/>
      <c r="F380" s="433"/>
      <c r="G380" s="420"/>
      <c r="H380" s="232" t="e">
        <f>INDEX(Datenbank!$A$1:$FP$201,MATCH(G380,Datenbank!$A$1:'Datenbank'!$A$201,0),MATCH(F380,Datenbank!$A$1:$FP$1,0))</f>
        <v>#N/A</v>
      </c>
      <c r="I380" s="366">
        <f t="shared" si="18"/>
        <v>0</v>
      </c>
      <c r="J380" s="422"/>
      <c r="K380" s="368">
        <f t="shared" si="16"/>
        <v>0</v>
      </c>
      <c r="M380" s="235"/>
    </row>
    <row r="381" spans="1:13" s="231" customFormat="1" ht="23.1" customHeight="1" x14ac:dyDescent="0.2">
      <c r="A381" s="280" t="str">
        <f t="shared" si="17"/>
        <v>-</v>
      </c>
      <c r="B381" s="230"/>
      <c r="C381" s="230"/>
      <c r="D381" s="418"/>
      <c r="E381" s="420"/>
      <c r="F381" s="433"/>
      <c r="G381" s="420"/>
      <c r="H381" s="232" t="e">
        <f>INDEX(Datenbank!$A$1:$FP$201,MATCH(G381,Datenbank!$A$1:'Datenbank'!$A$201,0),MATCH(F381,Datenbank!$A$1:$FP$1,0))</f>
        <v>#N/A</v>
      </c>
      <c r="I381" s="366">
        <f t="shared" si="18"/>
        <v>0</v>
      </c>
      <c r="J381" s="422"/>
      <c r="K381" s="368">
        <f t="shared" si="16"/>
        <v>0</v>
      </c>
      <c r="M381" s="235"/>
    </row>
    <row r="382" spans="1:13" s="231" customFormat="1" ht="23.1" customHeight="1" x14ac:dyDescent="0.2">
      <c r="A382" s="280" t="str">
        <f t="shared" si="17"/>
        <v>-</v>
      </c>
      <c r="B382" s="230"/>
      <c r="C382" s="230"/>
      <c r="D382" s="418"/>
      <c r="E382" s="420"/>
      <c r="F382" s="433"/>
      <c r="G382" s="420"/>
      <c r="H382" s="232" t="e">
        <f>INDEX(Datenbank!$A$1:$FP$201,MATCH(G382,Datenbank!$A$1:'Datenbank'!$A$201,0),MATCH(F382,Datenbank!$A$1:$FP$1,0))</f>
        <v>#N/A</v>
      </c>
      <c r="I382" s="366">
        <f t="shared" si="18"/>
        <v>0</v>
      </c>
      <c r="J382" s="422"/>
      <c r="K382" s="368">
        <f t="shared" si="16"/>
        <v>0</v>
      </c>
      <c r="M382" s="235"/>
    </row>
    <row r="383" spans="1:13" s="231" customFormat="1" ht="23.1" customHeight="1" x14ac:dyDescent="0.2">
      <c r="A383" s="280" t="str">
        <f t="shared" si="17"/>
        <v>-</v>
      </c>
      <c r="B383" s="230"/>
      <c r="C383" s="230"/>
      <c r="D383" s="418"/>
      <c r="E383" s="420"/>
      <c r="F383" s="433"/>
      <c r="G383" s="420"/>
      <c r="H383" s="232" t="e">
        <f>INDEX(Datenbank!$A$1:$FP$201,MATCH(G383,Datenbank!$A$1:'Datenbank'!$A$201,0),MATCH(F383,Datenbank!$A$1:$FP$1,0))</f>
        <v>#N/A</v>
      </c>
      <c r="I383" s="366">
        <f t="shared" si="18"/>
        <v>0</v>
      </c>
      <c r="J383" s="422"/>
      <c r="K383" s="368">
        <f t="shared" si="16"/>
        <v>0</v>
      </c>
      <c r="M383" s="235"/>
    </row>
    <row r="384" spans="1:13" s="231" customFormat="1" ht="23.1" customHeight="1" x14ac:dyDescent="0.2">
      <c r="A384" s="280" t="str">
        <f t="shared" si="17"/>
        <v>-</v>
      </c>
      <c r="B384" s="230"/>
      <c r="C384" s="230"/>
      <c r="D384" s="418"/>
      <c r="E384" s="420"/>
      <c r="F384" s="420"/>
      <c r="G384" s="420"/>
      <c r="H384" s="232" t="e">
        <f>INDEX(Datenbank!$A$1:$FP$201,MATCH(G384,Datenbank!$A$1:'Datenbank'!$A$201,0),MATCH(F384,Datenbank!$A$1:$FP$1,0))</f>
        <v>#N/A</v>
      </c>
      <c r="I384" s="366">
        <f t="shared" si="18"/>
        <v>0</v>
      </c>
      <c r="J384" s="422"/>
      <c r="K384" s="368">
        <f t="shared" ref="K384:K447" si="19">I384*J384/100</f>
        <v>0</v>
      </c>
      <c r="M384" s="235"/>
    </row>
    <row r="385" spans="1:13" s="231" customFormat="1" ht="23.1" customHeight="1" x14ac:dyDescent="0.2">
      <c r="A385" s="280" t="str">
        <f t="shared" si="17"/>
        <v>-</v>
      </c>
      <c r="B385" s="230"/>
      <c r="C385" s="230"/>
      <c r="D385" s="418"/>
      <c r="E385" s="420"/>
      <c r="F385" s="420"/>
      <c r="G385" s="420"/>
      <c r="H385" s="232" t="e">
        <f>INDEX(Datenbank!$A$1:$FP$201,MATCH(G385,Datenbank!$A$1:'Datenbank'!$A$201,0),MATCH(F385,Datenbank!$A$1:$FP$1,0))</f>
        <v>#N/A</v>
      </c>
      <c r="I385" s="366">
        <f t="shared" si="18"/>
        <v>0</v>
      </c>
      <c r="J385" s="422"/>
      <c r="K385" s="368">
        <f t="shared" si="19"/>
        <v>0</v>
      </c>
      <c r="M385" s="235"/>
    </row>
    <row r="386" spans="1:13" s="231" customFormat="1" ht="23.1" customHeight="1" x14ac:dyDescent="0.2">
      <c r="A386" s="280" t="str">
        <f t="shared" si="17"/>
        <v>-</v>
      </c>
      <c r="B386" s="230"/>
      <c r="C386" s="230"/>
      <c r="D386" s="418"/>
      <c r="E386" s="420"/>
      <c r="F386" s="420"/>
      <c r="G386" s="420"/>
      <c r="H386" s="232" t="e">
        <f>INDEX(Datenbank!$A$1:$FP$201,MATCH(G386,Datenbank!$A$1:'Datenbank'!$A$201,0),MATCH(F386,Datenbank!$A$1:$FP$1,0))</f>
        <v>#N/A</v>
      </c>
      <c r="I386" s="366">
        <f t="shared" si="18"/>
        <v>0</v>
      </c>
      <c r="J386" s="422"/>
      <c r="K386" s="368">
        <f t="shared" si="19"/>
        <v>0</v>
      </c>
      <c r="M386" s="235"/>
    </row>
    <row r="387" spans="1:13" s="231" customFormat="1" ht="23.1" customHeight="1" x14ac:dyDescent="0.2">
      <c r="A387" s="280" t="str">
        <f t="shared" si="17"/>
        <v>-</v>
      </c>
      <c r="B387" s="230"/>
      <c r="C387" s="230"/>
      <c r="D387" s="418"/>
      <c r="E387" s="420"/>
      <c r="F387" s="420"/>
      <c r="G387" s="420"/>
      <c r="H387" s="232" t="e">
        <f>INDEX(Datenbank!$A$1:$FP$201,MATCH(G387,Datenbank!$A$1:'Datenbank'!$A$201,0),MATCH(F387,Datenbank!$A$1:$FP$1,0))</f>
        <v>#N/A</v>
      </c>
      <c r="I387" s="366">
        <f t="shared" si="18"/>
        <v>0</v>
      </c>
      <c r="J387" s="422"/>
      <c r="K387" s="368">
        <f t="shared" si="19"/>
        <v>0</v>
      </c>
      <c r="M387" s="235"/>
    </row>
    <row r="388" spans="1:13" s="231" customFormat="1" ht="23.1" customHeight="1" x14ac:dyDescent="0.2">
      <c r="A388" s="280" t="str">
        <f t="shared" si="17"/>
        <v>-</v>
      </c>
      <c r="B388" s="230"/>
      <c r="C388" s="230"/>
      <c r="D388" s="418"/>
      <c r="E388" s="420"/>
      <c r="F388" s="420"/>
      <c r="G388" s="420"/>
      <c r="H388" s="232" t="e">
        <f>INDEX(Datenbank!$A$1:$FP$201,MATCH(G388,Datenbank!$A$1:'Datenbank'!$A$201,0),MATCH(F388,Datenbank!$A$1:$FP$1,0))</f>
        <v>#N/A</v>
      </c>
      <c r="I388" s="366">
        <f t="shared" si="18"/>
        <v>0</v>
      </c>
      <c r="J388" s="422"/>
      <c r="K388" s="368">
        <f t="shared" si="19"/>
        <v>0</v>
      </c>
      <c r="M388" s="235"/>
    </row>
    <row r="389" spans="1:13" s="231" customFormat="1" ht="23.1" customHeight="1" x14ac:dyDescent="0.2">
      <c r="A389" s="280" t="str">
        <f t="shared" si="17"/>
        <v>-</v>
      </c>
      <c r="B389" s="230"/>
      <c r="C389" s="230"/>
      <c r="D389" s="418"/>
      <c r="E389" s="420"/>
      <c r="F389" s="420"/>
      <c r="G389" s="420"/>
      <c r="H389" s="232" t="e">
        <f>INDEX(Datenbank!$A$1:$FP$201,MATCH(G389,Datenbank!$A$1:'Datenbank'!$A$201,0),MATCH(F389,Datenbank!$A$1:$FP$1,0))</f>
        <v>#N/A</v>
      </c>
      <c r="I389" s="366">
        <f t="shared" si="18"/>
        <v>0</v>
      </c>
      <c r="J389" s="422"/>
      <c r="K389" s="368">
        <f t="shared" si="19"/>
        <v>0</v>
      </c>
      <c r="M389" s="235"/>
    </row>
    <row r="390" spans="1:13" s="231" customFormat="1" ht="23.1" customHeight="1" x14ac:dyDescent="0.2">
      <c r="A390" s="280" t="str">
        <f t="shared" si="17"/>
        <v>-</v>
      </c>
      <c r="B390" s="230"/>
      <c r="C390" s="230"/>
      <c r="D390" s="418"/>
      <c r="E390" s="420"/>
      <c r="F390" s="420"/>
      <c r="G390" s="420"/>
      <c r="H390" s="232" t="e">
        <f>INDEX(Datenbank!$A$1:$FP$201,MATCH(G390,Datenbank!$A$1:'Datenbank'!$A$201,0),MATCH(F390,Datenbank!$A$1:$FP$1,0))</f>
        <v>#N/A</v>
      </c>
      <c r="I390" s="366">
        <f t="shared" si="18"/>
        <v>0</v>
      </c>
      <c r="J390" s="422"/>
      <c r="K390" s="368">
        <f t="shared" si="19"/>
        <v>0</v>
      </c>
      <c r="M390" s="235"/>
    </row>
    <row r="391" spans="1:13" s="231" customFormat="1" ht="23.1" customHeight="1" x14ac:dyDescent="0.2">
      <c r="A391" s="280" t="str">
        <f t="shared" ref="A391:A454" si="20">IF(B391="Kirsch inländisch",4,IF(B391="Williams ausländisch",3,IF(B391="Williams inländisch",2,IF(B391="Kirsch ausländisch",5,IF(B391="Kernobst, Kräuter, Birnenträsch, Gravensteiner, Golden",1,IF(B391="Zwetschgen, Pflümli, Mirabellen inländisch",6,IF(B391="Zwetschgen, Pflümli, Mirabellen, Sliwowitz ausländisch",7,IF(B391="Aprikosen inländisch",8,IF(B391="Marc, Grappa, Hefebrand inländisch",9,IF(B391="Marc, Grappa, Hefebrand ausländisch",10,IF(B391="Andere inl. gebrannte Wasser (Enzian, Génépi, Quitten, Wachholder, Kartoffel, Himbeer, Getreide)",11,IF(B391="Trinksprit",12,IF(B391="Aperitifs, Bitter",13,IF(B391="Liköre (Bailey's Irish Cream, Batida de Coco, Cointreau, Eiercognac, Grand Marnier)",14,IF(B391="Cognac, Armagnac",15,IF(B391="Weinbrand, Brandy",16,IF(B391="Rum",17,IF(B391="Whisky",18,IF(B391="Aquavit, Genever, Gin, Ginepro, Korn, Steinhäger, Wodka",19,IF(B391="Andere ausl. gebrannte Wasser (Aprikosen, Arak, Himbeergeist, Kartoffelbrand, Tequila)",20,IF(B391="Spirituosenhaltige Mischgetränke",21,IF(B391="Portionenflacons (sämtliche gebrannte Wasser mit weniger als 35cl Inhalt)",22,IF(B391="Assortimente und Geschenkpackungen (sämtliche gebrannte Wasser)",23,IF(B391="Calvados",24,IF(B391="Halbfabrikate, Aromen",25,IF(B391="Süssweine, Wermuth",26,IF(B391="","-")))))))))))))))))))))))))))</f>
        <v>-</v>
      </c>
      <c r="B391" s="230"/>
      <c r="C391" s="230"/>
      <c r="D391" s="418"/>
      <c r="E391" s="420"/>
      <c r="F391" s="420"/>
      <c r="G391" s="420"/>
      <c r="H391" s="232" t="e">
        <f>INDEX(Datenbank!$A$1:$FP$201,MATCH(G391,Datenbank!$A$1:'Datenbank'!$A$201,0),MATCH(F391,Datenbank!$A$1:$FP$1,0))</f>
        <v>#N/A</v>
      </c>
      <c r="I391" s="366">
        <f t="shared" si="18"/>
        <v>0</v>
      </c>
      <c r="J391" s="422"/>
      <c r="K391" s="368">
        <f t="shared" si="19"/>
        <v>0</v>
      </c>
      <c r="M391" s="235"/>
    </row>
    <row r="392" spans="1:13" s="231" customFormat="1" ht="23.1" customHeight="1" x14ac:dyDescent="0.2">
      <c r="A392" s="280" t="str">
        <f t="shared" si="20"/>
        <v>-</v>
      </c>
      <c r="B392" s="230"/>
      <c r="C392" s="230"/>
      <c r="D392" s="418"/>
      <c r="E392" s="420"/>
      <c r="F392" s="420"/>
      <c r="G392" s="420"/>
      <c r="H392" s="232" t="e">
        <f>INDEX(Datenbank!$A$1:$FP$201,MATCH(G392,Datenbank!$A$1:'Datenbank'!$A$201,0),MATCH(F392,Datenbank!$A$1:$FP$1,0))</f>
        <v>#N/A</v>
      </c>
      <c r="I392" s="366">
        <f t="shared" si="18"/>
        <v>0</v>
      </c>
      <c r="J392" s="422"/>
      <c r="K392" s="368">
        <f t="shared" si="19"/>
        <v>0</v>
      </c>
      <c r="M392" s="235"/>
    </row>
    <row r="393" spans="1:13" s="231" customFormat="1" ht="23.1" customHeight="1" x14ac:dyDescent="0.2">
      <c r="A393" s="280" t="str">
        <f t="shared" si="20"/>
        <v>-</v>
      </c>
      <c r="B393" s="230"/>
      <c r="C393" s="230"/>
      <c r="D393" s="418"/>
      <c r="E393" s="420"/>
      <c r="F393" s="420"/>
      <c r="G393" s="420"/>
      <c r="H393" s="232" t="e">
        <f>INDEX(Datenbank!$A$1:$FP$201,MATCH(G393,Datenbank!$A$1:'Datenbank'!$A$201,0),MATCH(F393,Datenbank!$A$1:$FP$1,0))</f>
        <v>#N/A</v>
      </c>
      <c r="I393" s="366">
        <f t="shared" si="18"/>
        <v>0</v>
      </c>
      <c r="J393" s="422"/>
      <c r="K393" s="368">
        <f t="shared" si="19"/>
        <v>0</v>
      </c>
      <c r="M393" s="235"/>
    </row>
    <row r="394" spans="1:13" s="231" customFormat="1" ht="23.1" customHeight="1" x14ac:dyDescent="0.2">
      <c r="A394" s="280" t="str">
        <f t="shared" si="20"/>
        <v>-</v>
      </c>
      <c r="B394" s="230"/>
      <c r="C394" s="230"/>
      <c r="D394" s="418"/>
      <c r="E394" s="420"/>
      <c r="F394" s="420"/>
      <c r="G394" s="420"/>
      <c r="H394" s="232" t="e">
        <f>INDEX(Datenbank!$A$1:$FP$201,MATCH(G394,Datenbank!$A$1:'Datenbank'!$A$201,0),MATCH(F394,Datenbank!$A$1:$FP$1,0))</f>
        <v>#N/A</v>
      </c>
      <c r="I394" s="366">
        <f t="shared" si="18"/>
        <v>0</v>
      </c>
      <c r="J394" s="422"/>
      <c r="K394" s="368">
        <f t="shared" si="19"/>
        <v>0</v>
      </c>
      <c r="M394" s="235"/>
    </row>
    <row r="395" spans="1:13" s="231" customFormat="1" ht="23.1" customHeight="1" x14ac:dyDescent="0.2">
      <c r="A395" s="280" t="str">
        <f t="shared" si="20"/>
        <v>-</v>
      </c>
      <c r="B395" s="230"/>
      <c r="C395" s="230"/>
      <c r="D395" s="418"/>
      <c r="E395" s="420"/>
      <c r="F395" s="420"/>
      <c r="G395" s="420"/>
      <c r="H395" s="232" t="e">
        <f>INDEX(Datenbank!$A$1:$FP$201,MATCH(G395,Datenbank!$A$1:'Datenbank'!$A$201,0),MATCH(F395,Datenbank!$A$1:$FP$1,0))</f>
        <v>#N/A</v>
      </c>
      <c r="I395" s="366">
        <f t="shared" ref="I395:I458" si="21">IFERROR(E395*H395,0)</f>
        <v>0</v>
      </c>
      <c r="J395" s="422"/>
      <c r="K395" s="368">
        <f t="shared" si="19"/>
        <v>0</v>
      </c>
      <c r="M395" s="235"/>
    </row>
    <row r="396" spans="1:13" s="231" customFormat="1" ht="23.1" customHeight="1" x14ac:dyDescent="0.2">
      <c r="A396" s="280" t="str">
        <f t="shared" si="20"/>
        <v>-</v>
      </c>
      <c r="B396" s="230"/>
      <c r="C396" s="230"/>
      <c r="D396" s="418"/>
      <c r="E396" s="420"/>
      <c r="F396" s="420"/>
      <c r="G396" s="420"/>
      <c r="H396" s="232" t="e">
        <f>INDEX(Datenbank!$A$1:$FP$201,MATCH(G396,Datenbank!$A$1:'Datenbank'!$A$201,0),MATCH(F396,Datenbank!$A$1:$FP$1,0))</f>
        <v>#N/A</v>
      </c>
      <c r="I396" s="366">
        <f t="shared" si="21"/>
        <v>0</v>
      </c>
      <c r="J396" s="422"/>
      <c r="K396" s="368">
        <f t="shared" si="19"/>
        <v>0</v>
      </c>
      <c r="M396" s="235"/>
    </row>
    <row r="397" spans="1:13" s="231" customFormat="1" ht="23.1" customHeight="1" x14ac:dyDescent="0.2">
      <c r="A397" s="280" t="str">
        <f t="shared" si="20"/>
        <v>-</v>
      </c>
      <c r="B397" s="230"/>
      <c r="C397" s="230"/>
      <c r="D397" s="418"/>
      <c r="E397" s="420"/>
      <c r="F397" s="420"/>
      <c r="G397" s="420"/>
      <c r="H397" s="232" t="e">
        <f>INDEX(Datenbank!$A$1:$FP$201,MATCH(G397,Datenbank!$A$1:'Datenbank'!$A$201,0),MATCH(F397,Datenbank!$A$1:$FP$1,0))</f>
        <v>#N/A</v>
      </c>
      <c r="I397" s="366">
        <f t="shared" si="21"/>
        <v>0</v>
      </c>
      <c r="J397" s="422"/>
      <c r="K397" s="368">
        <f t="shared" si="19"/>
        <v>0</v>
      </c>
      <c r="M397" s="235"/>
    </row>
    <row r="398" spans="1:13" s="231" customFormat="1" ht="23.1" customHeight="1" x14ac:dyDescent="0.2">
      <c r="A398" s="280" t="str">
        <f t="shared" si="20"/>
        <v>-</v>
      </c>
      <c r="B398" s="230"/>
      <c r="C398" s="230"/>
      <c r="D398" s="418"/>
      <c r="E398" s="420"/>
      <c r="F398" s="420"/>
      <c r="G398" s="420"/>
      <c r="H398" s="232" t="e">
        <f>INDEX(Datenbank!$A$1:$FP$201,MATCH(G398,Datenbank!$A$1:'Datenbank'!$A$201,0),MATCH(F398,Datenbank!$A$1:$FP$1,0))</f>
        <v>#N/A</v>
      </c>
      <c r="I398" s="366">
        <f t="shared" si="21"/>
        <v>0</v>
      </c>
      <c r="J398" s="422"/>
      <c r="K398" s="368">
        <f t="shared" si="19"/>
        <v>0</v>
      </c>
      <c r="M398" s="235"/>
    </row>
    <row r="399" spans="1:13" s="231" customFormat="1" ht="23.1" customHeight="1" x14ac:dyDescent="0.2">
      <c r="A399" s="280" t="str">
        <f t="shared" si="20"/>
        <v>-</v>
      </c>
      <c r="B399" s="230"/>
      <c r="C399" s="230"/>
      <c r="D399" s="418"/>
      <c r="E399" s="420"/>
      <c r="F399" s="420"/>
      <c r="G399" s="420"/>
      <c r="H399" s="232" t="e">
        <f>INDEX(Datenbank!$A$1:$FP$201,MATCH(G399,Datenbank!$A$1:'Datenbank'!$A$201,0),MATCH(F399,Datenbank!$A$1:$FP$1,0))</f>
        <v>#N/A</v>
      </c>
      <c r="I399" s="366">
        <f t="shared" si="21"/>
        <v>0</v>
      </c>
      <c r="J399" s="422"/>
      <c r="K399" s="368">
        <f t="shared" si="19"/>
        <v>0</v>
      </c>
      <c r="M399" s="235"/>
    </row>
    <row r="400" spans="1:13" s="231" customFormat="1" ht="23.1" customHeight="1" x14ac:dyDescent="0.2">
      <c r="A400" s="280" t="str">
        <f t="shared" si="20"/>
        <v>-</v>
      </c>
      <c r="B400" s="230"/>
      <c r="C400" s="230"/>
      <c r="D400" s="418"/>
      <c r="E400" s="420"/>
      <c r="F400" s="420"/>
      <c r="G400" s="420"/>
      <c r="H400" s="232" t="e">
        <f>INDEX(Datenbank!$A$1:$FP$201,MATCH(G400,Datenbank!$A$1:'Datenbank'!$A$201,0),MATCH(F400,Datenbank!$A$1:$FP$1,0))</f>
        <v>#N/A</v>
      </c>
      <c r="I400" s="366">
        <f t="shared" si="21"/>
        <v>0</v>
      </c>
      <c r="J400" s="422"/>
      <c r="K400" s="368">
        <f t="shared" si="19"/>
        <v>0</v>
      </c>
      <c r="M400" s="235"/>
    </row>
    <row r="401" spans="1:13" s="231" customFormat="1" ht="23.1" customHeight="1" x14ac:dyDescent="0.2">
      <c r="A401" s="280" t="str">
        <f t="shared" si="20"/>
        <v>-</v>
      </c>
      <c r="B401" s="230"/>
      <c r="C401" s="230"/>
      <c r="D401" s="418"/>
      <c r="E401" s="420"/>
      <c r="F401" s="420"/>
      <c r="G401" s="420"/>
      <c r="H401" s="232" t="e">
        <f>INDEX(Datenbank!$A$1:$FP$201,MATCH(G401,Datenbank!$A$1:'Datenbank'!$A$201,0),MATCH(F401,Datenbank!$A$1:$FP$1,0))</f>
        <v>#N/A</v>
      </c>
      <c r="I401" s="366">
        <f t="shared" si="21"/>
        <v>0</v>
      </c>
      <c r="J401" s="422"/>
      <c r="K401" s="368">
        <f t="shared" si="19"/>
        <v>0</v>
      </c>
      <c r="M401" s="235"/>
    </row>
    <row r="402" spans="1:13" s="231" customFormat="1" ht="23.1" customHeight="1" x14ac:dyDescent="0.2">
      <c r="A402" s="280" t="str">
        <f t="shared" si="20"/>
        <v>-</v>
      </c>
      <c r="B402" s="230"/>
      <c r="C402" s="230"/>
      <c r="D402" s="418"/>
      <c r="E402" s="420"/>
      <c r="F402" s="420"/>
      <c r="G402" s="420"/>
      <c r="H402" s="232" t="e">
        <f>INDEX(Datenbank!$A$1:$FP$201,MATCH(G402,Datenbank!$A$1:'Datenbank'!$A$201,0),MATCH(F402,Datenbank!$A$1:$FP$1,0))</f>
        <v>#N/A</v>
      </c>
      <c r="I402" s="366">
        <f t="shared" si="21"/>
        <v>0</v>
      </c>
      <c r="J402" s="422"/>
      <c r="K402" s="368">
        <f t="shared" si="19"/>
        <v>0</v>
      </c>
      <c r="M402" s="235"/>
    </row>
    <row r="403" spans="1:13" s="231" customFormat="1" ht="23.1" customHeight="1" x14ac:dyDescent="0.2">
      <c r="A403" s="280" t="str">
        <f t="shared" si="20"/>
        <v>-</v>
      </c>
      <c r="B403" s="230"/>
      <c r="C403" s="230"/>
      <c r="D403" s="418"/>
      <c r="E403" s="420"/>
      <c r="F403" s="420"/>
      <c r="G403" s="420"/>
      <c r="H403" s="232" t="e">
        <f>INDEX(Datenbank!$A$1:$FP$201,MATCH(G403,Datenbank!$A$1:'Datenbank'!$A$201,0),MATCH(F403,Datenbank!$A$1:$FP$1,0))</f>
        <v>#N/A</v>
      </c>
      <c r="I403" s="366">
        <f t="shared" si="21"/>
        <v>0</v>
      </c>
      <c r="J403" s="422"/>
      <c r="K403" s="368">
        <f t="shared" si="19"/>
        <v>0</v>
      </c>
      <c r="M403" s="235"/>
    </row>
    <row r="404" spans="1:13" s="231" customFormat="1" ht="23.1" customHeight="1" x14ac:dyDescent="0.2">
      <c r="A404" s="280" t="str">
        <f t="shared" si="20"/>
        <v>-</v>
      </c>
      <c r="B404" s="230"/>
      <c r="C404" s="230"/>
      <c r="D404" s="418"/>
      <c r="E404" s="420"/>
      <c r="F404" s="420"/>
      <c r="G404" s="420"/>
      <c r="H404" s="232" t="e">
        <f>INDEX(Datenbank!$A$1:$FP$201,MATCH(G404,Datenbank!$A$1:'Datenbank'!$A$201,0),MATCH(F404,Datenbank!$A$1:$FP$1,0))</f>
        <v>#N/A</v>
      </c>
      <c r="I404" s="366">
        <f t="shared" si="21"/>
        <v>0</v>
      </c>
      <c r="J404" s="422"/>
      <c r="K404" s="368">
        <f t="shared" si="19"/>
        <v>0</v>
      </c>
      <c r="M404" s="235"/>
    </row>
    <row r="405" spans="1:13" s="231" customFormat="1" ht="23.1" customHeight="1" x14ac:dyDescent="0.2">
      <c r="A405" s="280" t="str">
        <f t="shared" si="20"/>
        <v>-</v>
      </c>
      <c r="B405" s="230"/>
      <c r="C405" s="230"/>
      <c r="D405" s="418"/>
      <c r="E405" s="420"/>
      <c r="F405" s="420"/>
      <c r="G405" s="420"/>
      <c r="H405" s="232" t="e">
        <f>INDEX(Datenbank!$A$1:$FP$201,MATCH(G405,Datenbank!$A$1:'Datenbank'!$A$201,0),MATCH(F405,Datenbank!$A$1:$FP$1,0))</f>
        <v>#N/A</v>
      </c>
      <c r="I405" s="366">
        <f t="shared" si="21"/>
        <v>0</v>
      </c>
      <c r="J405" s="422"/>
      <c r="K405" s="368">
        <f t="shared" si="19"/>
        <v>0</v>
      </c>
      <c r="M405" s="235"/>
    </row>
    <row r="406" spans="1:13" s="231" customFormat="1" ht="23.1" customHeight="1" x14ac:dyDescent="0.2">
      <c r="A406" s="280" t="str">
        <f t="shared" si="20"/>
        <v>-</v>
      </c>
      <c r="B406" s="230"/>
      <c r="C406" s="230"/>
      <c r="D406" s="418"/>
      <c r="E406" s="420"/>
      <c r="F406" s="420"/>
      <c r="G406" s="420"/>
      <c r="H406" s="232" t="e">
        <f>INDEX(Datenbank!$A$1:$FP$201,MATCH(G406,Datenbank!$A$1:'Datenbank'!$A$201,0),MATCH(F406,Datenbank!$A$1:$FP$1,0))</f>
        <v>#N/A</v>
      </c>
      <c r="I406" s="366">
        <f t="shared" si="21"/>
        <v>0</v>
      </c>
      <c r="J406" s="422"/>
      <c r="K406" s="368">
        <f t="shared" si="19"/>
        <v>0</v>
      </c>
      <c r="M406" s="235"/>
    </row>
    <row r="407" spans="1:13" s="231" customFormat="1" ht="23.1" customHeight="1" x14ac:dyDescent="0.2">
      <c r="A407" s="280" t="str">
        <f t="shared" si="20"/>
        <v>-</v>
      </c>
      <c r="B407" s="230"/>
      <c r="C407" s="230"/>
      <c r="D407" s="418"/>
      <c r="E407" s="420"/>
      <c r="F407" s="420"/>
      <c r="G407" s="420"/>
      <c r="H407" s="232" t="e">
        <f>INDEX(Datenbank!$A$1:$FP$201,MATCH(G407,Datenbank!$A$1:'Datenbank'!$A$201,0),MATCH(F407,Datenbank!$A$1:$FP$1,0))</f>
        <v>#N/A</v>
      </c>
      <c r="I407" s="366">
        <f t="shared" si="21"/>
        <v>0</v>
      </c>
      <c r="J407" s="422"/>
      <c r="K407" s="368">
        <f t="shared" si="19"/>
        <v>0</v>
      </c>
      <c r="M407" s="235"/>
    </row>
    <row r="408" spans="1:13" s="231" customFormat="1" ht="23.1" customHeight="1" x14ac:dyDescent="0.2">
      <c r="A408" s="280" t="str">
        <f t="shared" si="20"/>
        <v>-</v>
      </c>
      <c r="B408" s="230"/>
      <c r="C408" s="230"/>
      <c r="D408" s="418"/>
      <c r="E408" s="420"/>
      <c r="F408" s="420"/>
      <c r="G408" s="420"/>
      <c r="H408" s="232" t="e">
        <f>INDEX(Datenbank!$A$1:$FP$201,MATCH(G408,Datenbank!$A$1:'Datenbank'!$A$201,0),MATCH(F408,Datenbank!$A$1:$FP$1,0))</f>
        <v>#N/A</v>
      </c>
      <c r="I408" s="366">
        <f t="shared" si="21"/>
        <v>0</v>
      </c>
      <c r="J408" s="422"/>
      <c r="K408" s="368">
        <f t="shared" si="19"/>
        <v>0</v>
      </c>
      <c r="M408" s="235"/>
    </row>
    <row r="409" spans="1:13" s="231" customFormat="1" ht="23.1" customHeight="1" x14ac:dyDescent="0.2">
      <c r="A409" s="280" t="str">
        <f t="shared" si="20"/>
        <v>-</v>
      </c>
      <c r="B409" s="230"/>
      <c r="C409" s="230"/>
      <c r="D409" s="418"/>
      <c r="E409" s="420"/>
      <c r="F409" s="420"/>
      <c r="G409" s="420"/>
      <c r="H409" s="232" t="e">
        <f>INDEX(Datenbank!$A$1:$FP$201,MATCH(G409,Datenbank!$A$1:'Datenbank'!$A$201,0),MATCH(F409,Datenbank!$A$1:$FP$1,0))</f>
        <v>#N/A</v>
      </c>
      <c r="I409" s="366">
        <f t="shared" si="21"/>
        <v>0</v>
      </c>
      <c r="J409" s="422"/>
      <c r="K409" s="368">
        <f t="shared" si="19"/>
        <v>0</v>
      </c>
      <c r="M409" s="235"/>
    </row>
    <row r="410" spans="1:13" s="231" customFormat="1" ht="23.1" customHeight="1" x14ac:dyDescent="0.2">
      <c r="A410" s="280" t="str">
        <f t="shared" si="20"/>
        <v>-</v>
      </c>
      <c r="B410" s="230"/>
      <c r="C410" s="230"/>
      <c r="D410" s="418"/>
      <c r="E410" s="420"/>
      <c r="F410" s="420"/>
      <c r="G410" s="420"/>
      <c r="H410" s="232" t="e">
        <f>INDEX(Datenbank!$A$1:$FP$201,MATCH(G410,Datenbank!$A$1:'Datenbank'!$A$201,0),MATCH(F410,Datenbank!$A$1:$FP$1,0))</f>
        <v>#N/A</v>
      </c>
      <c r="I410" s="366">
        <f t="shared" si="21"/>
        <v>0</v>
      </c>
      <c r="J410" s="422"/>
      <c r="K410" s="368">
        <f t="shared" si="19"/>
        <v>0</v>
      </c>
      <c r="M410" s="235"/>
    </row>
    <row r="411" spans="1:13" s="231" customFormat="1" ht="23.1" customHeight="1" x14ac:dyDescent="0.2">
      <c r="A411" s="280" t="str">
        <f t="shared" si="20"/>
        <v>-</v>
      </c>
      <c r="B411" s="230"/>
      <c r="C411" s="230"/>
      <c r="D411" s="418"/>
      <c r="E411" s="420"/>
      <c r="F411" s="420"/>
      <c r="G411" s="420"/>
      <c r="H411" s="232" t="e">
        <f>INDEX(Datenbank!$A$1:$FP$201,MATCH(G411,Datenbank!$A$1:'Datenbank'!$A$201,0),MATCH(F411,Datenbank!$A$1:$FP$1,0))</f>
        <v>#N/A</v>
      </c>
      <c r="I411" s="366">
        <f t="shared" si="21"/>
        <v>0</v>
      </c>
      <c r="J411" s="422"/>
      <c r="K411" s="368">
        <f t="shared" si="19"/>
        <v>0</v>
      </c>
      <c r="M411" s="235"/>
    </row>
    <row r="412" spans="1:13" s="231" customFormat="1" ht="23.1" customHeight="1" x14ac:dyDescent="0.2">
      <c r="A412" s="280" t="str">
        <f t="shared" si="20"/>
        <v>-</v>
      </c>
      <c r="B412" s="230"/>
      <c r="C412" s="230"/>
      <c r="D412" s="418"/>
      <c r="E412" s="420"/>
      <c r="F412" s="420"/>
      <c r="G412" s="420"/>
      <c r="H412" s="232" t="e">
        <f>INDEX(Datenbank!$A$1:$FP$201,MATCH(G412,Datenbank!$A$1:'Datenbank'!$A$201,0),MATCH(F412,Datenbank!$A$1:$FP$1,0))</f>
        <v>#N/A</v>
      </c>
      <c r="I412" s="366">
        <f t="shared" si="21"/>
        <v>0</v>
      </c>
      <c r="J412" s="422"/>
      <c r="K412" s="368">
        <f t="shared" si="19"/>
        <v>0</v>
      </c>
      <c r="M412" s="235"/>
    </row>
    <row r="413" spans="1:13" s="231" customFormat="1" ht="23.1" customHeight="1" x14ac:dyDescent="0.2">
      <c r="A413" s="280" t="str">
        <f t="shared" si="20"/>
        <v>-</v>
      </c>
      <c r="B413" s="230"/>
      <c r="C413" s="230"/>
      <c r="D413" s="418"/>
      <c r="E413" s="420"/>
      <c r="F413" s="420"/>
      <c r="G413" s="420"/>
      <c r="H413" s="232" t="e">
        <f>INDEX(Datenbank!$A$1:$FP$201,MATCH(G413,Datenbank!$A$1:'Datenbank'!$A$201,0),MATCH(F413,Datenbank!$A$1:$FP$1,0))</f>
        <v>#N/A</v>
      </c>
      <c r="I413" s="366">
        <f t="shared" si="21"/>
        <v>0</v>
      </c>
      <c r="J413" s="422"/>
      <c r="K413" s="368">
        <f t="shared" si="19"/>
        <v>0</v>
      </c>
      <c r="M413" s="235"/>
    </row>
    <row r="414" spans="1:13" s="231" customFormat="1" ht="23.1" customHeight="1" x14ac:dyDescent="0.2">
      <c r="A414" s="280" t="str">
        <f t="shared" si="20"/>
        <v>-</v>
      </c>
      <c r="B414" s="230"/>
      <c r="C414" s="230"/>
      <c r="D414" s="418"/>
      <c r="E414" s="420"/>
      <c r="F414" s="420"/>
      <c r="G414" s="420"/>
      <c r="H414" s="232" t="e">
        <f>INDEX(Datenbank!$A$1:$FP$201,MATCH(G414,Datenbank!$A$1:'Datenbank'!$A$201,0),MATCH(F414,Datenbank!$A$1:$FP$1,0))</f>
        <v>#N/A</v>
      </c>
      <c r="I414" s="366">
        <f t="shared" si="21"/>
        <v>0</v>
      </c>
      <c r="J414" s="422"/>
      <c r="K414" s="368">
        <f t="shared" si="19"/>
        <v>0</v>
      </c>
      <c r="M414" s="235"/>
    </row>
    <row r="415" spans="1:13" s="231" customFormat="1" ht="23.1" customHeight="1" x14ac:dyDescent="0.2">
      <c r="A415" s="280" t="str">
        <f t="shared" si="20"/>
        <v>-</v>
      </c>
      <c r="B415" s="230"/>
      <c r="C415" s="230"/>
      <c r="D415" s="418"/>
      <c r="E415" s="420"/>
      <c r="F415" s="420"/>
      <c r="G415" s="420"/>
      <c r="H415" s="232" t="e">
        <f>INDEX(Datenbank!$A$1:$FP$201,MATCH(G415,Datenbank!$A$1:'Datenbank'!$A$201,0),MATCH(F415,Datenbank!$A$1:$FP$1,0))</f>
        <v>#N/A</v>
      </c>
      <c r="I415" s="366">
        <f t="shared" si="21"/>
        <v>0</v>
      </c>
      <c r="J415" s="422"/>
      <c r="K415" s="368">
        <f t="shared" si="19"/>
        <v>0</v>
      </c>
      <c r="M415" s="235"/>
    </row>
    <row r="416" spans="1:13" s="231" customFormat="1" ht="23.1" customHeight="1" x14ac:dyDescent="0.2">
      <c r="A416" s="280" t="str">
        <f t="shared" si="20"/>
        <v>-</v>
      </c>
      <c r="B416" s="230"/>
      <c r="C416" s="230"/>
      <c r="D416" s="418"/>
      <c r="E416" s="420"/>
      <c r="F416" s="420"/>
      <c r="G416" s="420"/>
      <c r="H416" s="232" t="e">
        <f>INDEX(Datenbank!$A$1:$FP$201,MATCH(G416,Datenbank!$A$1:'Datenbank'!$A$201,0),MATCH(F416,Datenbank!$A$1:$FP$1,0))</f>
        <v>#N/A</v>
      </c>
      <c r="I416" s="366">
        <f t="shared" si="21"/>
        <v>0</v>
      </c>
      <c r="J416" s="422"/>
      <c r="K416" s="368">
        <f t="shared" si="19"/>
        <v>0</v>
      </c>
      <c r="M416" s="235"/>
    </row>
    <row r="417" spans="1:13" s="231" customFormat="1" ht="23.1" customHeight="1" x14ac:dyDescent="0.2">
      <c r="A417" s="280" t="str">
        <f t="shared" si="20"/>
        <v>-</v>
      </c>
      <c r="B417" s="230"/>
      <c r="C417" s="230"/>
      <c r="D417" s="418"/>
      <c r="E417" s="420"/>
      <c r="F417" s="420"/>
      <c r="G417" s="420"/>
      <c r="H417" s="232" t="e">
        <f>INDEX(Datenbank!$A$1:$FP$201,MATCH(G417,Datenbank!$A$1:'Datenbank'!$A$201,0),MATCH(F417,Datenbank!$A$1:$FP$1,0))</f>
        <v>#N/A</v>
      </c>
      <c r="I417" s="366">
        <f t="shared" si="21"/>
        <v>0</v>
      </c>
      <c r="J417" s="422"/>
      <c r="K417" s="368">
        <f t="shared" si="19"/>
        <v>0</v>
      </c>
      <c r="M417" s="235"/>
    </row>
    <row r="418" spans="1:13" s="231" customFormat="1" ht="23.1" customHeight="1" x14ac:dyDescent="0.2">
      <c r="A418" s="280" t="str">
        <f t="shared" si="20"/>
        <v>-</v>
      </c>
      <c r="B418" s="230"/>
      <c r="C418" s="230"/>
      <c r="D418" s="418"/>
      <c r="E418" s="420"/>
      <c r="F418" s="420"/>
      <c r="G418" s="420"/>
      <c r="H418" s="232" t="e">
        <f>INDEX(Datenbank!$A$1:$FP$201,MATCH(G418,Datenbank!$A$1:'Datenbank'!$A$201,0),MATCH(F418,Datenbank!$A$1:$FP$1,0))</f>
        <v>#N/A</v>
      </c>
      <c r="I418" s="366">
        <f t="shared" si="21"/>
        <v>0</v>
      </c>
      <c r="J418" s="422"/>
      <c r="K418" s="368">
        <f t="shared" si="19"/>
        <v>0</v>
      </c>
      <c r="M418" s="235"/>
    </row>
    <row r="419" spans="1:13" s="231" customFormat="1" ht="23.1" customHeight="1" x14ac:dyDescent="0.2">
      <c r="A419" s="280" t="str">
        <f t="shared" si="20"/>
        <v>-</v>
      </c>
      <c r="B419" s="230"/>
      <c r="C419" s="230"/>
      <c r="D419" s="418"/>
      <c r="E419" s="420"/>
      <c r="F419" s="420"/>
      <c r="G419" s="420"/>
      <c r="H419" s="232" t="e">
        <f>INDEX(Datenbank!$A$1:$FP$201,MATCH(G419,Datenbank!$A$1:'Datenbank'!$A$201,0),MATCH(F419,Datenbank!$A$1:$FP$1,0))</f>
        <v>#N/A</v>
      </c>
      <c r="I419" s="366">
        <f t="shared" si="21"/>
        <v>0</v>
      </c>
      <c r="J419" s="422"/>
      <c r="K419" s="368">
        <f t="shared" si="19"/>
        <v>0</v>
      </c>
      <c r="M419" s="235"/>
    </row>
    <row r="420" spans="1:13" s="231" customFormat="1" ht="23.1" customHeight="1" x14ac:dyDescent="0.2">
      <c r="A420" s="280" t="str">
        <f t="shared" si="20"/>
        <v>-</v>
      </c>
      <c r="B420" s="230"/>
      <c r="C420" s="230"/>
      <c r="D420" s="418"/>
      <c r="E420" s="420"/>
      <c r="F420" s="420"/>
      <c r="G420" s="420"/>
      <c r="H420" s="232" t="e">
        <f>INDEX(Datenbank!$A$1:$FP$201,MATCH(G420,Datenbank!$A$1:'Datenbank'!$A$201,0),MATCH(F420,Datenbank!$A$1:$FP$1,0))</f>
        <v>#N/A</v>
      </c>
      <c r="I420" s="366">
        <f t="shared" si="21"/>
        <v>0</v>
      </c>
      <c r="J420" s="422"/>
      <c r="K420" s="368">
        <f t="shared" si="19"/>
        <v>0</v>
      </c>
      <c r="M420" s="235"/>
    </row>
    <row r="421" spans="1:13" s="231" customFormat="1" ht="23.1" customHeight="1" x14ac:dyDescent="0.2">
      <c r="A421" s="280" t="str">
        <f t="shared" si="20"/>
        <v>-</v>
      </c>
      <c r="B421" s="230"/>
      <c r="C421" s="230"/>
      <c r="D421" s="418"/>
      <c r="E421" s="420"/>
      <c r="F421" s="420"/>
      <c r="G421" s="420"/>
      <c r="H421" s="232" t="e">
        <f>INDEX(Datenbank!$A$1:$FP$201,MATCH(G421,Datenbank!$A$1:'Datenbank'!$A$201,0),MATCH(F421,Datenbank!$A$1:$FP$1,0))</f>
        <v>#N/A</v>
      </c>
      <c r="I421" s="366">
        <f t="shared" si="21"/>
        <v>0</v>
      </c>
      <c r="J421" s="422"/>
      <c r="K421" s="368">
        <f t="shared" si="19"/>
        <v>0</v>
      </c>
      <c r="M421" s="235"/>
    </row>
    <row r="422" spans="1:13" s="231" customFormat="1" ht="23.1" customHeight="1" x14ac:dyDescent="0.2">
      <c r="A422" s="280" t="str">
        <f t="shared" si="20"/>
        <v>-</v>
      </c>
      <c r="B422" s="230"/>
      <c r="C422" s="230"/>
      <c r="D422" s="418"/>
      <c r="E422" s="420"/>
      <c r="F422" s="420"/>
      <c r="G422" s="420"/>
      <c r="H422" s="232" t="e">
        <f>INDEX(Datenbank!$A$1:$FP$201,MATCH(G422,Datenbank!$A$1:'Datenbank'!$A$201,0),MATCH(F422,Datenbank!$A$1:$FP$1,0))</f>
        <v>#N/A</v>
      </c>
      <c r="I422" s="366">
        <f t="shared" si="21"/>
        <v>0</v>
      </c>
      <c r="J422" s="422"/>
      <c r="K422" s="368">
        <f t="shared" si="19"/>
        <v>0</v>
      </c>
      <c r="M422" s="235"/>
    </row>
    <row r="423" spans="1:13" s="231" customFormat="1" ht="23.1" customHeight="1" x14ac:dyDescent="0.2">
      <c r="A423" s="280" t="str">
        <f t="shared" si="20"/>
        <v>-</v>
      </c>
      <c r="B423" s="230"/>
      <c r="C423" s="230"/>
      <c r="D423" s="418"/>
      <c r="E423" s="420"/>
      <c r="F423" s="420"/>
      <c r="G423" s="420"/>
      <c r="H423" s="232" t="e">
        <f>INDEX(Datenbank!$A$1:$FP$201,MATCH(G423,Datenbank!$A$1:'Datenbank'!$A$201,0),MATCH(F423,Datenbank!$A$1:$FP$1,0))</f>
        <v>#N/A</v>
      </c>
      <c r="I423" s="366">
        <f t="shared" si="21"/>
        <v>0</v>
      </c>
      <c r="J423" s="422"/>
      <c r="K423" s="368">
        <f t="shared" si="19"/>
        <v>0</v>
      </c>
      <c r="M423" s="235"/>
    </row>
    <row r="424" spans="1:13" s="231" customFormat="1" ht="23.1" customHeight="1" x14ac:dyDescent="0.2">
      <c r="A424" s="280" t="str">
        <f t="shared" si="20"/>
        <v>-</v>
      </c>
      <c r="B424" s="230"/>
      <c r="C424" s="230"/>
      <c r="D424" s="418"/>
      <c r="E424" s="420"/>
      <c r="F424" s="420"/>
      <c r="G424" s="420"/>
      <c r="H424" s="232" t="e">
        <f>INDEX(Datenbank!$A$1:$FP$201,MATCH(G424,Datenbank!$A$1:'Datenbank'!$A$201,0),MATCH(F424,Datenbank!$A$1:$FP$1,0))</f>
        <v>#N/A</v>
      </c>
      <c r="I424" s="366">
        <f t="shared" si="21"/>
        <v>0</v>
      </c>
      <c r="J424" s="422"/>
      <c r="K424" s="368">
        <f t="shared" si="19"/>
        <v>0</v>
      </c>
      <c r="M424" s="235"/>
    </row>
    <row r="425" spans="1:13" s="231" customFormat="1" ht="23.1" customHeight="1" x14ac:dyDescent="0.2">
      <c r="A425" s="280" t="str">
        <f t="shared" si="20"/>
        <v>-</v>
      </c>
      <c r="B425" s="230"/>
      <c r="C425" s="230"/>
      <c r="D425" s="418"/>
      <c r="E425" s="420"/>
      <c r="F425" s="420"/>
      <c r="G425" s="420"/>
      <c r="H425" s="232" t="e">
        <f>INDEX(Datenbank!$A$1:$FP$201,MATCH(G425,Datenbank!$A$1:'Datenbank'!$A$201,0),MATCH(F425,Datenbank!$A$1:$FP$1,0))</f>
        <v>#N/A</v>
      </c>
      <c r="I425" s="366">
        <f t="shared" si="21"/>
        <v>0</v>
      </c>
      <c r="J425" s="422"/>
      <c r="K425" s="368">
        <f t="shared" si="19"/>
        <v>0</v>
      </c>
      <c r="M425" s="235"/>
    </row>
    <row r="426" spans="1:13" s="231" customFormat="1" ht="23.1" customHeight="1" x14ac:dyDescent="0.2">
      <c r="A426" s="280" t="str">
        <f t="shared" si="20"/>
        <v>-</v>
      </c>
      <c r="B426" s="230"/>
      <c r="C426" s="230"/>
      <c r="D426" s="418"/>
      <c r="E426" s="420"/>
      <c r="F426" s="420"/>
      <c r="G426" s="420"/>
      <c r="H426" s="232" t="e">
        <f>INDEX(Datenbank!$A$1:$FP$201,MATCH(G426,Datenbank!$A$1:'Datenbank'!$A$201,0),MATCH(F426,Datenbank!$A$1:$FP$1,0))</f>
        <v>#N/A</v>
      </c>
      <c r="I426" s="366">
        <f t="shared" si="21"/>
        <v>0</v>
      </c>
      <c r="J426" s="422"/>
      <c r="K426" s="368">
        <f t="shared" si="19"/>
        <v>0</v>
      </c>
      <c r="M426" s="235"/>
    </row>
    <row r="427" spans="1:13" s="231" customFormat="1" ht="23.1" customHeight="1" x14ac:dyDescent="0.2">
      <c r="A427" s="280" t="str">
        <f t="shared" si="20"/>
        <v>-</v>
      </c>
      <c r="B427" s="230"/>
      <c r="C427" s="230"/>
      <c r="D427" s="418"/>
      <c r="E427" s="420"/>
      <c r="F427" s="420"/>
      <c r="G427" s="420"/>
      <c r="H427" s="232" t="e">
        <f>INDEX(Datenbank!$A$1:$FP$201,MATCH(G427,Datenbank!$A$1:'Datenbank'!$A$201,0),MATCH(F427,Datenbank!$A$1:$FP$1,0))</f>
        <v>#N/A</v>
      </c>
      <c r="I427" s="366">
        <f t="shared" si="21"/>
        <v>0</v>
      </c>
      <c r="J427" s="422"/>
      <c r="K427" s="368">
        <f t="shared" si="19"/>
        <v>0</v>
      </c>
      <c r="M427" s="235"/>
    </row>
    <row r="428" spans="1:13" s="231" customFormat="1" ht="23.1" customHeight="1" x14ac:dyDescent="0.2">
      <c r="A428" s="280" t="str">
        <f t="shared" si="20"/>
        <v>-</v>
      </c>
      <c r="B428" s="230"/>
      <c r="C428" s="230"/>
      <c r="D428" s="418"/>
      <c r="E428" s="420"/>
      <c r="F428" s="420"/>
      <c r="G428" s="420"/>
      <c r="H428" s="232" t="e">
        <f>INDEX(Datenbank!$A$1:$FP$201,MATCH(G428,Datenbank!$A$1:'Datenbank'!$A$201,0),MATCH(F428,Datenbank!$A$1:$FP$1,0))</f>
        <v>#N/A</v>
      </c>
      <c r="I428" s="366">
        <f t="shared" si="21"/>
        <v>0</v>
      </c>
      <c r="J428" s="422"/>
      <c r="K428" s="368">
        <f t="shared" si="19"/>
        <v>0</v>
      </c>
      <c r="M428" s="235"/>
    </row>
    <row r="429" spans="1:13" s="231" customFormat="1" ht="23.1" customHeight="1" x14ac:dyDescent="0.2">
      <c r="A429" s="280" t="str">
        <f t="shared" si="20"/>
        <v>-</v>
      </c>
      <c r="B429" s="230"/>
      <c r="C429" s="230"/>
      <c r="D429" s="418"/>
      <c r="E429" s="420"/>
      <c r="F429" s="420"/>
      <c r="G429" s="420"/>
      <c r="H429" s="232" t="e">
        <f>INDEX(Datenbank!$A$1:$FP$201,MATCH(G429,Datenbank!$A$1:'Datenbank'!$A$201,0),MATCH(F429,Datenbank!$A$1:$FP$1,0))</f>
        <v>#N/A</v>
      </c>
      <c r="I429" s="366">
        <f t="shared" si="21"/>
        <v>0</v>
      </c>
      <c r="J429" s="422"/>
      <c r="K429" s="368">
        <f t="shared" si="19"/>
        <v>0</v>
      </c>
      <c r="M429" s="235"/>
    </row>
    <row r="430" spans="1:13" s="231" customFormat="1" ht="23.1" customHeight="1" x14ac:dyDescent="0.2">
      <c r="A430" s="280" t="str">
        <f t="shared" si="20"/>
        <v>-</v>
      </c>
      <c r="B430" s="230"/>
      <c r="C430" s="230"/>
      <c r="D430" s="418"/>
      <c r="E430" s="420"/>
      <c r="F430" s="420"/>
      <c r="G430" s="420"/>
      <c r="H430" s="232" t="e">
        <f>INDEX(Datenbank!$A$1:$FP$201,MATCH(G430,Datenbank!$A$1:'Datenbank'!$A$201,0),MATCH(F430,Datenbank!$A$1:$FP$1,0))</f>
        <v>#N/A</v>
      </c>
      <c r="I430" s="366">
        <f t="shared" si="21"/>
        <v>0</v>
      </c>
      <c r="J430" s="422"/>
      <c r="K430" s="368">
        <f t="shared" si="19"/>
        <v>0</v>
      </c>
      <c r="M430" s="235"/>
    </row>
    <row r="431" spans="1:13" s="231" customFormat="1" ht="23.1" customHeight="1" x14ac:dyDescent="0.2">
      <c r="A431" s="280" t="str">
        <f t="shared" si="20"/>
        <v>-</v>
      </c>
      <c r="B431" s="230"/>
      <c r="C431" s="230"/>
      <c r="D431" s="418"/>
      <c r="E431" s="420"/>
      <c r="F431" s="420"/>
      <c r="G431" s="420"/>
      <c r="H431" s="232" t="e">
        <f>INDEX(Datenbank!$A$1:$FP$201,MATCH(G431,Datenbank!$A$1:'Datenbank'!$A$201,0),MATCH(F431,Datenbank!$A$1:$FP$1,0))</f>
        <v>#N/A</v>
      </c>
      <c r="I431" s="366">
        <f t="shared" si="21"/>
        <v>0</v>
      </c>
      <c r="J431" s="422"/>
      <c r="K431" s="368">
        <f t="shared" si="19"/>
        <v>0</v>
      </c>
      <c r="M431" s="235"/>
    </row>
    <row r="432" spans="1:13" s="231" customFormat="1" ht="23.1" customHeight="1" x14ac:dyDescent="0.2">
      <c r="A432" s="280" t="str">
        <f t="shared" si="20"/>
        <v>-</v>
      </c>
      <c r="B432" s="230"/>
      <c r="C432" s="230"/>
      <c r="D432" s="418"/>
      <c r="E432" s="420"/>
      <c r="F432" s="420"/>
      <c r="G432" s="420"/>
      <c r="H432" s="232" t="e">
        <f>INDEX(Datenbank!$A$1:$FP$201,MATCH(G432,Datenbank!$A$1:'Datenbank'!$A$201,0),MATCH(F432,Datenbank!$A$1:$FP$1,0))</f>
        <v>#N/A</v>
      </c>
      <c r="I432" s="366">
        <f t="shared" si="21"/>
        <v>0</v>
      </c>
      <c r="J432" s="422"/>
      <c r="K432" s="368">
        <f t="shared" si="19"/>
        <v>0</v>
      </c>
      <c r="M432" s="235"/>
    </row>
    <row r="433" spans="1:13" s="231" customFormat="1" ht="23.1" customHeight="1" x14ac:dyDescent="0.2">
      <c r="A433" s="280" t="str">
        <f t="shared" si="20"/>
        <v>-</v>
      </c>
      <c r="B433" s="230"/>
      <c r="C433" s="230"/>
      <c r="D433" s="418"/>
      <c r="E433" s="420"/>
      <c r="F433" s="420"/>
      <c r="G433" s="420"/>
      <c r="H433" s="232" t="e">
        <f>INDEX(Datenbank!$A$1:$FP$201,MATCH(G433,Datenbank!$A$1:'Datenbank'!$A$201,0),MATCH(F433,Datenbank!$A$1:$FP$1,0))</f>
        <v>#N/A</v>
      </c>
      <c r="I433" s="366">
        <f t="shared" si="21"/>
        <v>0</v>
      </c>
      <c r="J433" s="422"/>
      <c r="K433" s="368">
        <f t="shared" si="19"/>
        <v>0</v>
      </c>
      <c r="M433" s="235"/>
    </row>
    <row r="434" spans="1:13" s="231" customFormat="1" ht="23.1" customHeight="1" x14ac:dyDescent="0.2">
      <c r="A434" s="280" t="str">
        <f t="shared" si="20"/>
        <v>-</v>
      </c>
      <c r="B434" s="230"/>
      <c r="C434" s="230"/>
      <c r="D434" s="418"/>
      <c r="E434" s="420"/>
      <c r="F434" s="420"/>
      <c r="G434" s="420"/>
      <c r="H434" s="232" t="e">
        <f>INDEX(Datenbank!$A$1:$FP$201,MATCH(G434,Datenbank!$A$1:'Datenbank'!$A$201,0),MATCH(F434,Datenbank!$A$1:$FP$1,0))</f>
        <v>#N/A</v>
      </c>
      <c r="I434" s="366">
        <f t="shared" si="21"/>
        <v>0</v>
      </c>
      <c r="J434" s="422"/>
      <c r="K434" s="368">
        <f t="shared" si="19"/>
        <v>0</v>
      </c>
      <c r="M434" s="235"/>
    </row>
    <row r="435" spans="1:13" s="231" customFormat="1" ht="23.1" customHeight="1" x14ac:dyDescent="0.2">
      <c r="A435" s="280" t="str">
        <f t="shared" si="20"/>
        <v>-</v>
      </c>
      <c r="B435" s="230"/>
      <c r="C435" s="230"/>
      <c r="D435" s="418"/>
      <c r="E435" s="420"/>
      <c r="F435" s="420"/>
      <c r="G435" s="420"/>
      <c r="H435" s="232" t="e">
        <f>INDEX(Datenbank!$A$1:$FP$201,MATCH(G435,Datenbank!$A$1:'Datenbank'!$A$201,0),MATCH(F435,Datenbank!$A$1:$FP$1,0))</f>
        <v>#N/A</v>
      </c>
      <c r="I435" s="366">
        <f t="shared" si="21"/>
        <v>0</v>
      </c>
      <c r="J435" s="422"/>
      <c r="K435" s="368">
        <f t="shared" si="19"/>
        <v>0</v>
      </c>
      <c r="M435" s="235"/>
    </row>
    <row r="436" spans="1:13" s="231" customFormat="1" ht="23.1" customHeight="1" x14ac:dyDescent="0.2">
      <c r="A436" s="280" t="str">
        <f t="shared" si="20"/>
        <v>-</v>
      </c>
      <c r="B436" s="230"/>
      <c r="C436" s="230"/>
      <c r="D436" s="418"/>
      <c r="E436" s="420"/>
      <c r="F436" s="420"/>
      <c r="G436" s="420"/>
      <c r="H436" s="232" t="e">
        <f>INDEX(Datenbank!$A$1:$FP$201,MATCH(G436,Datenbank!$A$1:'Datenbank'!$A$201,0),MATCH(F436,Datenbank!$A$1:$FP$1,0))</f>
        <v>#N/A</v>
      </c>
      <c r="I436" s="366">
        <f t="shared" si="21"/>
        <v>0</v>
      </c>
      <c r="J436" s="422"/>
      <c r="K436" s="368">
        <f t="shared" si="19"/>
        <v>0</v>
      </c>
      <c r="M436" s="235"/>
    </row>
    <row r="437" spans="1:13" s="231" customFormat="1" ht="23.1" customHeight="1" x14ac:dyDescent="0.2">
      <c r="A437" s="280" t="str">
        <f t="shared" si="20"/>
        <v>-</v>
      </c>
      <c r="B437" s="230"/>
      <c r="C437" s="230"/>
      <c r="D437" s="418"/>
      <c r="E437" s="420"/>
      <c r="F437" s="420"/>
      <c r="G437" s="420"/>
      <c r="H437" s="232" t="e">
        <f>INDEX(Datenbank!$A$1:$FP$201,MATCH(G437,Datenbank!$A$1:'Datenbank'!$A$201,0),MATCH(F437,Datenbank!$A$1:$FP$1,0))</f>
        <v>#N/A</v>
      </c>
      <c r="I437" s="366">
        <f t="shared" si="21"/>
        <v>0</v>
      </c>
      <c r="J437" s="422"/>
      <c r="K437" s="368">
        <f t="shared" si="19"/>
        <v>0</v>
      </c>
      <c r="M437" s="235"/>
    </row>
    <row r="438" spans="1:13" s="231" customFormat="1" ht="23.1" customHeight="1" x14ac:dyDescent="0.2">
      <c r="A438" s="280" t="str">
        <f t="shared" si="20"/>
        <v>-</v>
      </c>
      <c r="B438" s="230"/>
      <c r="C438" s="230"/>
      <c r="D438" s="418"/>
      <c r="E438" s="420"/>
      <c r="F438" s="420"/>
      <c r="G438" s="420"/>
      <c r="H438" s="232" t="e">
        <f>INDEX(Datenbank!$A$1:$FP$201,MATCH(G438,Datenbank!$A$1:'Datenbank'!$A$201,0),MATCH(F438,Datenbank!$A$1:$FP$1,0))</f>
        <v>#N/A</v>
      </c>
      <c r="I438" s="366">
        <f t="shared" si="21"/>
        <v>0</v>
      </c>
      <c r="J438" s="422"/>
      <c r="K438" s="368">
        <f t="shared" si="19"/>
        <v>0</v>
      </c>
      <c r="M438" s="235"/>
    </row>
    <row r="439" spans="1:13" s="231" customFormat="1" ht="23.1" customHeight="1" x14ac:dyDescent="0.2">
      <c r="A439" s="280" t="str">
        <f t="shared" si="20"/>
        <v>-</v>
      </c>
      <c r="B439" s="230"/>
      <c r="C439" s="230"/>
      <c r="D439" s="418"/>
      <c r="E439" s="420"/>
      <c r="F439" s="420"/>
      <c r="G439" s="420"/>
      <c r="H439" s="232" t="e">
        <f>INDEX(Datenbank!$A$1:$FP$201,MATCH(G439,Datenbank!$A$1:'Datenbank'!$A$201,0),MATCH(F439,Datenbank!$A$1:$FP$1,0))</f>
        <v>#N/A</v>
      </c>
      <c r="I439" s="366">
        <f t="shared" si="21"/>
        <v>0</v>
      </c>
      <c r="J439" s="422"/>
      <c r="K439" s="368">
        <f t="shared" si="19"/>
        <v>0</v>
      </c>
      <c r="M439" s="235"/>
    </row>
    <row r="440" spans="1:13" s="231" customFormat="1" ht="23.1" customHeight="1" x14ac:dyDescent="0.2">
      <c r="A440" s="280" t="str">
        <f t="shared" si="20"/>
        <v>-</v>
      </c>
      <c r="B440" s="230"/>
      <c r="C440" s="230"/>
      <c r="D440" s="418"/>
      <c r="E440" s="420"/>
      <c r="F440" s="420"/>
      <c r="G440" s="420"/>
      <c r="H440" s="232" t="e">
        <f>INDEX(Datenbank!$A$1:$FP$201,MATCH(G440,Datenbank!$A$1:'Datenbank'!$A$201,0),MATCH(F440,Datenbank!$A$1:$FP$1,0))</f>
        <v>#N/A</v>
      </c>
      <c r="I440" s="366">
        <f t="shared" si="21"/>
        <v>0</v>
      </c>
      <c r="J440" s="422"/>
      <c r="K440" s="368">
        <f t="shared" si="19"/>
        <v>0</v>
      </c>
      <c r="M440" s="235"/>
    </row>
    <row r="441" spans="1:13" s="231" customFormat="1" ht="23.1" customHeight="1" x14ac:dyDescent="0.2">
      <c r="A441" s="280" t="str">
        <f t="shared" si="20"/>
        <v>-</v>
      </c>
      <c r="B441" s="230"/>
      <c r="C441" s="230"/>
      <c r="D441" s="418"/>
      <c r="E441" s="420"/>
      <c r="F441" s="420"/>
      <c r="G441" s="420"/>
      <c r="H441" s="232" t="e">
        <f>INDEX(Datenbank!$A$1:$FP$201,MATCH(G441,Datenbank!$A$1:'Datenbank'!$A$201,0),MATCH(F441,Datenbank!$A$1:$FP$1,0))</f>
        <v>#N/A</v>
      </c>
      <c r="I441" s="366">
        <f t="shared" si="21"/>
        <v>0</v>
      </c>
      <c r="J441" s="422"/>
      <c r="K441" s="368">
        <f t="shared" si="19"/>
        <v>0</v>
      </c>
      <c r="M441" s="235"/>
    </row>
    <row r="442" spans="1:13" s="231" customFormat="1" ht="23.1" customHeight="1" x14ac:dyDescent="0.2">
      <c r="A442" s="280" t="str">
        <f t="shared" si="20"/>
        <v>-</v>
      </c>
      <c r="B442" s="230"/>
      <c r="C442" s="230"/>
      <c r="D442" s="418"/>
      <c r="E442" s="420"/>
      <c r="F442" s="420"/>
      <c r="G442" s="420"/>
      <c r="H442" s="232" t="e">
        <f>INDEX(Datenbank!$A$1:$FP$201,MATCH(G442,Datenbank!$A$1:'Datenbank'!$A$201,0),MATCH(F442,Datenbank!$A$1:$FP$1,0))</f>
        <v>#N/A</v>
      </c>
      <c r="I442" s="366">
        <f t="shared" si="21"/>
        <v>0</v>
      </c>
      <c r="J442" s="422"/>
      <c r="K442" s="368">
        <f t="shared" si="19"/>
        <v>0</v>
      </c>
      <c r="M442" s="235"/>
    </row>
    <row r="443" spans="1:13" s="231" customFormat="1" ht="23.1" customHeight="1" x14ac:dyDescent="0.2">
      <c r="A443" s="280" t="str">
        <f t="shared" si="20"/>
        <v>-</v>
      </c>
      <c r="B443" s="230"/>
      <c r="C443" s="230"/>
      <c r="D443" s="418"/>
      <c r="E443" s="420"/>
      <c r="F443" s="420"/>
      <c r="G443" s="420"/>
      <c r="H443" s="232" t="e">
        <f>INDEX(Datenbank!$A$1:$FP$201,MATCH(G443,Datenbank!$A$1:'Datenbank'!$A$201,0),MATCH(F443,Datenbank!$A$1:$FP$1,0))</f>
        <v>#N/A</v>
      </c>
      <c r="I443" s="366">
        <f t="shared" si="21"/>
        <v>0</v>
      </c>
      <c r="J443" s="422"/>
      <c r="K443" s="368">
        <f t="shared" si="19"/>
        <v>0</v>
      </c>
      <c r="M443" s="235"/>
    </row>
    <row r="444" spans="1:13" s="231" customFormat="1" ht="23.1" customHeight="1" x14ac:dyDescent="0.2">
      <c r="A444" s="280" t="str">
        <f t="shared" si="20"/>
        <v>-</v>
      </c>
      <c r="B444" s="230"/>
      <c r="C444" s="230"/>
      <c r="D444" s="418"/>
      <c r="E444" s="420"/>
      <c r="F444" s="420"/>
      <c r="G444" s="420"/>
      <c r="H444" s="232" t="e">
        <f>INDEX(Datenbank!$A$1:$FP$201,MATCH(G444,Datenbank!$A$1:'Datenbank'!$A$201,0),MATCH(F444,Datenbank!$A$1:$FP$1,0))</f>
        <v>#N/A</v>
      </c>
      <c r="I444" s="366">
        <f t="shared" si="21"/>
        <v>0</v>
      </c>
      <c r="J444" s="422"/>
      <c r="K444" s="368">
        <f t="shared" si="19"/>
        <v>0</v>
      </c>
      <c r="M444" s="235"/>
    </row>
    <row r="445" spans="1:13" s="231" customFormat="1" ht="23.1" customHeight="1" x14ac:dyDescent="0.2">
      <c r="A445" s="280" t="str">
        <f t="shared" si="20"/>
        <v>-</v>
      </c>
      <c r="B445" s="230"/>
      <c r="C445" s="230"/>
      <c r="D445" s="418"/>
      <c r="E445" s="420"/>
      <c r="F445" s="420"/>
      <c r="G445" s="420"/>
      <c r="H445" s="232" t="e">
        <f>INDEX(Datenbank!$A$1:$FP$201,MATCH(G445,Datenbank!$A$1:'Datenbank'!$A$201,0),MATCH(F445,Datenbank!$A$1:$FP$1,0))</f>
        <v>#N/A</v>
      </c>
      <c r="I445" s="366">
        <f t="shared" si="21"/>
        <v>0</v>
      </c>
      <c r="J445" s="422"/>
      <c r="K445" s="368">
        <f t="shared" si="19"/>
        <v>0</v>
      </c>
      <c r="M445" s="235"/>
    </row>
    <row r="446" spans="1:13" s="231" customFormat="1" ht="23.1" customHeight="1" x14ac:dyDescent="0.2">
      <c r="A446" s="280" t="str">
        <f t="shared" si="20"/>
        <v>-</v>
      </c>
      <c r="B446" s="230"/>
      <c r="C446" s="230"/>
      <c r="D446" s="418"/>
      <c r="E446" s="420"/>
      <c r="F446" s="420"/>
      <c r="G446" s="420"/>
      <c r="H446" s="232" t="e">
        <f>INDEX(Datenbank!$A$1:$FP$201,MATCH(G446,Datenbank!$A$1:'Datenbank'!$A$201,0),MATCH(F446,Datenbank!$A$1:$FP$1,0))</f>
        <v>#N/A</v>
      </c>
      <c r="I446" s="366">
        <f t="shared" si="21"/>
        <v>0</v>
      </c>
      <c r="J446" s="422"/>
      <c r="K446" s="368">
        <f t="shared" si="19"/>
        <v>0</v>
      </c>
      <c r="M446" s="235"/>
    </row>
    <row r="447" spans="1:13" s="231" customFormat="1" ht="23.1" customHeight="1" x14ac:dyDescent="0.2">
      <c r="A447" s="280" t="str">
        <f t="shared" si="20"/>
        <v>-</v>
      </c>
      <c r="B447" s="230"/>
      <c r="C447" s="230"/>
      <c r="D447" s="418"/>
      <c r="E447" s="420"/>
      <c r="F447" s="420"/>
      <c r="G447" s="420"/>
      <c r="H447" s="232" t="e">
        <f>INDEX(Datenbank!$A$1:$FP$201,MATCH(G447,Datenbank!$A$1:'Datenbank'!$A$201,0),MATCH(F447,Datenbank!$A$1:$FP$1,0))</f>
        <v>#N/A</v>
      </c>
      <c r="I447" s="366">
        <f t="shared" si="21"/>
        <v>0</v>
      </c>
      <c r="J447" s="422"/>
      <c r="K447" s="368">
        <f t="shared" si="19"/>
        <v>0</v>
      </c>
      <c r="M447" s="235"/>
    </row>
    <row r="448" spans="1:13" s="231" customFormat="1" ht="23.1" customHeight="1" x14ac:dyDescent="0.2">
      <c r="A448" s="280" t="str">
        <f t="shared" si="20"/>
        <v>-</v>
      </c>
      <c r="B448" s="230"/>
      <c r="C448" s="230"/>
      <c r="D448" s="418"/>
      <c r="E448" s="420"/>
      <c r="F448" s="420"/>
      <c r="G448" s="420"/>
      <c r="H448" s="232" t="e">
        <f>INDEX(Datenbank!$A$1:$FP$201,MATCH(G448,Datenbank!$A$1:'Datenbank'!$A$201,0),MATCH(F448,Datenbank!$A$1:$FP$1,0))</f>
        <v>#N/A</v>
      </c>
      <c r="I448" s="366">
        <f t="shared" si="21"/>
        <v>0</v>
      </c>
      <c r="J448" s="422"/>
      <c r="K448" s="368">
        <f t="shared" ref="K448:K500" si="22">I448*J448/100</f>
        <v>0</v>
      </c>
      <c r="M448" s="235"/>
    </row>
    <row r="449" spans="1:13" s="231" customFormat="1" ht="23.1" customHeight="1" x14ac:dyDescent="0.2">
      <c r="A449" s="280" t="str">
        <f t="shared" si="20"/>
        <v>-</v>
      </c>
      <c r="B449" s="230"/>
      <c r="C449" s="230"/>
      <c r="D449" s="418"/>
      <c r="E449" s="420"/>
      <c r="F449" s="420"/>
      <c r="G449" s="420"/>
      <c r="H449" s="232" t="e">
        <f>INDEX(Datenbank!$A$1:$FP$201,MATCH(G449,Datenbank!$A$1:'Datenbank'!$A$201,0),MATCH(F449,Datenbank!$A$1:$FP$1,0))</f>
        <v>#N/A</v>
      </c>
      <c r="I449" s="366">
        <f t="shared" si="21"/>
        <v>0</v>
      </c>
      <c r="J449" s="422"/>
      <c r="K449" s="368">
        <f t="shared" si="22"/>
        <v>0</v>
      </c>
      <c r="M449" s="235"/>
    </row>
    <row r="450" spans="1:13" s="231" customFormat="1" ht="23.1" customHeight="1" x14ac:dyDescent="0.2">
      <c r="A450" s="280" t="str">
        <f t="shared" si="20"/>
        <v>-</v>
      </c>
      <c r="B450" s="230"/>
      <c r="C450" s="230"/>
      <c r="D450" s="418"/>
      <c r="E450" s="420"/>
      <c r="F450" s="420"/>
      <c r="G450" s="420"/>
      <c r="H450" s="232" t="e">
        <f>INDEX(Datenbank!$A$1:$FP$201,MATCH(G450,Datenbank!$A$1:'Datenbank'!$A$201,0),MATCH(F450,Datenbank!$A$1:$FP$1,0))</f>
        <v>#N/A</v>
      </c>
      <c r="I450" s="366">
        <f t="shared" si="21"/>
        <v>0</v>
      </c>
      <c r="J450" s="422"/>
      <c r="K450" s="368">
        <f t="shared" si="22"/>
        <v>0</v>
      </c>
      <c r="M450" s="235"/>
    </row>
    <row r="451" spans="1:13" s="231" customFormat="1" ht="23.1" customHeight="1" x14ac:dyDescent="0.2">
      <c r="A451" s="280" t="str">
        <f t="shared" si="20"/>
        <v>-</v>
      </c>
      <c r="B451" s="230"/>
      <c r="C451" s="230"/>
      <c r="D451" s="418"/>
      <c r="E451" s="420"/>
      <c r="F451" s="420"/>
      <c r="G451" s="420"/>
      <c r="H451" s="232" t="e">
        <f>INDEX(Datenbank!$A$1:$FP$201,MATCH(G451,Datenbank!$A$1:'Datenbank'!$A$201,0),MATCH(F451,Datenbank!$A$1:$FP$1,0))</f>
        <v>#N/A</v>
      </c>
      <c r="I451" s="366">
        <f t="shared" si="21"/>
        <v>0</v>
      </c>
      <c r="J451" s="422"/>
      <c r="K451" s="368">
        <f t="shared" si="22"/>
        <v>0</v>
      </c>
      <c r="M451" s="235"/>
    </row>
    <row r="452" spans="1:13" s="231" customFormat="1" ht="23.1" customHeight="1" x14ac:dyDescent="0.2">
      <c r="A452" s="280" t="str">
        <f t="shared" si="20"/>
        <v>-</v>
      </c>
      <c r="B452" s="230"/>
      <c r="C452" s="230"/>
      <c r="D452" s="418"/>
      <c r="E452" s="420"/>
      <c r="F452" s="420"/>
      <c r="G452" s="420"/>
      <c r="H452" s="232" t="e">
        <f>INDEX(Datenbank!$A$1:$FP$201,MATCH(G452,Datenbank!$A$1:'Datenbank'!$A$201,0),MATCH(F452,Datenbank!$A$1:$FP$1,0))</f>
        <v>#N/A</v>
      </c>
      <c r="I452" s="366">
        <f t="shared" si="21"/>
        <v>0</v>
      </c>
      <c r="J452" s="422"/>
      <c r="K452" s="368">
        <f t="shared" si="22"/>
        <v>0</v>
      </c>
      <c r="M452" s="235"/>
    </row>
    <row r="453" spans="1:13" s="231" customFormat="1" ht="23.1" customHeight="1" x14ac:dyDescent="0.2">
      <c r="A453" s="280" t="str">
        <f t="shared" si="20"/>
        <v>-</v>
      </c>
      <c r="B453" s="230"/>
      <c r="C453" s="230"/>
      <c r="D453" s="418"/>
      <c r="E453" s="420"/>
      <c r="F453" s="420"/>
      <c r="G453" s="420"/>
      <c r="H453" s="232" t="e">
        <f>INDEX(Datenbank!$A$1:$FP$201,MATCH(G453,Datenbank!$A$1:'Datenbank'!$A$201,0),MATCH(F453,Datenbank!$A$1:$FP$1,0))</f>
        <v>#N/A</v>
      </c>
      <c r="I453" s="366">
        <f t="shared" si="21"/>
        <v>0</v>
      </c>
      <c r="J453" s="422"/>
      <c r="K453" s="368">
        <f t="shared" si="22"/>
        <v>0</v>
      </c>
      <c r="M453" s="235"/>
    </row>
    <row r="454" spans="1:13" s="231" customFormat="1" ht="23.1" customHeight="1" x14ac:dyDescent="0.2">
      <c r="A454" s="280" t="str">
        <f t="shared" si="20"/>
        <v>-</v>
      </c>
      <c r="B454" s="230"/>
      <c r="C454" s="230"/>
      <c r="D454" s="418"/>
      <c r="E454" s="420"/>
      <c r="F454" s="420"/>
      <c r="G454" s="420"/>
      <c r="H454" s="232" t="e">
        <f>INDEX(Datenbank!$A$1:$FP$201,MATCH(G454,Datenbank!$A$1:'Datenbank'!$A$201,0),MATCH(F454,Datenbank!$A$1:$FP$1,0))</f>
        <v>#N/A</v>
      </c>
      <c r="I454" s="366">
        <f t="shared" si="21"/>
        <v>0</v>
      </c>
      <c r="J454" s="422"/>
      <c r="K454" s="368">
        <f t="shared" si="22"/>
        <v>0</v>
      </c>
      <c r="M454" s="235"/>
    </row>
    <row r="455" spans="1:13" s="231" customFormat="1" ht="23.1" customHeight="1" x14ac:dyDescent="0.2">
      <c r="A455" s="280" t="str">
        <f t="shared" ref="A455:A500" si="23">IF(B455="Kirsch inländisch",4,IF(B455="Williams ausländisch",3,IF(B455="Williams inländisch",2,IF(B455="Kirsch ausländisch",5,IF(B455="Kernobst, Kräuter, Birnenträsch, Gravensteiner, Golden",1,IF(B455="Zwetschgen, Pflümli, Mirabellen inländisch",6,IF(B455="Zwetschgen, Pflümli, Mirabellen, Sliwowitz ausländisch",7,IF(B455="Aprikosen inländisch",8,IF(B455="Marc, Grappa, Hefebrand inländisch",9,IF(B455="Marc, Grappa, Hefebrand ausländisch",10,IF(B455="Andere inl. gebrannte Wasser (Enzian, Génépi, Quitten, Wachholder, Kartoffel, Himbeer, Getreide)",11,IF(B455="Trinksprit",12,IF(B455="Aperitifs, Bitter",13,IF(B455="Liköre (Bailey's Irish Cream, Batida de Coco, Cointreau, Eiercognac, Grand Marnier)",14,IF(B455="Cognac, Armagnac",15,IF(B455="Weinbrand, Brandy",16,IF(B455="Rum",17,IF(B455="Whisky",18,IF(B455="Aquavit, Genever, Gin, Ginepro, Korn, Steinhäger, Wodka",19,IF(B455="Andere ausl. gebrannte Wasser (Aprikosen, Arak, Himbeergeist, Kartoffelbrand, Tequila)",20,IF(B455="Spirituosenhaltige Mischgetränke",21,IF(B455="Portionenflacons (sämtliche gebrannte Wasser mit weniger als 35cl Inhalt)",22,IF(B455="Assortimente und Geschenkpackungen (sämtliche gebrannte Wasser)",23,IF(B455="Calvados",24,IF(B455="Halbfabrikate, Aromen",25,IF(B455="Süssweine, Wermuth",26,IF(B455="","-")))))))))))))))))))))))))))</f>
        <v>-</v>
      </c>
      <c r="B455" s="230"/>
      <c r="C455" s="230"/>
      <c r="D455" s="418"/>
      <c r="E455" s="420"/>
      <c r="F455" s="420"/>
      <c r="G455" s="420"/>
      <c r="H455" s="232" t="e">
        <f>INDEX(Datenbank!$A$1:$FP$201,MATCH(G455,Datenbank!$A$1:'Datenbank'!$A$201,0),MATCH(F455,Datenbank!$A$1:$FP$1,0))</f>
        <v>#N/A</v>
      </c>
      <c r="I455" s="366">
        <f t="shared" si="21"/>
        <v>0</v>
      </c>
      <c r="J455" s="422"/>
      <c r="K455" s="368">
        <f t="shared" si="22"/>
        <v>0</v>
      </c>
      <c r="M455" s="235"/>
    </row>
    <row r="456" spans="1:13" s="231" customFormat="1" ht="23.1" customHeight="1" x14ac:dyDescent="0.2">
      <c r="A456" s="280" t="str">
        <f t="shared" si="23"/>
        <v>-</v>
      </c>
      <c r="B456" s="230"/>
      <c r="C456" s="230"/>
      <c r="D456" s="418"/>
      <c r="E456" s="420"/>
      <c r="F456" s="420"/>
      <c r="G456" s="420"/>
      <c r="H456" s="232" t="e">
        <f>INDEX(Datenbank!$A$1:$FP$201,MATCH(G456,Datenbank!$A$1:'Datenbank'!$A$201,0),MATCH(F456,Datenbank!$A$1:$FP$1,0))</f>
        <v>#N/A</v>
      </c>
      <c r="I456" s="366">
        <f t="shared" si="21"/>
        <v>0</v>
      </c>
      <c r="J456" s="422"/>
      <c r="K456" s="368">
        <f t="shared" si="22"/>
        <v>0</v>
      </c>
      <c r="M456" s="235"/>
    </row>
    <row r="457" spans="1:13" s="231" customFormat="1" ht="23.1" customHeight="1" x14ac:dyDescent="0.2">
      <c r="A457" s="280" t="str">
        <f t="shared" si="23"/>
        <v>-</v>
      </c>
      <c r="B457" s="230"/>
      <c r="C457" s="230"/>
      <c r="D457" s="418"/>
      <c r="E457" s="420"/>
      <c r="F457" s="420"/>
      <c r="G457" s="420"/>
      <c r="H457" s="232" t="e">
        <f>INDEX(Datenbank!$A$1:$FP$201,MATCH(G457,Datenbank!$A$1:'Datenbank'!$A$201,0),MATCH(F457,Datenbank!$A$1:$FP$1,0))</f>
        <v>#N/A</v>
      </c>
      <c r="I457" s="366">
        <f t="shared" si="21"/>
        <v>0</v>
      </c>
      <c r="J457" s="422"/>
      <c r="K457" s="368">
        <f t="shared" si="22"/>
        <v>0</v>
      </c>
      <c r="M457" s="235"/>
    </row>
    <row r="458" spans="1:13" s="231" customFormat="1" ht="23.1" customHeight="1" x14ac:dyDescent="0.2">
      <c r="A458" s="280" t="str">
        <f t="shared" si="23"/>
        <v>-</v>
      </c>
      <c r="B458" s="230"/>
      <c r="C458" s="230"/>
      <c r="D458" s="418"/>
      <c r="E458" s="420"/>
      <c r="F458" s="420"/>
      <c r="G458" s="420"/>
      <c r="H458" s="232" t="e">
        <f>INDEX(Datenbank!$A$1:$FP$201,MATCH(G458,Datenbank!$A$1:'Datenbank'!$A$201,0),MATCH(F458,Datenbank!$A$1:$FP$1,0))</f>
        <v>#N/A</v>
      </c>
      <c r="I458" s="366">
        <f t="shared" si="21"/>
        <v>0</v>
      </c>
      <c r="J458" s="422"/>
      <c r="K458" s="368">
        <f t="shared" si="22"/>
        <v>0</v>
      </c>
      <c r="M458" s="235"/>
    </row>
    <row r="459" spans="1:13" s="231" customFormat="1" ht="23.1" customHeight="1" x14ac:dyDescent="0.2">
      <c r="A459" s="280" t="str">
        <f t="shared" si="23"/>
        <v>-</v>
      </c>
      <c r="B459" s="230"/>
      <c r="C459" s="230"/>
      <c r="D459" s="418"/>
      <c r="E459" s="420"/>
      <c r="F459" s="420"/>
      <c r="G459" s="420"/>
      <c r="H459" s="232" t="e">
        <f>INDEX(Datenbank!$A$1:$FP$201,MATCH(G459,Datenbank!$A$1:'Datenbank'!$A$201,0),MATCH(F459,Datenbank!$A$1:$FP$1,0))</f>
        <v>#N/A</v>
      </c>
      <c r="I459" s="366">
        <f t="shared" ref="I459:I500" si="24">IFERROR(E459*H459,0)</f>
        <v>0</v>
      </c>
      <c r="J459" s="422"/>
      <c r="K459" s="368">
        <f t="shared" si="22"/>
        <v>0</v>
      </c>
      <c r="M459" s="235"/>
    </row>
    <row r="460" spans="1:13" s="231" customFormat="1" ht="23.1" customHeight="1" x14ac:dyDescent="0.2">
      <c r="A460" s="280" t="str">
        <f t="shared" si="23"/>
        <v>-</v>
      </c>
      <c r="B460" s="230"/>
      <c r="C460" s="230"/>
      <c r="D460" s="418"/>
      <c r="E460" s="420"/>
      <c r="F460" s="420"/>
      <c r="G460" s="420"/>
      <c r="H460" s="232" t="e">
        <f>INDEX(Datenbank!$A$1:$FP$201,MATCH(G460,Datenbank!$A$1:'Datenbank'!$A$201,0),MATCH(F460,Datenbank!$A$1:$FP$1,0))</f>
        <v>#N/A</v>
      </c>
      <c r="I460" s="366">
        <f t="shared" si="24"/>
        <v>0</v>
      </c>
      <c r="J460" s="422"/>
      <c r="K460" s="368">
        <f t="shared" si="22"/>
        <v>0</v>
      </c>
      <c r="M460" s="235"/>
    </row>
    <row r="461" spans="1:13" s="231" customFormat="1" ht="23.1" customHeight="1" x14ac:dyDescent="0.2">
      <c r="A461" s="280" t="str">
        <f t="shared" si="23"/>
        <v>-</v>
      </c>
      <c r="B461" s="230"/>
      <c r="C461" s="230"/>
      <c r="D461" s="418"/>
      <c r="E461" s="420"/>
      <c r="F461" s="420"/>
      <c r="G461" s="420"/>
      <c r="H461" s="232" t="e">
        <f>INDEX(Datenbank!$A$1:$FP$201,MATCH(G461,Datenbank!$A$1:'Datenbank'!$A$201,0),MATCH(F461,Datenbank!$A$1:$FP$1,0))</f>
        <v>#N/A</v>
      </c>
      <c r="I461" s="366">
        <f t="shared" si="24"/>
        <v>0</v>
      </c>
      <c r="J461" s="422"/>
      <c r="K461" s="368">
        <f t="shared" si="22"/>
        <v>0</v>
      </c>
      <c r="M461" s="235"/>
    </row>
    <row r="462" spans="1:13" s="231" customFormat="1" ht="23.1" customHeight="1" x14ac:dyDescent="0.2">
      <c r="A462" s="280" t="str">
        <f t="shared" si="23"/>
        <v>-</v>
      </c>
      <c r="B462" s="230"/>
      <c r="C462" s="230"/>
      <c r="D462" s="418"/>
      <c r="E462" s="420"/>
      <c r="F462" s="420"/>
      <c r="G462" s="420"/>
      <c r="H462" s="232" t="e">
        <f>INDEX(Datenbank!$A$1:$FP$201,MATCH(G462,Datenbank!$A$1:'Datenbank'!$A$201,0),MATCH(F462,Datenbank!$A$1:$FP$1,0))</f>
        <v>#N/A</v>
      </c>
      <c r="I462" s="366">
        <f t="shared" si="24"/>
        <v>0</v>
      </c>
      <c r="J462" s="422"/>
      <c r="K462" s="368">
        <f t="shared" si="22"/>
        <v>0</v>
      </c>
      <c r="M462" s="235"/>
    </row>
    <row r="463" spans="1:13" s="231" customFormat="1" ht="23.1" customHeight="1" x14ac:dyDescent="0.2">
      <c r="A463" s="280" t="str">
        <f t="shared" si="23"/>
        <v>-</v>
      </c>
      <c r="B463" s="230"/>
      <c r="C463" s="230"/>
      <c r="D463" s="418"/>
      <c r="E463" s="420"/>
      <c r="F463" s="420"/>
      <c r="G463" s="420"/>
      <c r="H463" s="232" t="e">
        <f>INDEX(Datenbank!$A$1:$FP$201,MATCH(G463,Datenbank!$A$1:'Datenbank'!$A$201,0),MATCH(F463,Datenbank!$A$1:$FP$1,0))</f>
        <v>#N/A</v>
      </c>
      <c r="I463" s="366">
        <f t="shared" si="24"/>
        <v>0</v>
      </c>
      <c r="J463" s="422"/>
      <c r="K463" s="368">
        <f t="shared" si="22"/>
        <v>0</v>
      </c>
      <c r="M463" s="235"/>
    </row>
    <row r="464" spans="1:13" s="231" customFormat="1" ht="23.1" customHeight="1" x14ac:dyDescent="0.2">
      <c r="A464" s="280" t="str">
        <f t="shared" si="23"/>
        <v>-</v>
      </c>
      <c r="B464" s="230"/>
      <c r="C464" s="230"/>
      <c r="D464" s="418"/>
      <c r="E464" s="420"/>
      <c r="F464" s="420"/>
      <c r="G464" s="420"/>
      <c r="H464" s="232" t="e">
        <f>INDEX(Datenbank!$A$1:$FP$201,MATCH(G464,Datenbank!$A$1:'Datenbank'!$A$201,0),MATCH(F464,Datenbank!$A$1:$FP$1,0))</f>
        <v>#N/A</v>
      </c>
      <c r="I464" s="366">
        <f t="shared" si="24"/>
        <v>0</v>
      </c>
      <c r="J464" s="422"/>
      <c r="K464" s="368">
        <f t="shared" si="22"/>
        <v>0</v>
      </c>
      <c r="M464" s="235"/>
    </row>
    <row r="465" spans="1:13" s="231" customFormat="1" ht="23.1" customHeight="1" x14ac:dyDescent="0.2">
      <c r="A465" s="280" t="str">
        <f t="shared" si="23"/>
        <v>-</v>
      </c>
      <c r="B465" s="230"/>
      <c r="C465" s="230"/>
      <c r="D465" s="418"/>
      <c r="E465" s="420"/>
      <c r="F465" s="420"/>
      <c r="G465" s="420"/>
      <c r="H465" s="232" t="e">
        <f>INDEX(Datenbank!$A$1:$FP$201,MATCH(G465,Datenbank!$A$1:'Datenbank'!$A$201,0),MATCH(F465,Datenbank!$A$1:$FP$1,0))</f>
        <v>#N/A</v>
      </c>
      <c r="I465" s="366">
        <f t="shared" si="24"/>
        <v>0</v>
      </c>
      <c r="J465" s="422"/>
      <c r="K465" s="368">
        <f t="shared" si="22"/>
        <v>0</v>
      </c>
      <c r="M465" s="235"/>
    </row>
    <row r="466" spans="1:13" s="231" customFormat="1" ht="23.1" customHeight="1" x14ac:dyDescent="0.2">
      <c r="A466" s="280" t="str">
        <f t="shared" si="23"/>
        <v>-</v>
      </c>
      <c r="B466" s="230"/>
      <c r="C466" s="230"/>
      <c r="D466" s="418"/>
      <c r="E466" s="420"/>
      <c r="F466" s="420"/>
      <c r="G466" s="420"/>
      <c r="H466" s="232" t="e">
        <f>INDEX(Datenbank!$A$1:$FP$201,MATCH(G466,Datenbank!$A$1:'Datenbank'!$A$201,0),MATCH(F466,Datenbank!$A$1:$FP$1,0))</f>
        <v>#N/A</v>
      </c>
      <c r="I466" s="366">
        <f t="shared" si="24"/>
        <v>0</v>
      </c>
      <c r="J466" s="422"/>
      <c r="K466" s="368">
        <f t="shared" si="22"/>
        <v>0</v>
      </c>
      <c r="M466" s="235"/>
    </row>
    <row r="467" spans="1:13" s="231" customFormat="1" ht="23.1" customHeight="1" x14ac:dyDescent="0.2">
      <c r="A467" s="280" t="str">
        <f t="shared" si="23"/>
        <v>-</v>
      </c>
      <c r="B467" s="230"/>
      <c r="C467" s="230"/>
      <c r="D467" s="418"/>
      <c r="E467" s="420"/>
      <c r="F467" s="420"/>
      <c r="G467" s="420"/>
      <c r="H467" s="232" t="e">
        <f>INDEX(Datenbank!$A$1:$FP$201,MATCH(G467,Datenbank!$A$1:'Datenbank'!$A$201,0),MATCH(F467,Datenbank!$A$1:$FP$1,0))</f>
        <v>#N/A</v>
      </c>
      <c r="I467" s="366">
        <f t="shared" si="24"/>
        <v>0</v>
      </c>
      <c r="J467" s="422"/>
      <c r="K467" s="368">
        <f t="shared" si="22"/>
        <v>0</v>
      </c>
      <c r="M467" s="235"/>
    </row>
    <row r="468" spans="1:13" s="231" customFormat="1" ht="23.1" customHeight="1" x14ac:dyDescent="0.2">
      <c r="A468" s="280" t="str">
        <f t="shared" si="23"/>
        <v>-</v>
      </c>
      <c r="B468" s="230"/>
      <c r="C468" s="230"/>
      <c r="D468" s="418"/>
      <c r="E468" s="420"/>
      <c r="F468" s="420"/>
      <c r="G468" s="420"/>
      <c r="H468" s="232" t="e">
        <f>INDEX(Datenbank!$A$1:$FP$201,MATCH(G468,Datenbank!$A$1:'Datenbank'!$A$201,0),MATCH(F468,Datenbank!$A$1:$FP$1,0))</f>
        <v>#N/A</v>
      </c>
      <c r="I468" s="366">
        <f t="shared" si="24"/>
        <v>0</v>
      </c>
      <c r="J468" s="422"/>
      <c r="K468" s="368">
        <f t="shared" si="22"/>
        <v>0</v>
      </c>
      <c r="M468" s="235"/>
    </row>
    <row r="469" spans="1:13" s="231" customFormat="1" ht="23.1" customHeight="1" x14ac:dyDescent="0.2">
      <c r="A469" s="280" t="str">
        <f t="shared" si="23"/>
        <v>-</v>
      </c>
      <c r="B469" s="230"/>
      <c r="C469" s="230"/>
      <c r="D469" s="418"/>
      <c r="E469" s="420"/>
      <c r="F469" s="420"/>
      <c r="G469" s="420"/>
      <c r="H469" s="232" t="e">
        <f>INDEX(Datenbank!$A$1:$FP$201,MATCH(G469,Datenbank!$A$1:'Datenbank'!$A$201,0),MATCH(F469,Datenbank!$A$1:$FP$1,0))</f>
        <v>#N/A</v>
      </c>
      <c r="I469" s="366">
        <f t="shared" si="24"/>
        <v>0</v>
      </c>
      <c r="J469" s="422"/>
      <c r="K469" s="368">
        <f t="shared" si="22"/>
        <v>0</v>
      </c>
      <c r="M469" s="235"/>
    </row>
    <row r="470" spans="1:13" s="231" customFormat="1" ht="23.1" customHeight="1" x14ac:dyDescent="0.2">
      <c r="A470" s="280" t="str">
        <f t="shared" si="23"/>
        <v>-</v>
      </c>
      <c r="B470" s="230"/>
      <c r="C470" s="230"/>
      <c r="D470" s="418"/>
      <c r="E470" s="420"/>
      <c r="F470" s="420"/>
      <c r="G470" s="420"/>
      <c r="H470" s="232" t="e">
        <f>INDEX(Datenbank!$A$1:$FP$201,MATCH(G470,Datenbank!$A$1:'Datenbank'!$A$201,0),MATCH(F470,Datenbank!$A$1:$FP$1,0))</f>
        <v>#N/A</v>
      </c>
      <c r="I470" s="366">
        <f t="shared" si="24"/>
        <v>0</v>
      </c>
      <c r="J470" s="422"/>
      <c r="K470" s="368">
        <f t="shared" si="22"/>
        <v>0</v>
      </c>
      <c r="M470" s="235"/>
    </row>
    <row r="471" spans="1:13" s="231" customFormat="1" ht="23.1" customHeight="1" x14ac:dyDescent="0.2">
      <c r="A471" s="280" t="str">
        <f t="shared" si="23"/>
        <v>-</v>
      </c>
      <c r="B471" s="230"/>
      <c r="C471" s="230"/>
      <c r="D471" s="418"/>
      <c r="E471" s="420"/>
      <c r="F471" s="420"/>
      <c r="G471" s="420"/>
      <c r="H471" s="232" t="e">
        <f>INDEX(Datenbank!$A$1:$FP$201,MATCH(G471,Datenbank!$A$1:'Datenbank'!$A$201,0),MATCH(F471,Datenbank!$A$1:$FP$1,0))</f>
        <v>#N/A</v>
      </c>
      <c r="I471" s="366">
        <f t="shared" si="24"/>
        <v>0</v>
      </c>
      <c r="J471" s="422"/>
      <c r="K471" s="368">
        <f t="shared" si="22"/>
        <v>0</v>
      </c>
      <c r="M471" s="235"/>
    </row>
    <row r="472" spans="1:13" s="231" customFormat="1" ht="23.1" customHeight="1" x14ac:dyDescent="0.2">
      <c r="A472" s="280" t="str">
        <f t="shared" si="23"/>
        <v>-</v>
      </c>
      <c r="B472" s="230"/>
      <c r="C472" s="230"/>
      <c r="D472" s="418"/>
      <c r="E472" s="420"/>
      <c r="F472" s="420"/>
      <c r="G472" s="420"/>
      <c r="H472" s="232" t="e">
        <f>INDEX(Datenbank!$A$1:$FP$201,MATCH(G472,Datenbank!$A$1:'Datenbank'!$A$201,0),MATCH(F472,Datenbank!$A$1:$FP$1,0))</f>
        <v>#N/A</v>
      </c>
      <c r="I472" s="366">
        <f t="shared" si="24"/>
        <v>0</v>
      </c>
      <c r="J472" s="422"/>
      <c r="K472" s="368">
        <f t="shared" si="22"/>
        <v>0</v>
      </c>
      <c r="M472" s="235"/>
    </row>
    <row r="473" spans="1:13" s="231" customFormat="1" ht="23.1" customHeight="1" x14ac:dyDescent="0.2">
      <c r="A473" s="280" t="str">
        <f t="shared" si="23"/>
        <v>-</v>
      </c>
      <c r="B473" s="230"/>
      <c r="C473" s="230"/>
      <c r="D473" s="418"/>
      <c r="E473" s="420"/>
      <c r="F473" s="420"/>
      <c r="G473" s="420"/>
      <c r="H473" s="232" t="e">
        <f>INDEX(Datenbank!$A$1:$FP$201,MATCH(G473,Datenbank!$A$1:'Datenbank'!$A$201,0),MATCH(F473,Datenbank!$A$1:$FP$1,0))</f>
        <v>#N/A</v>
      </c>
      <c r="I473" s="366">
        <f t="shared" si="24"/>
        <v>0</v>
      </c>
      <c r="J473" s="422"/>
      <c r="K473" s="368">
        <f t="shared" si="22"/>
        <v>0</v>
      </c>
      <c r="M473" s="235"/>
    </row>
    <row r="474" spans="1:13" s="231" customFormat="1" ht="23.1" customHeight="1" x14ac:dyDescent="0.2">
      <c r="A474" s="280" t="str">
        <f t="shared" si="23"/>
        <v>-</v>
      </c>
      <c r="B474" s="230"/>
      <c r="C474" s="230"/>
      <c r="D474" s="418"/>
      <c r="E474" s="420"/>
      <c r="F474" s="420"/>
      <c r="G474" s="420"/>
      <c r="H474" s="232" t="e">
        <f>INDEX(Datenbank!$A$1:$FP$201,MATCH(G474,Datenbank!$A$1:'Datenbank'!$A$201,0),MATCH(F474,Datenbank!$A$1:$FP$1,0))</f>
        <v>#N/A</v>
      </c>
      <c r="I474" s="366">
        <f t="shared" si="24"/>
        <v>0</v>
      </c>
      <c r="J474" s="422"/>
      <c r="K474" s="368">
        <f t="shared" si="22"/>
        <v>0</v>
      </c>
      <c r="M474" s="235"/>
    </row>
    <row r="475" spans="1:13" s="231" customFormat="1" ht="23.1" customHeight="1" x14ac:dyDescent="0.2">
      <c r="A475" s="280" t="str">
        <f t="shared" si="23"/>
        <v>-</v>
      </c>
      <c r="B475" s="230"/>
      <c r="C475" s="230"/>
      <c r="D475" s="418"/>
      <c r="E475" s="420"/>
      <c r="F475" s="420"/>
      <c r="G475" s="420"/>
      <c r="H475" s="232" t="e">
        <f>INDEX(Datenbank!$A$1:$FP$201,MATCH(G475,Datenbank!$A$1:'Datenbank'!$A$201,0),MATCH(F475,Datenbank!$A$1:$FP$1,0))</f>
        <v>#N/A</v>
      </c>
      <c r="I475" s="366">
        <f t="shared" si="24"/>
        <v>0</v>
      </c>
      <c r="J475" s="422"/>
      <c r="K475" s="368">
        <f t="shared" si="22"/>
        <v>0</v>
      </c>
      <c r="M475" s="235"/>
    </row>
    <row r="476" spans="1:13" s="231" customFormat="1" ht="23.1" customHeight="1" x14ac:dyDescent="0.2">
      <c r="A476" s="280" t="str">
        <f t="shared" si="23"/>
        <v>-</v>
      </c>
      <c r="B476" s="230"/>
      <c r="C476" s="230"/>
      <c r="D476" s="418"/>
      <c r="E476" s="420"/>
      <c r="F476" s="420"/>
      <c r="G476" s="420"/>
      <c r="H476" s="232" t="e">
        <f>INDEX(Datenbank!$A$1:$FP$201,MATCH(G476,Datenbank!$A$1:'Datenbank'!$A$201,0),MATCH(F476,Datenbank!$A$1:$FP$1,0))</f>
        <v>#N/A</v>
      </c>
      <c r="I476" s="366">
        <f t="shared" si="24"/>
        <v>0</v>
      </c>
      <c r="J476" s="422"/>
      <c r="K476" s="368">
        <f t="shared" si="22"/>
        <v>0</v>
      </c>
      <c r="M476" s="235"/>
    </row>
    <row r="477" spans="1:13" s="231" customFormat="1" ht="23.1" customHeight="1" x14ac:dyDescent="0.2">
      <c r="A477" s="280" t="str">
        <f t="shared" si="23"/>
        <v>-</v>
      </c>
      <c r="B477" s="230"/>
      <c r="C477" s="230"/>
      <c r="D477" s="418"/>
      <c r="E477" s="420"/>
      <c r="F477" s="420"/>
      <c r="G477" s="420"/>
      <c r="H477" s="232" t="e">
        <f>INDEX(Datenbank!$A$1:$FP$201,MATCH(G477,Datenbank!$A$1:'Datenbank'!$A$201,0),MATCH(F477,Datenbank!$A$1:$FP$1,0))</f>
        <v>#N/A</v>
      </c>
      <c r="I477" s="366">
        <f t="shared" si="24"/>
        <v>0</v>
      </c>
      <c r="J477" s="422"/>
      <c r="K477" s="368">
        <f t="shared" si="22"/>
        <v>0</v>
      </c>
      <c r="M477" s="235"/>
    </row>
    <row r="478" spans="1:13" s="231" customFormat="1" ht="23.1" customHeight="1" x14ac:dyDescent="0.2">
      <c r="A478" s="280" t="str">
        <f t="shared" si="23"/>
        <v>-</v>
      </c>
      <c r="B478" s="230"/>
      <c r="C478" s="230"/>
      <c r="D478" s="418"/>
      <c r="E478" s="420"/>
      <c r="F478" s="420"/>
      <c r="G478" s="420"/>
      <c r="H478" s="232" t="e">
        <f>INDEX(Datenbank!$A$1:$FP$201,MATCH(G478,Datenbank!$A$1:'Datenbank'!$A$201,0),MATCH(F478,Datenbank!$A$1:$FP$1,0))</f>
        <v>#N/A</v>
      </c>
      <c r="I478" s="366">
        <f t="shared" si="24"/>
        <v>0</v>
      </c>
      <c r="J478" s="422"/>
      <c r="K478" s="368">
        <f t="shared" si="22"/>
        <v>0</v>
      </c>
      <c r="M478" s="235"/>
    </row>
    <row r="479" spans="1:13" s="231" customFormat="1" ht="23.1" customHeight="1" x14ac:dyDescent="0.2">
      <c r="A479" s="280" t="str">
        <f t="shared" si="23"/>
        <v>-</v>
      </c>
      <c r="B479" s="230"/>
      <c r="C479" s="230"/>
      <c r="D479" s="418"/>
      <c r="E479" s="420"/>
      <c r="F479" s="420"/>
      <c r="G479" s="420"/>
      <c r="H479" s="232" t="e">
        <f>INDEX(Datenbank!$A$1:$FP$201,MATCH(G479,Datenbank!$A$1:'Datenbank'!$A$201,0),MATCH(F479,Datenbank!$A$1:$FP$1,0))</f>
        <v>#N/A</v>
      </c>
      <c r="I479" s="366">
        <f t="shared" si="24"/>
        <v>0</v>
      </c>
      <c r="J479" s="422"/>
      <c r="K479" s="368">
        <f t="shared" si="22"/>
        <v>0</v>
      </c>
      <c r="M479" s="235"/>
    </row>
    <row r="480" spans="1:13" s="231" customFormat="1" ht="23.1" customHeight="1" x14ac:dyDescent="0.2">
      <c r="A480" s="280" t="str">
        <f t="shared" si="23"/>
        <v>-</v>
      </c>
      <c r="B480" s="230"/>
      <c r="C480" s="230"/>
      <c r="D480" s="418"/>
      <c r="E480" s="420"/>
      <c r="F480" s="420"/>
      <c r="G480" s="420"/>
      <c r="H480" s="232" t="e">
        <f>INDEX(Datenbank!$A$1:$FP$201,MATCH(G480,Datenbank!$A$1:'Datenbank'!$A$201,0),MATCH(F480,Datenbank!$A$1:$FP$1,0))</f>
        <v>#N/A</v>
      </c>
      <c r="I480" s="366">
        <f t="shared" si="24"/>
        <v>0</v>
      </c>
      <c r="J480" s="422"/>
      <c r="K480" s="368">
        <f t="shared" si="22"/>
        <v>0</v>
      </c>
      <c r="M480" s="235"/>
    </row>
    <row r="481" spans="1:13" s="231" customFormat="1" ht="23.1" customHeight="1" x14ac:dyDescent="0.2">
      <c r="A481" s="280" t="str">
        <f t="shared" si="23"/>
        <v>-</v>
      </c>
      <c r="B481" s="230"/>
      <c r="C481" s="230"/>
      <c r="D481" s="418"/>
      <c r="E481" s="420"/>
      <c r="F481" s="420"/>
      <c r="G481" s="420"/>
      <c r="H481" s="232" t="e">
        <f>INDEX(Datenbank!$A$1:$FP$201,MATCH(G481,Datenbank!$A$1:'Datenbank'!$A$201,0),MATCH(F481,Datenbank!$A$1:$FP$1,0))</f>
        <v>#N/A</v>
      </c>
      <c r="I481" s="366">
        <f t="shared" si="24"/>
        <v>0</v>
      </c>
      <c r="J481" s="422"/>
      <c r="K481" s="368">
        <f t="shared" si="22"/>
        <v>0</v>
      </c>
      <c r="M481" s="235"/>
    </row>
    <row r="482" spans="1:13" s="231" customFormat="1" ht="23.1" customHeight="1" x14ac:dyDescent="0.2">
      <c r="A482" s="280" t="str">
        <f t="shared" si="23"/>
        <v>-</v>
      </c>
      <c r="B482" s="230"/>
      <c r="C482" s="230"/>
      <c r="D482" s="418"/>
      <c r="E482" s="420"/>
      <c r="F482" s="420"/>
      <c r="G482" s="420"/>
      <c r="H482" s="232" t="e">
        <f>INDEX(Datenbank!$A$1:$FP$201,MATCH(G482,Datenbank!$A$1:'Datenbank'!$A$201,0),MATCH(F482,Datenbank!$A$1:$FP$1,0))</f>
        <v>#N/A</v>
      </c>
      <c r="I482" s="366">
        <f t="shared" si="24"/>
        <v>0</v>
      </c>
      <c r="J482" s="422"/>
      <c r="K482" s="368">
        <f t="shared" si="22"/>
        <v>0</v>
      </c>
      <c r="M482" s="235"/>
    </row>
    <row r="483" spans="1:13" s="231" customFormat="1" ht="23.1" customHeight="1" x14ac:dyDescent="0.2">
      <c r="A483" s="280" t="str">
        <f t="shared" si="23"/>
        <v>-</v>
      </c>
      <c r="B483" s="230"/>
      <c r="C483" s="230"/>
      <c r="D483" s="418"/>
      <c r="E483" s="420"/>
      <c r="F483" s="420"/>
      <c r="G483" s="420"/>
      <c r="H483" s="232" t="e">
        <f>INDEX(Datenbank!$A$1:$FP$201,MATCH(G483,Datenbank!$A$1:'Datenbank'!$A$201,0),MATCH(F483,Datenbank!$A$1:$FP$1,0))</f>
        <v>#N/A</v>
      </c>
      <c r="I483" s="366">
        <f t="shared" si="24"/>
        <v>0</v>
      </c>
      <c r="J483" s="422"/>
      <c r="K483" s="368">
        <f t="shared" si="22"/>
        <v>0</v>
      </c>
      <c r="M483" s="235"/>
    </row>
    <row r="484" spans="1:13" s="231" customFormat="1" ht="23.1" customHeight="1" x14ac:dyDescent="0.2">
      <c r="A484" s="280" t="str">
        <f t="shared" si="23"/>
        <v>-</v>
      </c>
      <c r="B484" s="230"/>
      <c r="C484" s="230"/>
      <c r="D484" s="418"/>
      <c r="E484" s="420"/>
      <c r="F484" s="420"/>
      <c r="G484" s="420"/>
      <c r="H484" s="232" t="e">
        <f>INDEX(Datenbank!$A$1:$FP$201,MATCH(G484,Datenbank!$A$1:'Datenbank'!$A$201,0),MATCH(F484,Datenbank!$A$1:$FP$1,0))</f>
        <v>#N/A</v>
      </c>
      <c r="I484" s="366">
        <f t="shared" si="24"/>
        <v>0</v>
      </c>
      <c r="J484" s="422"/>
      <c r="K484" s="368">
        <f t="shared" si="22"/>
        <v>0</v>
      </c>
      <c r="M484" s="235"/>
    </row>
    <row r="485" spans="1:13" s="231" customFormat="1" ht="23.1" customHeight="1" x14ac:dyDescent="0.2">
      <c r="A485" s="280" t="str">
        <f t="shared" si="23"/>
        <v>-</v>
      </c>
      <c r="B485" s="230"/>
      <c r="C485" s="230"/>
      <c r="D485" s="418"/>
      <c r="E485" s="420"/>
      <c r="F485" s="420"/>
      <c r="G485" s="420"/>
      <c r="H485" s="232" t="e">
        <f>INDEX(Datenbank!$A$1:$FP$201,MATCH(G485,Datenbank!$A$1:'Datenbank'!$A$201,0),MATCH(F485,Datenbank!$A$1:$FP$1,0))</f>
        <v>#N/A</v>
      </c>
      <c r="I485" s="366">
        <f t="shared" si="24"/>
        <v>0</v>
      </c>
      <c r="J485" s="422"/>
      <c r="K485" s="368">
        <f t="shared" si="22"/>
        <v>0</v>
      </c>
      <c r="M485" s="235"/>
    </row>
    <row r="486" spans="1:13" s="231" customFormat="1" ht="23.1" customHeight="1" x14ac:dyDescent="0.2">
      <c r="A486" s="280" t="str">
        <f t="shared" si="23"/>
        <v>-</v>
      </c>
      <c r="B486" s="230"/>
      <c r="C486" s="230"/>
      <c r="D486" s="418"/>
      <c r="E486" s="420"/>
      <c r="F486" s="420"/>
      <c r="G486" s="420"/>
      <c r="H486" s="232" t="e">
        <f>INDEX(Datenbank!$A$1:$FP$201,MATCH(G486,Datenbank!$A$1:'Datenbank'!$A$201,0),MATCH(F486,Datenbank!$A$1:$FP$1,0))</f>
        <v>#N/A</v>
      </c>
      <c r="I486" s="366">
        <f t="shared" si="24"/>
        <v>0</v>
      </c>
      <c r="J486" s="422"/>
      <c r="K486" s="368">
        <f t="shared" si="22"/>
        <v>0</v>
      </c>
      <c r="M486" s="235"/>
    </row>
    <row r="487" spans="1:13" s="231" customFormat="1" ht="23.1" customHeight="1" x14ac:dyDescent="0.2">
      <c r="A487" s="280" t="str">
        <f>IF(B487="Kirsch inländisch",4,IF(B487="Williams ausländisch",3,IF(B487="Williams inländisch",2,IF(B487="Kirsch ausländisch",5,IF(B487="Kernobst, Kräuter, Birnenträsch, Gravensteiner, Golden",1,IF(B487="Zwetschgen, Pflümli, Mirabellen inländisch",6,IF(B487="Zwetschgen, Pflümli, Mirabellen, Sliwowitz ausländisch",7,IF(B487="Aprikosen inländisch",8,IF(B487="Marc, Grappa, Hefebrand inländisch",9,IF(B487="Marc, Grappa, Hefebrand ausländisch",10,IF(B487="Andere inl. gebrannte Wasser (Enzian, Génépi, Quitten, Wachholder, Kartoffel, Himbeer, Getreide)",11,IF(B487="Trinksprit",12,IF(B487="Aperitifs, Bitter",13,IF(B487="Liköre (Bailey's Irish Cream, Batida de Coco, Cointreau, Eiercognac, Grand Marnier)",14,IF(B487="Cognac, Armagnac",15,IF(B487="Weinbrand, Brandy",16,IF(B487="Rum",17,IF(B487="Whisky",18,IF(B487="Aquavit, Genever, Gin, Ginepro, Korn, Steinhäger, Wodka",19,IF(B487="Andere ausl. gebrannte Wasser (Aprikosen, Arak, Himbeergeist, Kartoffelbrand, Tequila)",20,IF(B487="Spirituosenhaltige Mischgetränke",21,IF(B487="Portionenflacons (sämtliche gebrannte Wasser mit weniger als 35cl Inhalt)",22,IF(B487="Assortimente und Geschenkpackungen (sämtliche gebrannte Wasser)",23,IF(B487="Calvados",24,IF(B487="Halbfabrikate, Aromen",25,IF(B487="Süssweine, Wermuth",26,IF(B487="","-")))))))))))))))))))))))))))</f>
        <v>-</v>
      </c>
      <c r="B487" s="230"/>
      <c r="C487" s="230"/>
      <c r="D487" s="418"/>
      <c r="E487" s="420"/>
      <c r="F487" s="420"/>
      <c r="G487" s="420"/>
      <c r="H487" s="232" t="e">
        <f>INDEX(Datenbank!$A$1:$FP$201,MATCH(G487,Datenbank!$A$1:'Datenbank'!$A$201,0),MATCH(F487,Datenbank!$A$1:$FP$1,0))</f>
        <v>#N/A</v>
      </c>
      <c r="I487" s="366">
        <f t="shared" si="24"/>
        <v>0</v>
      </c>
      <c r="J487" s="422"/>
      <c r="K487" s="368">
        <f t="shared" si="22"/>
        <v>0</v>
      </c>
      <c r="M487" s="235"/>
    </row>
    <row r="488" spans="1:13" s="231" customFormat="1" ht="23.1" customHeight="1" x14ac:dyDescent="0.2">
      <c r="A488" s="280" t="str">
        <f t="shared" si="23"/>
        <v>-</v>
      </c>
      <c r="B488" s="230"/>
      <c r="C488" s="230"/>
      <c r="D488" s="418"/>
      <c r="E488" s="420"/>
      <c r="F488" s="420"/>
      <c r="G488" s="420"/>
      <c r="H488" s="232" t="e">
        <f>INDEX(Datenbank!$A$1:$FP$201,MATCH(G488,Datenbank!$A$1:'Datenbank'!$A$201,0),MATCH(F488,Datenbank!$A$1:$FP$1,0))</f>
        <v>#N/A</v>
      </c>
      <c r="I488" s="366">
        <f t="shared" si="24"/>
        <v>0</v>
      </c>
      <c r="J488" s="422"/>
      <c r="K488" s="368">
        <f t="shared" si="22"/>
        <v>0</v>
      </c>
      <c r="M488" s="235"/>
    </row>
    <row r="489" spans="1:13" s="231" customFormat="1" ht="23.1" customHeight="1" x14ac:dyDescent="0.2">
      <c r="A489" s="280" t="str">
        <f t="shared" si="23"/>
        <v>-</v>
      </c>
      <c r="B489" s="230"/>
      <c r="C489" s="230"/>
      <c r="D489" s="418"/>
      <c r="E489" s="420"/>
      <c r="F489" s="420"/>
      <c r="G489" s="420"/>
      <c r="H489" s="232" t="e">
        <f>INDEX(Datenbank!$A$1:$FP$201,MATCH(G489,Datenbank!$A$1:'Datenbank'!$A$201,0),MATCH(F489,Datenbank!$A$1:$FP$1,0))</f>
        <v>#N/A</v>
      </c>
      <c r="I489" s="366">
        <f t="shared" si="24"/>
        <v>0</v>
      </c>
      <c r="J489" s="422"/>
      <c r="K489" s="368">
        <f t="shared" si="22"/>
        <v>0</v>
      </c>
      <c r="M489" s="235"/>
    </row>
    <row r="490" spans="1:13" s="231" customFormat="1" ht="23.1" customHeight="1" x14ac:dyDescent="0.2">
      <c r="A490" s="280" t="str">
        <f t="shared" si="23"/>
        <v>-</v>
      </c>
      <c r="B490" s="230"/>
      <c r="C490" s="230"/>
      <c r="D490" s="418"/>
      <c r="E490" s="420"/>
      <c r="F490" s="420"/>
      <c r="G490" s="420"/>
      <c r="H490" s="232" t="e">
        <f>INDEX(Datenbank!$A$1:$FP$201,MATCH(G490,Datenbank!$A$1:'Datenbank'!$A$201,0),MATCH(F490,Datenbank!$A$1:$FP$1,0))</f>
        <v>#N/A</v>
      </c>
      <c r="I490" s="366">
        <f t="shared" si="24"/>
        <v>0</v>
      </c>
      <c r="J490" s="422"/>
      <c r="K490" s="368">
        <f t="shared" si="22"/>
        <v>0</v>
      </c>
      <c r="M490" s="235"/>
    </row>
    <row r="491" spans="1:13" s="231" customFormat="1" ht="23.1" customHeight="1" x14ac:dyDescent="0.2">
      <c r="A491" s="280" t="str">
        <f t="shared" si="23"/>
        <v>-</v>
      </c>
      <c r="B491" s="230"/>
      <c r="C491" s="230"/>
      <c r="D491" s="418"/>
      <c r="E491" s="420"/>
      <c r="F491" s="420"/>
      <c r="G491" s="420"/>
      <c r="H491" s="232" t="e">
        <f>INDEX(Datenbank!$A$1:$FP$201,MATCH(G491,Datenbank!$A$1:'Datenbank'!$A$201,0),MATCH(F491,Datenbank!$A$1:$FP$1,0))</f>
        <v>#N/A</v>
      </c>
      <c r="I491" s="366">
        <f t="shared" si="24"/>
        <v>0</v>
      </c>
      <c r="J491" s="422"/>
      <c r="K491" s="368">
        <f t="shared" si="22"/>
        <v>0</v>
      </c>
      <c r="M491" s="235"/>
    </row>
    <row r="492" spans="1:13" s="231" customFormat="1" ht="23.1" customHeight="1" x14ac:dyDescent="0.2">
      <c r="A492" s="280" t="str">
        <f t="shared" si="23"/>
        <v>-</v>
      </c>
      <c r="B492" s="230"/>
      <c r="C492" s="230"/>
      <c r="D492" s="418"/>
      <c r="E492" s="420"/>
      <c r="F492" s="420"/>
      <c r="G492" s="420"/>
      <c r="H492" s="232" t="e">
        <f>INDEX(Datenbank!$A$1:$FP$201,MATCH(G492,Datenbank!$A$1:'Datenbank'!$A$201,0),MATCH(F492,Datenbank!$A$1:$FP$1,0))</f>
        <v>#N/A</v>
      </c>
      <c r="I492" s="366">
        <f t="shared" si="24"/>
        <v>0</v>
      </c>
      <c r="J492" s="422"/>
      <c r="K492" s="368">
        <f t="shared" si="22"/>
        <v>0</v>
      </c>
      <c r="M492" s="235"/>
    </row>
    <row r="493" spans="1:13" s="231" customFormat="1" ht="23.1" customHeight="1" x14ac:dyDescent="0.2">
      <c r="A493" s="280" t="str">
        <f t="shared" si="23"/>
        <v>-</v>
      </c>
      <c r="B493" s="230"/>
      <c r="C493" s="230"/>
      <c r="D493" s="418"/>
      <c r="E493" s="420"/>
      <c r="F493" s="420"/>
      <c r="G493" s="420"/>
      <c r="H493" s="232" t="e">
        <f>INDEX(Datenbank!$A$1:$FP$201,MATCH(G493,Datenbank!$A$1:'Datenbank'!$A$201,0),MATCH(F493,Datenbank!$A$1:$FP$1,0))</f>
        <v>#N/A</v>
      </c>
      <c r="I493" s="366">
        <f t="shared" si="24"/>
        <v>0</v>
      </c>
      <c r="J493" s="422"/>
      <c r="K493" s="368">
        <f t="shared" si="22"/>
        <v>0</v>
      </c>
      <c r="M493" s="235"/>
    </row>
    <row r="494" spans="1:13" s="231" customFormat="1" ht="23.1" customHeight="1" x14ac:dyDescent="0.2">
      <c r="A494" s="280" t="str">
        <f t="shared" si="23"/>
        <v>-</v>
      </c>
      <c r="B494" s="230"/>
      <c r="C494" s="230"/>
      <c r="D494" s="418"/>
      <c r="E494" s="420"/>
      <c r="F494" s="420"/>
      <c r="G494" s="420"/>
      <c r="H494" s="232" t="e">
        <f>INDEX(Datenbank!$A$1:$FP$201,MATCH(G494,Datenbank!$A$1:'Datenbank'!$A$201,0),MATCH(F494,Datenbank!$A$1:$FP$1,0))</f>
        <v>#N/A</v>
      </c>
      <c r="I494" s="366">
        <f t="shared" si="24"/>
        <v>0</v>
      </c>
      <c r="J494" s="422"/>
      <c r="K494" s="368">
        <f t="shared" si="22"/>
        <v>0</v>
      </c>
      <c r="M494" s="235"/>
    </row>
    <row r="495" spans="1:13" s="231" customFormat="1" ht="23.1" customHeight="1" x14ac:dyDescent="0.2">
      <c r="A495" s="280" t="str">
        <f t="shared" si="23"/>
        <v>-</v>
      </c>
      <c r="B495" s="230"/>
      <c r="C495" s="230"/>
      <c r="D495" s="418"/>
      <c r="E495" s="420"/>
      <c r="F495" s="420"/>
      <c r="G495" s="420"/>
      <c r="H495" s="232" t="e">
        <f>INDEX(Datenbank!$A$1:$FP$201,MATCH(G495,Datenbank!$A$1:'Datenbank'!$A$201,0),MATCH(F495,Datenbank!$A$1:$FP$1,0))</f>
        <v>#N/A</v>
      </c>
      <c r="I495" s="366">
        <f t="shared" si="24"/>
        <v>0</v>
      </c>
      <c r="J495" s="422"/>
      <c r="K495" s="368">
        <f t="shared" si="22"/>
        <v>0</v>
      </c>
      <c r="M495" s="235"/>
    </row>
    <row r="496" spans="1:13" s="231" customFormat="1" ht="23.1" customHeight="1" x14ac:dyDescent="0.2">
      <c r="A496" s="280" t="str">
        <f t="shared" si="23"/>
        <v>-</v>
      </c>
      <c r="B496" s="230"/>
      <c r="C496" s="230"/>
      <c r="D496" s="418"/>
      <c r="E496" s="420"/>
      <c r="F496" s="420"/>
      <c r="G496" s="420"/>
      <c r="H496" s="232" t="e">
        <f>INDEX(Datenbank!$A$1:$FP$201,MATCH(G496,Datenbank!$A$1:'Datenbank'!$A$201,0),MATCH(F496,Datenbank!$A$1:$FP$1,0))</f>
        <v>#N/A</v>
      </c>
      <c r="I496" s="366">
        <f t="shared" si="24"/>
        <v>0</v>
      </c>
      <c r="J496" s="422"/>
      <c r="K496" s="368">
        <f t="shared" si="22"/>
        <v>0</v>
      </c>
      <c r="M496" s="235"/>
    </row>
    <row r="497" spans="1:13" s="231" customFormat="1" ht="23.1" customHeight="1" x14ac:dyDescent="0.2">
      <c r="A497" s="280" t="str">
        <f t="shared" si="23"/>
        <v>-</v>
      </c>
      <c r="B497" s="230"/>
      <c r="C497" s="230"/>
      <c r="D497" s="418"/>
      <c r="E497" s="420"/>
      <c r="F497" s="420"/>
      <c r="G497" s="420"/>
      <c r="H497" s="232" t="e">
        <f>INDEX(Datenbank!$A$1:$FP$201,MATCH(G497,Datenbank!$A$1:'Datenbank'!$A$201,0),MATCH(F497,Datenbank!$A$1:$FP$1,0))</f>
        <v>#N/A</v>
      </c>
      <c r="I497" s="366">
        <f t="shared" si="24"/>
        <v>0</v>
      </c>
      <c r="J497" s="422"/>
      <c r="K497" s="368">
        <f t="shared" si="22"/>
        <v>0</v>
      </c>
      <c r="M497" s="235"/>
    </row>
    <row r="498" spans="1:13" s="231" customFormat="1" ht="23.1" customHeight="1" x14ac:dyDescent="0.2">
      <c r="A498" s="280" t="str">
        <f t="shared" si="23"/>
        <v>-</v>
      </c>
      <c r="B498" s="230"/>
      <c r="C498" s="230"/>
      <c r="D498" s="418"/>
      <c r="E498" s="420"/>
      <c r="F498" s="420"/>
      <c r="G498" s="420"/>
      <c r="H498" s="232" t="e">
        <f>INDEX(Datenbank!$A$1:$FP$201,MATCH(G498,Datenbank!$A$1:'Datenbank'!$A$201,0),MATCH(F498,Datenbank!$A$1:$FP$1,0))</f>
        <v>#N/A</v>
      </c>
      <c r="I498" s="366">
        <f t="shared" si="24"/>
        <v>0</v>
      </c>
      <c r="J498" s="422"/>
      <c r="K498" s="368">
        <f t="shared" si="22"/>
        <v>0</v>
      </c>
      <c r="M498" s="235"/>
    </row>
    <row r="499" spans="1:13" s="231" customFormat="1" ht="23.1" customHeight="1" x14ac:dyDescent="0.2">
      <c r="A499" s="280" t="str">
        <f t="shared" si="23"/>
        <v>-</v>
      </c>
      <c r="B499" s="230"/>
      <c r="C499" s="230"/>
      <c r="D499" s="418"/>
      <c r="E499" s="420"/>
      <c r="F499" s="420"/>
      <c r="G499" s="420"/>
      <c r="H499" s="232" t="e">
        <f>INDEX(Datenbank!$A$1:$FP$201,MATCH(G499,Datenbank!$A$1:'Datenbank'!$A$201,0),MATCH(F499,Datenbank!$A$1:$FP$1,0))</f>
        <v>#N/A</v>
      </c>
      <c r="I499" s="366">
        <f t="shared" si="24"/>
        <v>0</v>
      </c>
      <c r="J499" s="422"/>
      <c r="K499" s="368">
        <f t="shared" si="22"/>
        <v>0</v>
      </c>
      <c r="M499" s="235"/>
    </row>
    <row r="500" spans="1:13" s="231" customFormat="1" ht="23.1" customHeight="1" x14ac:dyDescent="0.2">
      <c r="A500" s="280" t="str">
        <f t="shared" si="23"/>
        <v>-</v>
      </c>
      <c r="B500" s="230"/>
      <c r="C500" s="230"/>
      <c r="D500" s="418"/>
      <c r="E500" s="420"/>
      <c r="F500" s="420"/>
      <c r="G500" s="420"/>
      <c r="H500" s="232" t="e">
        <f>INDEX(Datenbank!$A$1:$FP$201,MATCH(G500,Datenbank!$A$1:'Datenbank'!$A$201,0),MATCH(F500,Datenbank!$A$1:$FP$1,0))</f>
        <v>#N/A</v>
      </c>
      <c r="I500" s="367">
        <f t="shared" si="24"/>
        <v>0</v>
      </c>
      <c r="J500" s="422"/>
      <c r="K500" s="369">
        <f t="shared" si="22"/>
        <v>0</v>
      </c>
      <c r="M500" s="235"/>
    </row>
    <row r="501" spans="1:13" ht="18" customHeight="1" x14ac:dyDescent="0.2">
      <c r="I501" s="240"/>
      <c r="K501" s="242"/>
    </row>
    <row r="502" spans="1:13" ht="18" customHeight="1" x14ac:dyDescent="0.2">
      <c r="I502" s="240"/>
      <c r="K502" s="242"/>
    </row>
    <row r="503" spans="1:13" ht="18" customHeight="1" x14ac:dyDescent="0.2">
      <c r="I503" s="240"/>
      <c r="K503" s="242"/>
    </row>
    <row r="504" spans="1:13" ht="18" customHeight="1" x14ac:dyDescent="0.2">
      <c r="I504" s="240"/>
      <c r="K504" s="242"/>
    </row>
    <row r="505" spans="1:13" ht="18" customHeight="1" x14ac:dyDescent="0.2">
      <c r="I505" s="240"/>
      <c r="K505" s="242"/>
    </row>
    <row r="506" spans="1:13" ht="18" customHeight="1" x14ac:dyDescent="0.2">
      <c r="I506" s="240"/>
      <c r="K506" s="242"/>
    </row>
    <row r="507" spans="1:13" ht="18" customHeight="1" x14ac:dyDescent="0.2">
      <c r="I507" s="240"/>
      <c r="K507" s="242"/>
    </row>
    <row r="508" spans="1:13" ht="18" customHeight="1" x14ac:dyDescent="0.2">
      <c r="I508" s="240"/>
      <c r="K508" s="242"/>
    </row>
    <row r="509" spans="1:13" ht="18" customHeight="1" x14ac:dyDescent="0.2">
      <c r="I509" s="240"/>
      <c r="K509" s="242"/>
    </row>
    <row r="510" spans="1:13" ht="18" customHeight="1" x14ac:dyDescent="0.2">
      <c r="I510" s="240"/>
      <c r="K510" s="242"/>
    </row>
    <row r="511" spans="1:13" ht="18" customHeight="1" x14ac:dyDescent="0.2">
      <c r="I511" s="240"/>
      <c r="K511" s="242"/>
    </row>
    <row r="512" spans="1:13" ht="18" customHeight="1" x14ac:dyDescent="0.2">
      <c r="I512" s="240"/>
      <c r="K512" s="242"/>
    </row>
    <row r="513" spans="9:11" ht="18" customHeight="1" x14ac:dyDescent="0.2">
      <c r="I513" s="240"/>
      <c r="K513" s="242"/>
    </row>
    <row r="514" spans="9:11" ht="18" customHeight="1" x14ac:dyDescent="0.2">
      <c r="I514" s="240"/>
      <c r="K514" s="242"/>
    </row>
    <row r="515" spans="9:11" ht="18" customHeight="1" x14ac:dyDescent="0.2">
      <c r="I515" s="240"/>
      <c r="K515" s="242"/>
    </row>
    <row r="516" spans="9:11" ht="18" customHeight="1" x14ac:dyDescent="0.2">
      <c r="I516" s="240"/>
      <c r="K516" s="242"/>
    </row>
    <row r="517" spans="9:11" ht="18" customHeight="1" x14ac:dyDescent="0.2">
      <c r="I517" s="240"/>
      <c r="K517" s="242"/>
    </row>
    <row r="518" spans="9:11" ht="18" customHeight="1" x14ac:dyDescent="0.2">
      <c r="I518" s="240"/>
      <c r="K518" s="242"/>
    </row>
    <row r="519" spans="9:11" ht="18" customHeight="1" x14ac:dyDescent="0.2">
      <c r="I519" s="240"/>
      <c r="K519" s="242"/>
    </row>
    <row r="520" spans="9:11" ht="18" customHeight="1" x14ac:dyDescent="0.2">
      <c r="I520" s="240"/>
      <c r="K520" s="242"/>
    </row>
    <row r="521" spans="9:11" ht="18" customHeight="1" x14ac:dyDescent="0.2">
      <c r="I521" s="240"/>
      <c r="K521" s="242"/>
    </row>
    <row r="522" spans="9:11" ht="18" customHeight="1" x14ac:dyDescent="0.2">
      <c r="I522" s="240"/>
      <c r="K522" s="242"/>
    </row>
    <row r="523" spans="9:11" ht="18" customHeight="1" x14ac:dyDescent="0.2">
      <c r="I523" s="240"/>
      <c r="K523" s="242"/>
    </row>
    <row r="524" spans="9:11" ht="18" customHeight="1" x14ac:dyDescent="0.2">
      <c r="I524" s="240"/>
      <c r="K524" s="242"/>
    </row>
    <row r="525" spans="9:11" ht="18" customHeight="1" x14ac:dyDescent="0.2">
      <c r="I525" s="240"/>
      <c r="K525" s="242"/>
    </row>
    <row r="526" spans="9:11" ht="18" customHeight="1" x14ac:dyDescent="0.2">
      <c r="I526" s="240"/>
      <c r="K526" s="242"/>
    </row>
    <row r="527" spans="9:11" ht="18" customHeight="1" x14ac:dyDescent="0.2">
      <c r="I527" s="240"/>
      <c r="K527" s="242"/>
    </row>
    <row r="528" spans="9:11" ht="18" customHeight="1" x14ac:dyDescent="0.2">
      <c r="I528" s="240"/>
      <c r="K528" s="242"/>
    </row>
    <row r="529" spans="9:11" ht="18" customHeight="1" x14ac:dyDescent="0.2">
      <c r="I529" s="240"/>
      <c r="K529" s="242"/>
    </row>
    <row r="530" spans="9:11" ht="18" customHeight="1" x14ac:dyDescent="0.2">
      <c r="I530" s="240"/>
      <c r="K530" s="242"/>
    </row>
    <row r="531" spans="9:11" ht="18" customHeight="1" x14ac:dyDescent="0.2">
      <c r="I531" s="240"/>
      <c r="K531" s="242"/>
    </row>
    <row r="532" spans="9:11" ht="18" customHeight="1" x14ac:dyDescent="0.2">
      <c r="I532" s="240"/>
      <c r="K532" s="242"/>
    </row>
    <row r="533" spans="9:11" ht="18" customHeight="1" x14ac:dyDescent="0.2">
      <c r="I533" s="240"/>
      <c r="K533" s="242"/>
    </row>
    <row r="534" spans="9:11" ht="18" customHeight="1" x14ac:dyDescent="0.2">
      <c r="I534" s="240"/>
      <c r="K534" s="242"/>
    </row>
    <row r="535" spans="9:11" ht="18" customHeight="1" x14ac:dyDescent="0.2">
      <c r="I535" s="240"/>
      <c r="K535" s="242"/>
    </row>
    <row r="536" spans="9:11" ht="18" customHeight="1" x14ac:dyDescent="0.2">
      <c r="I536" s="240"/>
      <c r="K536" s="242"/>
    </row>
    <row r="537" spans="9:11" ht="18" customHeight="1" x14ac:dyDescent="0.2">
      <c r="I537" s="240"/>
      <c r="K537" s="242"/>
    </row>
    <row r="538" spans="9:11" ht="18" customHeight="1" x14ac:dyDescent="0.2">
      <c r="I538" s="240"/>
      <c r="K538" s="242"/>
    </row>
    <row r="539" spans="9:11" ht="18" customHeight="1" x14ac:dyDescent="0.2">
      <c r="I539" s="240"/>
      <c r="K539" s="242"/>
    </row>
    <row r="540" spans="9:11" ht="18" customHeight="1" x14ac:dyDescent="0.2">
      <c r="I540" s="240"/>
      <c r="K540" s="242"/>
    </row>
    <row r="541" spans="9:11" ht="18" customHeight="1" x14ac:dyDescent="0.2">
      <c r="I541" s="240"/>
      <c r="K541" s="242"/>
    </row>
    <row r="542" spans="9:11" ht="18" customHeight="1" x14ac:dyDescent="0.2">
      <c r="I542" s="240"/>
      <c r="K542" s="242"/>
    </row>
    <row r="543" spans="9:11" ht="18" customHeight="1" x14ac:dyDescent="0.2">
      <c r="I543" s="240"/>
      <c r="K543" s="242"/>
    </row>
    <row r="544" spans="9:11" ht="18" customHeight="1" x14ac:dyDescent="0.2">
      <c r="I544" s="240"/>
      <c r="K544" s="242"/>
    </row>
    <row r="545" spans="9:11" ht="18" customHeight="1" x14ac:dyDescent="0.2">
      <c r="I545" s="240"/>
      <c r="K545" s="242"/>
    </row>
    <row r="546" spans="9:11" ht="18" customHeight="1" x14ac:dyDescent="0.2">
      <c r="I546" s="240"/>
      <c r="K546" s="242"/>
    </row>
    <row r="547" spans="9:11" ht="18" customHeight="1" x14ac:dyDescent="0.2">
      <c r="I547" s="240"/>
      <c r="K547" s="242"/>
    </row>
    <row r="548" spans="9:11" ht="18" customHeight="1" x14ac:dyDescent="0.2">
      <c r="I548" s="240"/>
      <c r="K548" s="242"/>
    </row>
    <row r="549" spans="9:11" ht="18" customHeight="1" x14ac:dyDescent="0.2">
      <c r="I549" s="240"/>
      <c r="K549" s="242"/>
    </row>
    <row r="550" spans="9:11" ht="18" customHeight="1" x14ac:dyDescent="0.2">
      <c r="I550" s="240"/>
      <c r="K550" s="242"/>
    </row>
    <row r="551" spans="9:11" ht="18" customHeight="1" x14ac:dyDescent="0.2">
      <c r="I551" s="240"/>
      <c r="K551" s="242"/>
    </row>
    <row r="552" spans="9:11" ht="18" customHeight="1" x14ac:dyDescent="0.2">
      <c r="I552" s="240"/>
      <c r="K552" s="242"/>
    </row>
    <row r="553" spans="9:11" ht="18" customHeight="1" x14ac:dyDescent="0.2">
      <c r="I553" s="240"/>
      <c r="K553" s="242"/>
    </row>
    <row r="554" spans="9:11" ht="18" customHeight="1" x14ac:dyDescent="0.2">
      <c r="I554" s="240"/>
      <c r="K554" s="242"/>
    </row>
    <row r="555" spans="9:11" ht="18" customHeight="1" x14ac:dyDescent="0.2">
      <c r="I555" s="240"/>
      <c r="K555" s="242"/>
    </row>
    <row r="556" spans="9:11" ht="18" customHeight="1" x14ac:dyDescent="0.2">
      <c r="I556" s="240"/>
      <c r="K556" s="242"/>
    </row>
    <row r="557" spans="9:11" ht="18" customHeight="1" x14ac:dyDescent="0.2">
      <c r="I557" s="240"/>
      <c r="K557" s="242"/>
    </row>
    <row r="558" spans="9:11" ht="18" customHeight="1" x14ac:dyDescent="0.2">
      <c r="I558" s="240"/>
      <c r="K558" s="242"/>
    </row>
    <row r="559" spans="9:11" ht="18" customHeight="1" x14ac:dyDescent="0.2">
      <c r="I559" s="240"/>
      <c r="K559" s="242"/>
    </row>
    <row r="560" spans="9:11" ht="18" customHeight="1" x14ac:dyDescent="0.2">
      <c r="I560" s="240"/>
      <c r="K560" s="242"/>
    </row>
    <row r="561" spans="9:11" ht="18" customHeight="1" x14ac:dyDescent="0.2">
      <c r="I561" s="240"/>
      <c r="K561" s="242"/>
    </row>
    <row r="562" spans="9:11" ht="18" customHeight="1" x14ac:dyDescent="0.2">
      <c r="I562" s="240"/>
      <c r="K562" s="242"/>
    </row>
    <row r="563" spans="9:11" ht="18" customHeight="1" x14ac:dyDescent="0.2">
      <c r="I563" s="240"/>
      <c r="K563" s="242"/>
    </row>
    <row r="564" spans="9:11" ht="18" customHeight="1" x14ac:dyDescent="0.2">
      <c r="I564" s="240"/>
      <c r="K564" s="242"/>
    </row>
    <row r="565" spans="9:11" ht="18" customHeight="1" x14ac:dyDescent="0.2">
      <c r="I565" s="240"/>
      <c r="K565" s="242"/>
    </row>
    <row r="566" spans="9:11" ht="18" customHeight="1" x14ac:dyDescent="0.2">
      <c r="I566" s="240"/>
      <c r="K566" s="242"/>
    </row>
    <row r="567" spans="9:11" ht="18" customHeight="1" x14ac:dyDescent="0.2">
      <c r="I567" s="240"/>
      <c r="K567" s="242"/>
    </row>
    <row r="568" spans="9:11" ht="18" customHeight="1" x14ac:dyDescent="0.2">
      <c r="I568" s="240"/>
      <c r="K568" s="242"/>
    </row>
    <row r="569" spans="9:11" ht="18" customHeight="1" x14ac:dyDescent="0.2">
      <c r="I569" s="240"/>
      <c r="K569" s="242"/>
    </row>
    <row r="570" spans="9:11" ht="18" customHeight="1" x14ac:dyDescent="0.2">
      <c r="I570" s="240"/>
      <c r="K570" s="242"/>
    </row>
    <row r="571" spans="9:11" ht="18" customHeight="1" x14ac:dyDescent="0.2">
      <c r="I571" s="240"/>
      <c r="K571" s="242"/>
    </row>
    <row r="572" spans="9:11" ht="18" customHeight="1" x14ac:dyDescent="0.2">
      <c r="I572" s="240"/>
      <c r="K572" s="242"/>
    </row>
    <row r="573" spans="9:11" ht="18" customHeight="1" x14ac:dyDescent="0.2">
      <c r="I573" s="240"/>
      <c r="K573" s="242"/>
    </row>
    <row r="574" spans="9:11" ht="18" customHeight="1" x14ac:dyDescent="0.2">
      <c r="I574" s="240"/>
      <c r="K574" s="242"/>
    </row>
    <row r="575" spans="9:11" ht="18" customHeight="1" x14ac:dyDescent="0.2">
      <c r="I575" s="240"/>
      <c r="K575" s="242"/>
    </row>
    <row r="576" spans="9:11" ht="18" customHeight="1" x14ac:dyDescent="0.2">
      <c r="I576" s="240"/>
      <c r="K576" s="242"/>
    </row>
    <row r="577" spans="9:11" ht="18" customHeight="1" x14ac:dyDescent="0.2">
      <c r="I577" s="240"/>
      <c r="K577" s="242"/>
    </row>
    <row r="578" spans="9:11" ht="18" customHeight="1" x14ac:dyDescent="0.2">
      <c r="I578" s="240"/>
      <c r="K578" s="242"/>
    </row>
    <row r="579" spans="9:11" ht="18" customHeight="1" x14ac:dyDescent="0.2">
      <c r="I579" s="240"/>
      <c r="K579" s="242"/>
    </row>
    <row r="580" spans="9:11" ht="18" customHeight="1" x14ac:dyDescent="0.2">
      <c r="I580" s="240"/>
      <c r="K580" s="242"/>
    </row>
    <row r="581" spans="9:11" ht="18" customHeight="1" x14ac:dyDescent="0.2">
      <c r="I581" s="240"/>
      <c r="K581" s="242"/>
    </row>
    <row r="582" spans="9:11" ht="18" customHeight="1" x14ac:dyDescent="0.2">
      <c r="I582" s="240"/>
      <c r="K582" s="242"/>
    </row>
    <row r="583" spans="9:11" ht="18" customHeight="1" x14ac:dyDescent="0.2">
      <c r="I583" s="240"/>
      <c r="K583" s="242"/>
    </row>
    <row r="584" spans="9:11" ht="18" customHeight="1" x14ac:dyDescent="0.2">
      <c r="I584" s="240"/>
      <c r="K584" s="242"/>
    </row>
    <row r="585" spans="9:11" ht="18" customHeight="1" x14ac:dyDescent="0.2">
      <c r="I585" s="240"/>
      <c r="K585" s="242"/>
    </row>
    <row r="586" spans="9:11" ht="18" customHeight="1" x14ac:dyDescent="0.2">
      <c r="I586" s="240"/>
      <c r="K586" s="242"/>
    </row>
    <row r="587" spans="9:11" ht="18" customHeight="1" x14ac:dyDescent="0.2">
      <c r="I587" s="240"/>
      <c r="K587" s="242"/>
    </row>
    <row r="588" spans="9:11" ht="18" customHeight="1" x14ac:dyDescent="0.2">
      <c r="I588" s="240"/>
      <c r="K588" s="242"/>
    </row>
    <row r="589" spans="9:11" ht="18" customHeight="1" x14ac:dyDescent="0.2">
      <c r="I589" s="240"/>
      <c r="K589" s="242"/>
    </row>
    <row r="590" spans="9:11" ht="18" customHeight="1" x14ac:dyDescent="0.2">
      <c r="I590" s="240"/>
      <c r="K590" s="242"/>
    </row>
    <row r="591" spans="9:11" ht="18" customHeight="1" x14ac:dyDescent="0.2">
      <c r="I591" s="240"/>
      <c r="K591" s="242"/>
    </row>
    <row r="592" spans="9:11" ht="18" customHeight="1" x14ac:dyDescent="0.2">
      <c r="I592" s="240"/>
      <c r="K592" s="242"/>
    </row>
    <row r="593" spans="9:11" ht="18" customHeight="1" x14ac:dyDescent="0.2">
      <c r="I593" s="240"/>
      <c r="K593" s="242"/>
    </row>
    <row r="594" spans="9:11" ht="18" customHeight="1" x14ac:dyDescent="0.2">
      <c r="I594" s="240"/>
      <c r="K594" s="242"/>
    </row>
    <row r="595" spans="9:11" ht="18" customHeight="1" x14ac:dyDescent="0.2">
      <c r="I595" s="240"/>
      <c r="K595" s="242"/>
    </row>
    <row r="596" spans="9:11" ht="18" customHeight="1" x14ac:dyDescent="0.2">
      <c r="I596" s="240"/>
      <c r="K596" s="242"/>
    </row>
    <row r="597" spans="9:11" ht="18" customHeight="1" x14ac:dyDescent="0.2">
      <c r="I597" s="240"/>
      <c r="K597" s="242"/>
    </row>
    <row r="598" spans="9:11" ht="18" customHeight="1" x14ac:dyDescent="0.2">
      <c r="I598" s="240"/>
      <c r="K598" s="242"/>
    </row>
    <row r="599" spans="9:11" ht="18" customHeight="1" x14ac:dyDescent="0.2">
      <c r="I599" s="240"/>
      <c r="K599" s="242"/>
    </row>
    <row r="600" spans="9:11" ht="18" customHeight="1" x14ac:dyDescent="0.2">
      <c r="I600" s="240"/>
      <c r="K600" s="242"/>
    </row>
    <row r="601" spans="9:11" ht="18" customHeight="1" x14ac:dyDescent="0.2">
      <c r="I601" s="240"/>
      <c r="K601" s="242"/>
    </row>
    <row r="602" spans="9:11" ht="18" customHeight="1" x14ac:dyDescent="0.2">
      <c r="I602" s="240"/>
      <c r="K602" s="242"/>
    </row>
    <row r="603" spans="9:11" ht="18" customHeight="1" x14ac:dyDescent="0.2">
      <c r="I603" s="240"/>
      <c r="K603" s="242"/>
    </row>
    <row r="604" spans="9:11" ht="18" customHeight="1" x14ac:dyDescent="0.2">
      <c r="I604" s="240"/>
      <c r="K604" s="242"/>
    </row>
    <row r="605" spans="9:11" ht="18" customHeight="1" x14ac:dyDescent="0.2">
      <c r="I605" s="240"/>
      <c r="K605" s="242"/>
    </row>
    <row r="606" spans="9:11" ht="18" customHeight="1" x14ac:dyDescent="0.2">
      <c r="I606" s="240"/>
      <c r="K606" s="242"/>
    </row>
    <row r="607" spans="9:11" ht="18" customHeight="1" x14ac:dyDescent="0.2">
      <c r="I607" s="240"/>
      <c r="K607" s="242"/>
    </row>
    <row r="608" spans="9:11" ht="18" customHeight="1" x14ac:dyDescent="0.2">
      <c r="I608" s="240"/>
      <c r="K608" s="242"/>
    </row>
    <row r="609" spans="9:11" ht="18" customHeight="1" x14ac:dyDescent="0.2">
      <c r="I609" s="240"/>
      <c r="K609" s="242"/>
    </row>
    <row r="610" spans="9:11" ht="18" customHeight="1" x14ac:dyDescent="0.2">
      <c r="I610" s="240"/>
      <c r="K610" s="242"/>
    </row>
    <row r="611" spans="9:11" ht="18" customHeight="1" x14ac:dyDescent="0.2">
      <c r="I611" s="240"/>
      <c r="K611" s="242"/>
    </row>
    <row r="612" spans="9:11" ht="18" customHeight="1" x14ac:dyDescent="0.2">
      <c r="I612" s="240"/>
      <c r="K612" s="242"/>
    </row>
    <row r="613" spans="9:11" ht="18" customHeight="1" x14ac:dyDescent="0.2">
      <c r="I613" s="240"/>
      <c r="K613" s="242"/>
    </row>
    <row r="614" spans="9:11" ht="18" customHeight="1" x14ac:dyDescent="0.2">
      <c r="I614" s="240"/>
      <c r="K614" s="242"/>
    </row>
    <row r="615" spans="9:11" ht="18" customHeight="1" x14ac:dyDescent="0.2">
      <c r="I615" s="240"/>
      <c r="K615" s="242"/>
    </row>
    <row r="616" spans="9:11" ht="18" customHeight="1" x14ac:dyDescent="0.2">
      <c r="I616" s="240"/>
      <c r="K616" s="242"/>
    </row>
    <row r="617" spans="9:11" ht="18" customHeight="1" x14ac:dyDescent="0.2">
      <c r="I617" s="240"/>
      <c r="K617" s="242"/>
    </row>
    <row r="618" spans="9:11" ht="18" customHeight="1" x14ac:dyDescent="0.2">
      <c r="I618" s="240"/>
      <c r="K618" s="242"/>
    </row>
    <row r="619" spans="9:11" ht="18" customHeight="1" x14ac:dyDescent="0.2">
      <c r="I619" s="240"/>
      <c r="K619" s="242"/>
    </row>
    <row r="620" spans="9:11" ht="18" customHeight="1" x14ac:dyDescent="0.2">
      <c r="I620" s="240"/>
      <c r="K620" s="242"/>
    </row>
    <row r="621" spans="9:11" ht="18" customHeight="1" x14ac:dyDescent="0.2">
      <c r="I621" s="240"/>
      <c r="K621" s="242"/>
    </row>
    <row r="622" spans="9:11" ht="18" customHeight="1" x14ac:dyDescent="0.2">
      <c r="I622" s="240"/>
      <c r="K622" s="242"/>
    </row>
    <row r="623" spans="9:11" ht="18" customHeight="1" x14ac:dyDescent="0.2">
      <c r="I623" s="240"/>
      <c r="K623" s="242"/>
    </row>
    <row r="624" spans="9:11" ht="18" customHeight="1" x14ac:dyDescent="0.2">
      <c r="I624" s="240"/>
      <c r="K624" s="242"/>
    </row>
    <row r="625" spans="9:11" ht="18" customHeight="1" x14ac:dyDescent="0.2">
      <c r="I625" s="240"/>
      <c r="K625" s="242"/>
    </row>
    <row r="626" spans="9:11" ht="18" customHeight="1" x14ac:dyDescent="0.2">
      <c r="I626" s="240"/>
      <c r="K626" s="242"/>
    </row>
    <row r="627" spans="9:11" ht="18" customHeight="1" x14ac:dyDescent="0.2">
      <c r="I627" s="240"/>
      <c r="K627" s="242"/>
    </row>
    <row r="628" spans="9:11" ht="18" customHeight="1" x14ac:dyDescent="0.2">
      <c r="I628" s="240"/>
      <c r="K628" s="242"/>
    </row>
    <row r="629" spans="9:11" ht="18" customHeight="1" x14ac:dyDescent="0.2">
      <c r="I629" s="240"/>
      <c r="K629" s="242"/>
    </row>
    <row r="630" spans="9:11" ht="18" customHeight="1" x14ac:dyDescent="0.2">
      <c r="I630" s="240"/>
      <c r="K630" s="242"/>
    </row>
    <row r="631" spans="9:11" ht="18" customHeight="1" x14ac:dyDescent="0.2">
      <c r="I631" s="240"/>
      <c r="K631" s="242"/>
    </row>
    <row r="632" spans="9:11" ht="18" customHeight="1" x14ac:dyDescent="0.2">
      <c r="I632" s="240"/>
      <c r="K632" s="242"/>
    </row>
    <row r="633" spans="9:11" ht="18" customHeight="1" x14ac:dyDescent="0.2">
      <c r="I633" s="240"/>
      <c r="K633" s="242"/>
    </row>
    <row r="634" spans="9:11" ht="18" customHeight="1" x14ac:dyDescent="0.2">
      <c r="I634" s="240"/>
      <c r="K634" s="242"/>
    </row>
    <row r="635" spans="9:11" ht="18" customHeight="1" x14ac:dyDescent="0.2">
      <c r="I635" s="240"/>
      <c r="K635" s="242"/>
    </row>
    <row r="636" spans="9:11" ht="18" customHeight="1" x14ac:dyDescent="0.2">
      <c r="I636" s="240"/>
      <c r="K636" s="242"/>
    </row>
    <row r="637" spans="9:11" ht="18" customHeight="1" x14ac:dyDescent="0.2">
      <c r="I637" s="240"/>
      <c r="K637" s="242"/>
    </row>
    <row r="638" spans="9:11" ht="18" customHeight="1" x14ac:dyDescent="0.2">
      <c r="I638" s="240"/>
      <c r="K638" s="242"/>
    </row>
    <row r="639" spans="9:11" ht="18" customHeight="1" x14ac:dyDescent="0.2">
      <c r="I639" s="240"/>
      <c r="K639" s="242"/>
    </row>
    <row r="640" spans="9:11" ht="18" customHeight="1" x14ac:dyDescent="0.2">
      <c r="I640" s="240"/>
      <c r="K640" s="242"/>
    </row>
    <row r="641" spans="9:11" ht="18" customHeight="1" x14ac:dyDescent="0.2">
      <c r="I641" s="240"/>
      <c r="K641" s="242"/>
    </row>
    <row r="642" spans="9:11" ht="18" customHeight="1" x14ac:dyDescent="0.2">
      <c r="I642" s="240"/>
      <c r="K642" s="242"/>
    </row>
    <row r="643" spans="9:11" ht="18" customHeight="1" x14ac:dyDescent="0.2">
      <c r="I643" s="240"/>
      <c r="K643" s="242"/>
    </row>
    <row r="644" spans="9:11" ht="18" customHeight="1" x14ac:dyDescent="0.2">
      <c r="I644" s="240"/>
      <c r="K644" s="242"/>
    </row>
    <row r="645" spans="9:11" ht="18" customHeight="1" x14ac:dyDescent="0.2">
      <c r="I645" s="240"/>
      <c r="K645" s="242"/>
    </row>
    <row r="646" spans="9:11" ht="18" customHeight="1" x14ac:dyDescent="0.2">
      <c r="I646" s="240"/>
      <c r="K646" s="242"/>
    </row>
    <row r="647" spans="9:11" ht="18" customHeight="1" x14ac:dyDescent="0.2">
      <c r="I647" s="240"/>
      <c r="K647" s="242"/>
    </row>
    <row r="648" spans="9:11" ht="18" customHeight="1" x14ac:dyDescent="0.2">
      <c r="I648" s="240"/>
      <c r="K648" s="242"/>
    </row>
    <row r="649" spans="9:11" ht="18" customHeight="1" x14ac:dyDescent="0.2">
      <c r="I649" s="240"/>
      <c r="K649" s="242"/>
    </row>
    <row r="650" spans="9:11" ht="18" customHeight="1" x14ac:dyDescent="0.2">
      <c r="I650" s="240"/>
      <c r="K650" s="242"/>
    </row>
    <row r="651" spans="9:11" ht="18" customHeight="1" x14ac:dyDescent="0.2">
      <c r="I651" s="240"/>
      <c r="K651" s="242"/>
    </row>
    <row r="652" spans="9:11" ht="18" customHeight="1" x14ac:dyDescent="0.2">
      <c r="I652" s="240"/>
      <c r="K652" s="242"/>
    </row>
    <row r="653" spans="9:11" ht="18" customHeight="1" x14ac:dyDescent="0.2">
      <c r="I653" s="240"/>
      <c r="K653" s="242"/>
    </row>
    <row r="654" spans="9:11" ht="18" customHeight="1" x14ac:dyDescent="0.2">
      <c r="I654" s="240"/>
      <c r="K654" s="242"/>
    </row>
    <row r="655" spans="9:11" ht="18" customHeight="1" x14ac:dyDescent="0.2">
      <c r="I655" s="240"/>
      <c r="K655" s="242"/>
    </row>
    <row r="656" spans="9:11" ht="18" customHeight="1" x14ac:dyDescent="0.2">
      <c r="I656" s="240"/>
      <c r="K656" s="242"/>
    </row>
    <row r="657" spans="9:11" ht="18" customHeight="1" x14ac:dyDescent="0.2">
      <c r="I657" s="240"/>
      <c r="K657" s="242"/>
    </row>
    <row r="658" spans="9:11" ht="18" customHeight="1" x14ac:dyDescent="0.2">
      <c r="I658" s="240"/>
      <c r="K658" s="242"/>
    </row>
    <row r="659" spans="9:11" ht="18" customHeight="1" x14ac:dyDescent="0.2">
      <c r="I659" s="240"/>
      <c r="K659" s="242"/>
    </row>
    <row r="660" spans="9:11" ht="18" customHeight="1" x14ac:dyDescent="0.2">
      <c r="I660" s="240"/>
      <c r="K660" s="242"/>
    </row>
    <row r="661" spans="9:11" ht="18" customHeight="1" x14ac:dyDescent="0.2">
      <c r="I661" s="240"/>
      <c r="K661" s="242"/>
    </row>
    <row r="662" spans="9:11" ht="18" customHeight="1" x14ac:dyDescent="0.2">
      <c r="I662" s="240"/>
      <c r="K662" s="242"/>
    </row>
    <row r="663" spans="9:11" ht="18" customHeight="1" x14ac:dyDescent="0.2">
      <c r="I663" s="240"/>
      <c r="K663" s="242"/>
    </row>
    <row r="664" spans="9:11" ht="18" customHeight="1" x14ac:dyDescent="0.2">
      <c r="I664" s="240"/>
      <c r="K664" s="242"/>
    </row>
    <row r="665" spans="9:11" ht="18" customHeight="1" x14ac:dyDescent="0.2">
      <c r="I665" s="240"/>
      <c r="K665" s="242"/>
    </row>
    <row r="666" spans="9:11" ht="18" customHeight="1" x14ac:dyDescent="0.2">
      <c r="I666" s="240"/>
      <c r="K666" s="242"/>
    </row>
    <row r="667" spans="9:11" ht="18" customHeight="1" x14ac:dyDescent="0.2">
      <c r="I667" s="240"/>
      <c r="K667" s="242"/>
    </row>
    <row r="668" spans="9:11" ht="18" customHeight="1" x14ac:dyDescent="0.2">
      <c r="I668" s="240"/>
      <c r="K668" s="242"/>
    </row>
    <row r="669" spans="9:11" ht="18" customHeight="1" x14ac:dyDescent="0.2">
      <c r="I669" s="240"/>
      <c r="K669" s="242"/>
    </row>
    <row r="670" spans="9:11" ht="18" customHeight="1" x14ac:dyDescent="0.2">
      <c r="I670" s="240"/>
      <c r="K670" s="242"/>
    </row>
    <row r="671" spans="9:11" ht="18" customHeight="1" x14ac:dyDescent="0.2">
      <c r="I671" s="240"/>
      <c r="K671" s="242"/>
    </row>
    <row r="672" spans="9:11" ht="18" customHeight="1" x14ac:dyDescent="0.2">
      <c r="I672" s="240"/>
      <c r="K672" s="242"/>
    </row>
    <row r="673" spans="9:11" ht="18" customHeight="1" x14ac:dyDescent="0.2">
      <c r="I673" s="240"/>
      <c r="K673" s="242"/>
    </row>
    <row r="674" spans="9:11" ht="18" customHeight="1" x14ac:dyDescent="0.2">
      <c r="I674" s="240"/>
      <c r="K674" s="242"/>
    </row>
    <row r="675" spans="9:11" ht="18" customHeight="1" x14ac:dyDescent="0.2">
      <c r="I675" s="240"/>
      <c r="K675" s="242"/>
    </row>
    <row r="676" spans="9:11" ht="18" customHeight="1" x14ac:dyDescent="0.2">
      <c r="I676" s="240"/>
      <c r="K676" s="242"/>
    </row>
    <row r="677" spans="9:11" ht="18" customHeight="1" x14ac:dyDescent="0.2">
      <c r="I677" s="240"/>
      <c r="K677" s="242"/>
    </row>
    <row r="678" spans="9:11" ht="18" customHeight="1" x14ac:dyDescent="0.2">
      <c r="I678" s="240"/>
      <c r="K678" s="242"/>
    </row>
    <row r="679" spans="9:11" ht="18" customHeight="1" x14ac:dyDescent="0.2">
      <c r="I679" s="240"/>
      <c r="K679" s="242"/>
    </row>
    <row r="680" spans="9:11" ht="18" customHeight="1" x14ac:dyDescent="0.2">
      <c r="I680" s="240"/>
      <c r="K680" s="242"/>
    </row>
    <row r="681" spans="9:11" ht="18" customHeight="1" x14ac:dyDescent="0.2">
      <c r="I681" s="240"/>
      <c r="K681" s="242"/>
    </row>
    <row r="682" spans="9:11" ht="18" customHeight="1" x14ac:dyDescent="0.2">
      <c r="I682" s="240"/>
      <c r="K682" s="242"/>
    </row>
    <row r="683" spans="9:11" ht="18" customHeight="1" x14ac:dyDescent="0.2">
      <c r="I683" s="240"/>
      <c r="K683" s="242"/>
    </row>
    <row r="684" spans="9:11" ht="18" customHeight="1" x14ac:dyDescent="0.2">
      <c r="I684" s="240"/>
      <c r="K684" s="242"/>
    </row>
    <row r="685" spans="9:11" ht="18" customHeight="1" x14ac:dyDescent="0.2">
      <c r="I685" s="240"/>
      <c r="K685" s="242"/>
    </row>
    <row r="686" spans="9:11" ht="18" customHeight="1" x14ac:dyDescent="0.2">
      <c r="I686" s="240"/>
      <c r="K686" s="242"/>
    </row>
    <row r="687" spans="9:11" ht="18" customHeight="1" x14ac:dyDescent="0.2">
      <c r="I687" s="240"/>
      <c r="K687" s="242"/>
    </row>
    <row r="688" spans="9:11" ht="18" customHeight="1" x14ac:dyDescent="0.2">
      <c r="I688" s="240"/>
      <c r="K688" s="242"/>
    </row>
    <row r="689" spans="9:11" ht="18" customHeight="1" x14ac:dyDescent="0.2">
      <c r="I689" s="240"/>
      <c r="K689" s="242"/>
    </row>
    <row r="690" spans="9:11" ht="18" customHeight="1" x14ac:dyDescent="0.2">
      <c r="I690" s="240"/>
      <c r="K690" s="242"/>
    </row>
    <row r="691" spans="9:11" ht="18" customHeight="1" x14ac:dyDescent="0.2">
      <c r="I691" s="240"/>
      <c r="K691" s="242"/>
    </row>
    <row r="692" spans="9:11" ht="18" customHeight="1" x14ac:dyDescent="0.2">
      <c r="I692" s="240"/>
      <c r="K692" s="242"/>
    </row>
    <row r="693" spans="9:11" ht="18" customHeight="1" x14ac:dyDescent="0.2">
      <c r="I693" s="240"/>
      <c r="K693" s="242"/>
    </row>
    <row r="694" spans="9:11" ht="18" customHeight="1" x14ac:dyDescent="0.2">
      <c r="I694" s="240"/>
      <c r="K694" s="242"/>
    </row>
    <row r="695" spans="9:11" ht="18" customHeight="1" x14ac:dyDescent="0.2">
      <c r="I695" s="240"/>
      <c r="K695" s="242"/>
    </row>
    <row r="696" spans="9:11" ht="18" customHeight="1" x14ac:dyDescent="0.2">
      <c r="I696" s="240"/>
      <c r="K696" s="242"/>
    </row>
    <row r="697" spans="9:11" ht="18" customHeight="1" x14ac:dyDescent="0.2">
      <c r="I697" s="240"/>
      <c r="K697" s="242"/>
    </row>
    <row r="698" spans="9:11" ht="18" customHeight="1" x14ac:dyDescent="0.2">
      <c r="I698" s="240"/>
      <c r="K698" s="242"/>
    </row>
    <row r="699" spans="9:11" ht="18" customHeight="1" x14ac:dyDescent="0.2">
      <c r="I699" s="240"/>
      <c r="K699" s="242"/>
    </row>
    <row r="700" spans="9:11" ht="18" customHeight="1" x14ac:dyDescent="0.2">
      <c r="I700" s="240"/>
      <c r="K700" s="242"/>
    </row>
    <row r="701" spans="9:11" ht="18" customHeight="1" x14ac:dyDescent="0.2">
      <c r="I701" s="240"/>
      <c r="K701" s="242"/>
    </row>
    <row r="702" spans="9:11" ht="18" customHeight="1" x14ac:dyDescent="0.2">
      <c r="I702" s="240"/>
      <c r="K702" s="242"/>
    </row>
    <row r="703" spans="9:11" ht="18" customHeight="1" x14ac:dyDescent="0.2">
      <c r="I703" s="240"/>
      <c r="K703" s="242"/>
    </row>
    <row r="704" spans="9:11" ht="18" customHeight="1" x14ac:dyDescent="0.2">
      <c r="I704" s="240"/>
      <c r="K704" s="242"/>
    </row>
    <row r="705" spans="9:11" ht="18" customHeight="1" x14ac:dyDescent="0.2">
      <c r="I705" s="240"/>
      <c r="K705" s="242"/>
    </row>
    <row r="706" spans="9:11" ht="18" customHeight="1" x14ac:dyDescent="0.2">
      <c r="I706" s="240"/>
      <c r="K706" s="242"/>
    </row>
    <row r="707" spans="9:11" ht="18" customHeight="1" x14ac:dyDescent="0.2">
      <c r="I707" s="240"/>
      <c r="K707" s="242"/>
    </row>
    <row r="708" spans="9:11" ht="18" customHeight="1" x14ac:dyDescent="0.2">
      <c r="I708" s="240"/>
      <c r="K708" s="242"/>
    </row>
    <row r="709" spans="9:11" ht="18" customHeight="1" x14ac:dyDescent="0.2">
      <c r="I709" s="240"/>
      <c r="K709" s="242"/>
    </row>
    <row r="710" spans="9:11" ht="18" customHeight="1" x14ac:dyDescent="0.2">
      <c r="I710" s="240"/>
      <c r="K710" s="242"/>
    </row>
    <row r="711" spans="9:11" ht="18" customHeight="1" x14ac:dyDescent="0.2">
      <c r="I711" s="240"/>
      <c r="K711" s="242"/>
    </row>
    <row r="712" spans="9:11" ht="18" customHeight="1" x14ac:dyDescent="0.2">
      <c r="I712" s="240"/>
      <c r="K712" s="242"/>
    </row>
    <row r="713" spans="9:11" ht="18" customHeight="1" x14ac:dyDescent="0.2">
      <c r="I713" s="240"/>
      <c r="K713" s="242"/>
    </row>
    <row r="714" spans="9:11" ht="18" customHeight="1" x14ac:dyDescent="0.2">
      <c r="I714" s="240"/>
      <c r="K714" s="242"/>
    </row>
    <row r="715" spans="9:11" ht="18" customHeight="1" x14ac:dyDescent="0.2">
      <c r="I715" s="240"/>
      <c r="K715" s="242"/>
    </row>
    <row r="716" spans="9:11" ht="18" customHeight="1" x14ac:dyDescent="0.2">
      <c r="I716" s="240"/>
      <c r="K716" s="242"/>
    </row>
    <row r="717" spans="9:11" ht="18" customHeight="1" x14ac:dyDescent="0.2">
      <c r="I717" s="240"/>
      <c r="K717" s="242"/>
    </row>
    <row r="718" spans="9:11" ht="18" customHeight="1" x14ac:dyDescent="0.2">
      <c r="I718" s="240"/>
      <c r="K718" s="242"/>
    </row>
    <row r="719" spans="9:11" ht="18" customHeight="1" x14ac:dyDescent="0.2">
      <c r="I719" s="240"/>
      <c r="K719" s="242"/>
    </row>
    <row r="720" spans="9:11" ht="18" customHeight="1" x14ac:dyDescent="0.2">
      <c r="I720" s="240"/>
      <c r="K720" s="242"/>
    </row>
    <row r="721" spans="9:11" ht="18" customHeight="1" x14ac:dyDescent="0.2">
      <c r="I721" s="240"/>
      <c r="K721" s="242"/>
    </row>
    <row r="722" spans="9:11" ht="18" customHeight="1" x14ac:dyDescent="0.2">
      <c r="I722" s="240"/>
      <c r="K722" s="242"/>
    </row>
    <row r="723" spans="9:11" ht="18" customHeight="1" x14ac:dyDescent="0.2">
      <c r="I723" s="240"/>
      <c r="K723" s="242"/>
    </row>
    <row r="724" spans="9:11" ht="18" customHeight="1" x14ac:dyDescent="0.2">
      <c r="I724" s="240"/>
      <c r="K724" s="242"/>
    </row>
    <row r="725" spans="9:11" ht="18" customHeight="1" x14ac:dyDescent="0.2">
      <c r="I725" s="240"/>
      <c r="K725" s="242"/>
    </row>
    <row r="726" spans="9:11" ht="18" customHeight="1" x14ac:dyDescent="0.2">
      <c r="I726" s="240"/>
      <c r="K726" s="242"/>
    </row>
    <row r="727" spans="9:11" ht="18" customHeight="1" x14ac:dyDescent="0.2">
      <c r="I727" s="240"/>
      <c r="K727" s="242"/>
    </row>
    <row r="728" spans="9:11" ht="18" customHeight="1" x14ac:dyDescent="0.2">
      <c r="I728" s="240"/>
      <c r="K728" s="242"/>
    </row>
    <row r="729" spans="9:11" ht="18" customHeight="1" x14ac:dyDescent="0.2">
      <c r="I729" s="240"/>
      <c r="K729" s="242"/>
    </row>
    <row r="730" spans="9:11" ht="18" customHeight="1" x14ac:dyDescent="0.2">
      <c r="I730" s="240"/>
      <c r="K730" s="242"/>
    </row>
    <row r="731" spans="9:11" ht="18" customHeight="1" x14ac:dyDescent="0.2">
      <c r="I731" s="240"/>
      <c r="K731" s="242"/>
    </row>
    <row r="732" spans="9:11" ht="18" customHeight="1" x14ac:dyDescent="0.2">
      <c r="I732" s="240"/>
      <c r="K732" s="242"/>
    </row>
    <row r="733" spans="9:11" ht="18" customHeight="1" x14ac:dyDescent="0.2">
      <c r="I733" s="240"/>
      <c r="K733" s="242"/>
    </row>
    <row r="734" spans="9:11" ht="18" customHeight="1" x14ac:dyDescent="0.2">
      <c r="I734" s="240"/>
      <c r="K734" s="242"/>
    </row>
    <row r="735" spans="9:11" ht="18" customHeight="1" x14ac:dyDescent="0.2">
      <c r="I735" s="240"/>
      <c r="K735" s="242"/>
    </row>
    <row r="736" spans="9:11" ht="18" customHeight="1" x14ac:dyDescent="0.2">
      <c r="I736" s="240"/>
      <c r="K736" s="242"/>
    </row>
    <row r="737" spans="9:11" ht="18" customHeight="1" x14ac:dyDescent="0.2">
      <c r="I737" s="240"/>
      <c r="K737" s="242"/>
    </row>
    <row r="738" spans="9:11" ht="18" customHeight="1" x14ac:dyDescent="0.2">
      <c r="I738" s="240"/>
      <c r="K738" s="242"/>
    </row>
    <row r="739" spans="9:11" ht="18" customHeight="1" x14ac:dyDescent="0.2">
      <c r="I739" s="240"/>
      <c r="K739" s="242"/>
    </row>
    <row r="740" spans="9:11" ht="18" customHeight="1" x14ac:dyDescent="0.2">
      <c r="I740" s="240"/>
      <c r="K740" s="242"/>
    </row>
    <row r="741" spans="9:11" ht="18" customHeight="1" x14ac:dyDescent="0.2">
      <c r="I741" s="240"/>
      <c r="K741" s="242"/>
    </row>
    <row r="742" spans="9:11" ht="18" customHeight="1" x14ac:dyDescent="0.2">
      <c r="I742" s="240"/>
      <c r="K742" s="242"/>
    </row>
    <row r="743" spans="9:11" ht="18" customHeight="1" x14ac:dyDescent="0.2">
      <c r="I743" s="240"/>
      <c r="K743" s="242"/>
    </row>
    <row r="744" spans="9:11" ht="18" customHeight="1" x14ac:dyDescent="0.2">
      <c r="I744" s="240"/>
      <c r="K744" s="242"/>
    </row>
    <row r="745" spans="9:11" ht="18" customHeight="1" x14ac:dyDescent="0.2">
      <c r="I745" s="240"/>
      <c r="K745" s="242"/>
    </row>
    <row r="746" spans="9:11" ht="18" customHeight="1" x14ac:dyDescent="0.2">
      <c r="I746" s="240"/>
      <c r="K746" s="242"/>
    </row>
    <row r="747" spans="9:11" ht="18" customHeight="1" x14ac:dyDescent="0.2">
      <c r="I747" s="240"/>
      <c r="K747" s="242"/>
    </row>
    <row r="748" spans="9:11" ht="18" customHeight="1" x14ac:dyDescent="0.2">
      <c r="I748" s="240"/>
      <c r="K748" s="242"/>
    </row>
    <row r="749" spans="9:11" ht="18" customHeight="1" x14ac:dyDescent="0.2">
      <c r="I749" s="240"/>
      <c r="K749" s="242"/>
    </row>
    <row r="750" spans="9:11" ht="18" customHeight="1" x14ac:dyDescent="0.2">
      <c r="I750" s="240"/>
      <c r="K750" s="242"/>
    </row>
    <row r="751" spans="9:11" ht="18" customHeight="1" x14ac:dyDescent="0.2">
      <c r="I751" s="240"/>
      <c r="K751" s="242"/>
    </row>
    <row r="752" spans="9:11" ht="18" customHeight="1" x14ac:dyDescent="0.2">
      <c r="I752" s="240"/>
      <c r="K752" s="242"/>
    </row>
    <row r="753" spans="9:11" ht="18" customHeight="1" x14ac:dyDescent="0.2">
      <c r="I753" s="240"/>
      <c r="K753" s="242"/>
    </row>
    <row r="754" spans="9:11" ht="18" customHeight="1" x14ac:dyDescent="0.2">
      <c r="I754" s="240"/>
      <c r="K754" s="242"/>
    </row>
    <row r="755" spans="9:11" ht="18" customHeight="1" x14ac:dyDescent="0.2">
      <c r="I755" s="240"/>
      <c r="K755" s="242"/>
    </row>
    <row r="756" spans="9:11" ht="18" customHeight="1" x14ac:dyDescent="0.2">
      <c r="I756" s="240"/>
      <c r="K756" s="242"/>
    </row>
    <row r="757" spans="9:11" ht="18" customHeight="1" x14ac:dyDescent="0.2">
      <c r="I757" s="240"/>
      <c r="K757" s="242"/>
    </row>
    <row r="758" spans="9:11" ht="18" customHeight="1" x14ac:dyDescent="0.2">
      <c r="I758" s="240"/>
      <c r="K758" s="242"/>
    </row>
    <row r="759" spans="9:11" ht="18" customHeight="1" x14ac:dyDescent="0.2">
      <c r="I759" s="240"/>
      <c r="K759" s="242"/>
    </row>
    <row r="760" spans="9:11" ht="18" customHeight="1" x14ac:dyDescent="0.2">
      <c r="I760" s="240"/>
      <c r="K760" s="242"/>
    </row>
    <row r="761" spans="9:11" ht="18" customHeight="1" x14ac:dyDescent="0.2">
      <c r="I761" s="240"/>
      <c r="K761" s="242"/>
    </row>
    <row r="762" spans="9:11" ht="18" customHeight="1" x14ac:dyDescent="0.2">
      <c r="I762" s="240"/>
      <c r="K762" s="242"/>
    </row>
    <row r="763" spans="9:11" ht="18" customHeight="1" x14ac:dyDescent="0.2">
      <c r="I763" s="240"/>
      <c r="K763" s="242"/>
    </row>
    <row r="764" spans="9:11" ht="18" customHeight="1" x14ac:dyDescent="0.2">
      <c r="I764" s="240"/>
      <c r="K764" s="242"/>
    </row>
    <row r="765" spans="9:11" ht="18" customHeight="1" x14ac:dyDescent="0.2">
      <c r="I765" s="240"/>
      <c r="K765" s="242"/>
    </row>
    <row r="766" spans="9:11" ht="18" customHeight="1" x14ac:dyDescent="0.2">
      <c r="I766" s="240"/>
      <c r="K766" s="242"/>
    </row>
    <row r="767" spans="9:11" ht="18" customHeight="1" x14ac:dyDescent="0.2">
      <c r="I767" s="240"/>
      <c r="K767" s="242"/>
    </row>
    <row r="768" spans="9:11" ht="18" customHeight="1" x14ac:dyDescent="0.2">
      <c r="I768" s="240"/>
      <c r="K768" s="242"/>
    </row>
    <row r="769" spans="9:11" ht="18" customHeight="1" x14ac:dyDescent="0.2">
      <c r="I769" s="240"/>
      <c r="K769" s="242"/>
    </row>
    <row r="770" spans="9:11" ht="18" customHeight="1" x14ac:dyDescent="0.2">
      <c r="I770" s="240"/>
      <c r="K770" s="242"/>
    </row>
    <row r="771" spans="9:11" ht="18" customHeight="1" x14ac:dyDescent="0.2">
      <c r="I771" s="240"/>
      <c r="K771" s="242"/>
    </row>
    <row r="772" spans="9:11" ht="18" customHeight="1" x14ac:dyDescent="0.2">
      <c r="I772" s="240"/>
      <c r="K772" s="242"/>
    </row>
    <row r="773" spans="9:11" ht="18" customHeight="1" x14ac:dyDescent="0.2">
      <c r="I773" s="240"/>
      <c r="K773" s="242"/>
    </row>
    <row r="774" spans="9:11" ht="18" customHeight="1" x14ac:dyDescent="0.2">
      <c r="I774" s="240"/>
      <c r="K774" s="242"/>
    </row>
    <row r="775" spans="9:11" ht="18" customHeight="1" x14ac:dyDescent="0.2">
      <c r="I775" s="240"/>
      <c r="K775" s="242"/>
    </row>
    <row r="776" spans="9:11" ht="18" customHeight="1" x14ac:dyDescent="0.2">
      <c r="I776" s="240"/>
      <c r="K776" s="242"/>
    </row>
    <row r="777" spans="9:11" ht="18" customHeight="1" x14ac:dyDescent="0.2">
      <c r="I777" s="240"/>
      <c r="K777" s="242"/>
    </row>
    <row r="778" spans="9:11" ht="18" customHeight="1" x14ac:dyDescent="0.2">
      <c r="I778" s="240"/>
      <c r="K778" s="242"/>
    </row>
    <row r="779" spans="9:11" ht="18" customHeight="1" x14ac:dyDescent="0.2">
      <c r="I779" s="240"/>
      <c r="K779" s="242"/>
    </row>
    <row r="780" spans="9:11" ht="18" customHeight="1" x14ac:dyDescent="0.2">
      <c r="I780" s="240"/>
      <c r="K780" s="242"/>
    </row>
    <row r="781" spans="9:11" ht="18" customHeight="1" x14ac:dyDescent="0.2">
      <c r="I781" s="240"/>
      <c r="K781" s="242"/>
    </row>
    <row r="782" spans="9:11" ht="18" customHeight="1" x14ac:dyDescent="0.2">
      <c r="I782" s="240"/>
      <c r="K782" s="242"/>
    </row>
    <row r="783" spans="9:11" ht="18" customHeight="1" x14ac:dyDescent="0.2">
      <c r="I783" s="240"/>
      <c r="K783" s="242"/>
    </row>
    <row r="784" spans="9:11" ht="18" customHeight="1" x14ac:dyDescent="0.2">
      <c r="I784" s="240"/>
      <c r="K784" s="242"/>
    </row>
    <row r="785" spans="9:11" ht="18" customHeight="1" x14ac:dyDescent="0.2">
      <c r="I785" s="240"/>
      <c r="K785" s="242"/>
    </row>
    <row r="786" spans="9:11" ht="18" customHeight="1" x14ac:dyDescent="0.2">
      <c r="I786" s="240"/>
      <c r="K786" s="242"/>
    </row>
    <row r="787" spans="9:11" ht="18" customHeight="1" x14ac:dyDescent="0.2">
      <c r="I787" s="240"/>
      <c r="K787" s="242"/>
    </row>
    <row r="788" spans="9:11" ht="18" customHeight="1" x14ac:dyDescent="0.2">
      <c r="I788" s="240"/>
      <c r="K788" s="242"/>
    </row>
    <row r="789" spans="9:11" ht="18" customHeight="1" x14ac:dyDescent="0.2">
      <c r="I789" s="240"/>
      <c r="K789" s="242"/>
    </row>
    <row r="790" spans="9:11" ht="18" customHeight="1" x14ac:dyDescent="0.2">
      <c r="I790" s="240"/>
      <c r="K790" s="242"/>
    </row>
    <row r="791" spans="9:11" ht="18" customHeight="1" x14ac:dyDescent="0.2">
      <c r="I791" s="240"/>
      <c r="K791" s="242"/>
    </row>
    <row r="792" spans="9:11" ht="18" customHeight="1" x14ac:dyDescent="0.2">
      <c r="I792" s="240"/>
      <c r="K792" s="242"/>
    </row>
    <row r="793" spans="9:11" ht="18" customHeight="1" x14ac:dyDescent="0.2">
      <c r="I793" s="240"/>
      <c r="K793" s="242"/>
    </row>
    <row r="794" spans="9:11" ht="18" customHeight="1" x14ac:dyDescent="0.2">
      <c r="I794" s="240"/>
      <c r="K794" s="242"/>
    </row>
    <row r="795" spans="9:11" ht="18" customHeight="1" x14ac:dyDescent="0.2">
      <c r="I795" s="240"/>
      <c r="K795" s="242"/>
    </row>
    <row r="796" spans="9:11" ht="18" customHeight="1" x14ac:dyDescent="0.2">
      <c r="I796" s="240"/>
      <c r="K796" s="242"/>
    </row>
    <row r="797" spans="9:11" ht="18" customHeight="1" x14ac:dyDescent="0.2">
      <c r="I797" s="240"/>
      <c r="K797" s="242"/>
    </row>
    <row r="798" spans="9:11" ht="18" customHeight="1" x14ac:dyDescent="0.2">
      <c r="I798" s="240"/>
      <c r="K798" s="242"/>
    </row>
    <row r="799" spans="9:11" ht="18" customHeight="1" x14ac:dyDescent="0.2">
      <c r="I799" s="240"/>
      <c r="K799" s="242"/>
    </row>
    <row r="800" spans="9:11" ht="18" customHeight="1" x14ac:dyDescent="0.2">
      <c r="I800" s="240"/>
      <c r="K800" s="242"/>
    </row>
    <row r="801" spans="9:11" ht="18" customHeight="1" x14ac:dyDescent="0.2">
      <c r="I801" s="240"/>
      <c r="K801" s="242"/>
    </row>
    <row r="802" spans="9:11" ht="18" customHeight="1" x14ac:dyDescent="0.2">
      <c r="I802" s="240"/>
      <c r="K802" s="242"/>
    </row>
    <row r="803" spans="9:11" ht="18" customHeight="1" x14ac:dyDescent="0.2">
      <c r="I803" s="240"/>
      <c r="K803" s="242"/>
    </row>
    <row r="804" spans="9:11" ht="18" customHeight="1" x14ac:dyDescent="0.2">
      <c r="I804" s="240"/>
      <c r="K804" s="242"/>
    </row>
    <row r="805" spans="9:11" ht="18" customHeight="1" x14ac:dyDescent="0.2">
      <c r="I805" s="240"/>
      <c r="K805" s="242"/>
    </row>
    <row r="806" spans="9:11" ht="18" customHeight="1" x14ac:dyDescent="0.2">
      <c r="I806" s="240"/>
      <c r="K806" s="242"/>
    </row>
    <row r="807" spans="9:11" ht="18" customHeight="1" x14ac:dyDescent="0.2">
      <c r="I807" s="240"/>
      <c r="K807" s="242"/>
    </row>
    <row r="808" spans="9:11" ht="18" customHeight="1" x14ac:dyDescent="0.2">
      <c r="I808" s="240"/>
      <c r="K808" s="242"/>
    </row>
    <row r="809" spans="9:11" ht="18" customHeight="1" x14ac:dyDescent="0.2">
      <c r="I809" s="240"/>
      <c r="K809" s="242"/>
    </row>
    <row r="810" spans="9:11" ht="18" customHeight="1" x14ac:dyDescent="0.2">
      <c r="I810" s="240"/>
      <c r="K810" s="242"/>
    </row>
    <row r="811" spans="9:11" ht="18" customHeight="1" x14ac:dyDescent="0.2">
      <c r="I811" s="240"/>
      <c r="K811" s="242"/>
    </row>
    <row r="812" spans="9:11" ht="18" customHeight="1" x14ac:dyDescent="0.2">
      <c r="I812" s="240"/>
      <c r="K812" s="242"/>
    </row>
    <row r="813" spans="9:11" ht="18" customHeight="1" x14ac:dyDescent="0.2">
      <c r="I813" s="240"/>
      <c r="K813" s="242"/>
    </row>
    <row r="814" spans="9:11" ht="18" customHeight="1" x14ac:dyDescent="0.2">
      <c r="I814" s="240"/>
      <c r="K814" s="242"/>
    </row>
    <row r="815" spans="9:11" ht="18" customHeight="1" x14ac:dyDescent="0.2">
      <c r="I815" s="240"/>
      <c r="K815" s="242"/>
    </row>
    <row r="816" spans="9:11" ht="18" customHeight="1" x14ac:dyDescent="0.2">
      <c r="I816" s="240"/>
      <c r="K816" s="242"/>
    </row>
    <row r="817" spans="9:11" ht="18" customHeight="1" x14ac:dyDescent="0.2">
      <c r="I817" s="240"/>
      <c r="K817" s="242"/>
    </row>
    <row r="818" spans="9:11" ht="18" customHeight="1" x14ac:dyDescent="0.2">
      <c r="I818" s="240"/>
      <c r="K818" s="242"/>
    </row>
    <row r="819" spans="9:11" ht="18" customHeight="1" x14ac:dyDescent="0.2">
      <c r="I819" s="240"/>
      <c r="K819" s="242"/>
    </row>
    <row r="820" spans="9:11" ht="18" customHeight="1" x14ac:dyDescent="0.2">
      <c r="I820" s="240"/>
      <c r="K820" s="242"/>
    </row>
    <row r="821" spans="9:11" ht="18" customHeight="1" x14ac:dyDescent="0.2">
      <c r="I821" s="240"/>
      <c r="K821" s="242"/>
    </row>
    <row r="822" spans="9:11" ht="18" customHeight="1" x14ac:dyDescent="0.2">
      <c r="I822" s="240"/>
      <c r="K822" s="242"/>
    </row>
    <row r="823" spans="9:11" ht="18" customHeight="1" x14ac:dyDescent="0.2">
      <c r="I823" s="240"/>
      <c r="K823" s="242"/>
    </row>
    <row r="824" spans="9:11" ht="18" customHeight="1" x14ac:dyDescent="0.2">
      <c r="I824" s="240"/>
      <c r="K824" s="242"/>
    </row>
    <row r="825" spans="9:11" ht="18" customHeight="1" x14ac:dyDescent="0.2">
      <c r="I825" s="240"/>
      <c r="K825" s="242"/>
    </row>
    <row r="826" spans="9:11" ht="18" customHeight="1" x14ac:dyDescent="0.2">
      <c r="I826" s="240"/>
      <c r="K826" s="242"/>
    </row>
    <row r="827" spans="9:11" ht="18" customHeight="1" x14ac:dyDescent="0.2">
      <c r="I827" s="240"/>
      <c r="K827" s="242"/>
    </row>
    <row r="828" spans="9:11" ht="18" customHeight="1" x14ac:dyDescent="0.2">
      <c r="I828" s="240"/>
      <c r="K828" s="242"/>
    </row>
    <row r="829" spans="9:11" ht="18" customHeight="1" x14ac:dyDescent="0.2">
      <c r="I829" s="240"/>
      <c r="K829" s="242"/>
    </row>
    <row r="830" spans="9:11" ht="18" customHeight="1" x14ac:dyDescent="0.2">
      <c r="I830" s="240"/>
      <c r="K830" s="242"/>
    </row>
    <row r="831" spans="9:11" ht="18" customHeight="1" x14ac:dyDescent="0.2">
      <c r="I831" s="240"/>
      <c r="K831" s="242"/>
    </row>
    <row r="832" spans="9:11" ht="18" customHeight="1" x14ac:dyDescent="0.2">
      <c r="I832" s="240"/>
      <c r="K832" s="242"/>
    </row>
    <row r="833" spans="9:11" ht="18" customHeight="1" x14ac:dyDescent="0.2">
      <c r="I833" s="240"/>
      <c r="K833" s="242"/>
    </row>
    <row r="834" spans="9:11" ht="18" customHeight="1" x14ac:dyDescent="0.2">
      <c r="I834" s="240"/>
      <c r="K834" s="242"/>
    </row>
    <row r="835" spans="9:11" ht="18" customHeight="1" x14ac:dyDescent="0.2">
      <c r="I835" s="240"/>
      <c r="K835" s="242"/>
    </row>
    <row r="836" spans="9:11" ht="18" customHeight="1" x14ac:dyDescent="0.2">
      <c r="I836" s="240"/>
      <c r="K836" s="242"/>
    </row>
    <row r="837" spans="9:11" ht="18" customHeight="1" x14ac:dyDescent="0.2">
      <c r="I837" s="240"/>
      <c r="K837" s="242"/>
    </row>
    <row r="838" spans="9:11" ht="18" customHeight="1" x14ac:dyDescent="0.2">
      <c r="I838" s="240"/>
      <c r="K838" s="242"/>
    </row>
    <row r="839" spans="9:11" ht="18" customHeight="1" x14ac:dyDescent="0.2">
      <c r="I839" s="240"/>
      <c r="K839" s="242"/>
    </row>
    <row r="840" spans="9:11" ht="18" customHeight="1" x14ac:dyDescent="0.2">
      <c r="I840" s="240"/>
      <c r="K840" s="242"/>
    </row>
    <row r="841" spans="9:11" ht="18" customHeight="1" x14ac:dyDescent="0.2">
      <c r="I841" s="240"/>
      <c r="K841" s="242"/>
    </row>
    <row r="842" spans="9:11" ht="18" customHeight="1" x14ac:dyDescent="0.2">
      <c r="I842" s="240"/>
      <c r="K842" s="242"/>
    </row>
    <row r="843" spans="9:11" ht="18" customHeight="1" x14ac:dyDescent="0.2">
      <c r="I843" s="240"/>
      <c r="K843" s="242"/>
    </row>
    <row r="844" spans="9:11" ht="18" customHeight="1" x14ac:dyDescent="0.2">
      <c r="I844" s="240"/>
      <c r="K844" s="242"/>
    </row>
    <row r="845" spans="9:11" ht="18" customHeight="1" x14ac:dyDescent="0.2">
      <c r="I845" s="240"/>
      <c r="K845" s="242"/>
    </row>
    <row r="846" spans="9:11" ht="18" customHeight="1" x14ac:dyDescent="0.2">
      <c r="I846" s="240"/>
      <c r="K846" s="242"/>
    </row>
    <row r="847" spans="9:11" ht="18" customHeight="1" x14ac:dyDescent="0.2">
      <c r="I847" s="240"/>
      <c r="K847" s="242"/>
    </row>
    <row r="848" spans="9:11" ht="18" customHeight="1" x14ac:dyDescent="0.2">
      <c r="I848" s="240"/>
      <c r="K848" s="242"/>
    </row>
    <row r="849" spans="9:11" ht="18" customHeight="1" x14ac:dyDescent="0.2">
      <c r="I849" s="240"/>
      <c r="K849" s="242"/>
    </row>
    <row r="850" spans="9:11" ht="18" customHeight="1" x14ac:dyDescent="0.2">
      <c r="I850" s="240"/>
      <c r="K850" s="242"/>
    </row>
    <row r="851" spans="9:11" ht="18" customHeight="1" x14ac:dyDescent="0.2">
      <c r="I851" s="240"/>
      <c r="K851" s="242"/>
    </row>
    <row r="852" spans="9:11" ht="18" customHeight="1" x14ac:dyDescent="0.2">
      <c r="I852" s="240"/>
      <c r="K852" s="242"/>
    </row>
    <row r="853" spans="9:11" ht="18" customHeight="1" x14ac:dyDescent="0.2">
      <c r="I853" s="240"/>
      <c r="K853" s="242"/>
    </row>
    <row r="854" spans="9:11" ht="18" customHeight="1" x14ac:dyDescent="0.2">
      <c r="I854" s="240"/>
      <c r="K854" s="242"/>
    </row>
    <row r="855" spans="9:11" ht="18" customHeight="1" x14ac:dyDescent="0.2">
      <c r="I855" s="240"/>
      <c r="K855" s="242"/>
    </row>
    <row r="856" spans="9:11" ht="18" customHeight="1" x14ac:dyDescent="0.2">
      <c r="I856" s="240"/>
      <c r="K856" s="242"/>
    </row>
    <row r="857" spans="9:11" ht="18" customHeight="1" x14ac:dyDescent="0.2">
      <c r="I857" s="240"/>
      <c r="K857" s="242"/>
    </row>
    <row r="858" spans="9:11" ht="18" customHeight="1" x14ac:dyDescent="0.2">
      <c r="I858" s="240"/>
      <c r="K858" s="242"/>
    </row>
    <row r="859" spans="9:11" ht="18" customHeight="1" x14ac:dyDescent="0.2">
      <c r="I859" s="240"/>
      <c r="K859" s="242"/>
    </row>
    <row r="860" spans="9:11" ht="18" customHeight="1" x14ac:dyDescent="0.2">
      <c r="I860" s="240"/>
      <c r="K860" s="242"/>
    </row>
    <row r="861" spans="9:11" ht="18" customHeight="1" x14ac:dyDescent="0.2">
      <c r="I861" s="240"/>
      <c r="K861" s="242"/>
    </row>
    <row r="862" spans="9:11" ht="18" customHeight="1" x14ac:dyDescent="0.2">
      <c r="I862" s="240"/>
      <c r="K862" s="242"/>
    </row>
    <row r="863" spans="9:11" ht="18" customHeight="1" x14ac:dyDescent="0.2">
      <c r="I863" s="240"/>
      <c r="K863" s="242"/>
    </row>
    <row r="864" spans="9:11" ht="18" customHeight="1" x14ac:dyDescent="0.2">
      <c r="I864" s="240"/>
      <c r="K864" s="242"/>
    </row>
    <row r="865" spans="9:11" ht="18" customHeight="1" x14ac:dyDescent="0.2">
      <c r="I865" s="240"/>
      <c r="K865" s="242"/>
    </row>
    <row r="866" spans="9:11" ht="18" customHeight="1" x14ac:dyDescent="0.2">
      <c r="I866" s="240"/>
      <c r="K866" s="242"/>
    </row>
    <row r="867" spans="9:11" ht="18" customHeight="1" x14ac:dyDescent="0.2">
      <c r="I867" s="240"/>
      <c r="K867" s="242"/>
    </row>
    <row r="868" spans="9:11" ht="18" customHeight="1" x14ac:dyDescent="0.2">
      <c r="I868" s="240"/>
      <c r="K868" s="242"/>
    </row>
    <row r="869" spans="9:11" ht="18" customHeight="1" x14ac:dyDescent="0.2">
      <c r="I869" s="240"/>
      <c r="K869" s="242"/>
    </row>
    <row r="870" spans="9:11" ht="18" customHeight="1" x14ac:dyDescent="0.2">
      <c r="I870" s="240"/>
      <c r="K870" s="242"/>
    </row>
    <row r="871" spans="9:11" ht="18" customHeight="1" x14ac:dyDescent="0.2">
      <c r="I871" s="240"/>
      <c r="K871" s="242"/>
    </row>
    <row r="872" spans="9:11" ht="18" customHeight="1" x14ac:dyDescent="0.2">
      <c r="I872" s="240"/>
      <c r="K872" s="242"/>
    </row>
    <row r="873" spans="9:11" ht="18" customHeight="1" x14ac:dyDescent="0.2">
      <c r="I873" s="240"/>
      <c r="K873" s="242"/>
    </row>
    <row r="874" spans="9:11" ht="18" customHeight="1" x14ac:dyDescent="0.2">
      <c r="I874" s="240"/>
      <c r="K874" s="242"/>
    </row>
    <row r="875" spans="9:11" ht="18" customHeight="1" x14ac:dyDescent="0.2">
      <c r="I875" s="240"/>
      <c r="K875" s="242"/>
    </row>
    <row r="876" spans="9:11" ht="18" customHeight="1" x14ac:dyDescent="0.2">
      <c r="I876" s="240"/>
      <c r="K876" s="242"/>
    </row>
    <row r="877" spans="9:11" ht="18" customHeight="1" x14ac:dyDescent="0.2">
      <c r="I877" s="240"/>
      <c r="K877" s="242"/>
    </row>
    <row r="878" spans="9:11" ht="18" customHeight="1" x14ac:dyDescent="0.2">
      <c r="I878" s="240"/>
      <c r="K878" s="242"/>
    </row>
    <row r="879" spans="9:11" ht="18" customHeight="1" x14ac:dyDescent="0.2">
      <c r="I879" s="240"/>
      <c r="K879" s="242"/>
    </row>
    <row r="880" spans="9:11" ht="18" customHeight="1" x14ac:dyDescent="0.2">
      <c r="I880" s="240"/>
      <c r="K880" s="242"/>
    </row>
    <row r="881" spans="9:11" ht="18" customHeight="1" x14ac:dyDescent="0.2">
      <c r="I881" s="240"/>
      <c r="K881" s="242"/>
    </row>
    <row r="882" spans="9:11" ht="18" customHeight="1" x14ac:dyDescent="0.2">
      <c r="I882" s="240"/>
      <c r="K882" s="242"/>
    </row>
    <row r="883" spans="9:11" ht="18" customHeight="1" x14ac:dyDescent="0.2">
      <c r="I883" s="240"/>
      <c r="K883" s="242"/>
    </row>
    <row r="884" spans="9:11" ht="18" customHeight="1" x14ac:dyDescent="0.2">
      <c r="I884" s="240"/>
      <c r="K884" s="242"/>
    </row>
    <row r="885" spans="9:11" ht="18" customHeight="1" x14ac:dyDescent="0.2">
      <c r="I885" s="240"/>
      <c r="K885" s="242"/>
    </row>
    <row r="886" spans="9:11" ht="18" customHeight="1" x14ac:dyDescent="0.2">
      <c r="I886" s="240"/>
      <c r="K886" s="242"/>
    </row>
    <row r="887" spans="9:11" ht="18" customHeight="1" x14ac:dyDescent="0.2">
      <c r="I887" s="240"/>
      <c r="K887" s="242"/>
    </row>
    <row r="888" spans="9:11" ht="18" customHeight="1" x14ac:dyDescent="0.2">
      <c r="I888" s="240"/>
      <c r="K888" s="242"/>
    </row>
    <row r="889" spans="9:11" ht="18" customHeight="1" x14ac:dyDescent="0.2">
      <c r="I889" s="240"/>
      <c r="K889" s="242"/>
    </row>
    <row r="890" spans="9:11" ht="18" customHeight="1" x14ac:dyDescent="0.2">
      <c r="I890" s="240"/>
      <c r="K890" s="242"/>
    </row>
    <row r="891" spans="9:11" ht="18" customHeight="1" x14ac:dyDescent="0.2">
      <c r="I891" s="240"/>
      <c r="K891" s="242"/>
    </row>
    <row r="892" spans="9:11" ht="18" customHeight="1" x14ac:dyDescent="0.2">
      <c r="I892" s="240"/>
      <c r="K892" s="242"/>
    </row>
    <row r="893" spans="9:11" ht="18" customHeight="1" x14ac:dyDescent="0.2">
      <c r="I893" s="240"/>
      <c r="K893" s="242"/>
    </row>
    <row r="894" spans="9:11" ht="18" customHeight="1" x14ac:dyDescent="0.2">
      <c r="I894" s="240"/>
      <c r="K894" s="242"/>
    </row>
    <row r="895" spans="9:11" ht="18" customHeight="1" x14ac:dyDescent="0.2">
      <c r="I895" s="240"/>
      <c r="K895" s="242"/>
    </row>
    <row r="896" spans="9:11" ht="18" customHeight="1" x14ac:dyDescent="0.2">
      <c r="I896" s="240"/>
      <c r="K896" s="242"/>
    </row>
    <row r="897" spans="9:11" ht="18" customHeight="1" x14ac:dyDescent="0.2">
      <c r="I897" s="240"/>
      <c r="K897" s="242"/>
    </row>
    <row r="898" spans="9:11" ht="18" customHeight="1" x14ac:dyDescent="0.2">
      <c r="I898" s="240"/>
      <c r="K898" s="242"/>
    </row>
    <row r="899" spans="9:11" ht="18" customHeight="1" x14ac:dyDescent="0.2">
      <c r="I899" s="240"/>
      <c r="K899" s="242"/>
    </row>
    <row r="900" spans="9:11" ht="18" customHeight="1" x14ac:dyDescent="0.2">
      <c r="I900" s="240"/>
      <c r="K900" s="242"/>
    </row>
    <row r="901" spans="9:11" ht="18" customHeight="1" x14ac:dyDescent="0.2">
      <c r="I901" s="240"/>
      <c r="K901" s="242"/>
    </row>
    <row r="902" spans="9:11" ht="18" customHeight="1" x14ac:dyDescent="0.2">
      <c r="I902" s="240"/>
      <c r="K902" s="242"/>
    </row>
    <row r="903" spans="9:11" ht="18" customHeight="1" x14ac:dyDescent="0.2">
      <c r="I903" s="240"/>
      <c r="K903" s="242"/>
    </row>
    <row r="904" spans="9:11" ht="18" customHeight="1" x14ac:dyDescent="0.2">
      <c r="I904" s="240"/>
      <c r="K904" s="242"/>
    </row>
    <row r="905" spans="9:11" ht="18" customHeight="1" x14ac:dyDescent="0.2">
      <c r="I905" s="240"/>
      <c r="K905" s="242"/>
    </row>
    <row r="906" spans="9:11" ht="18" customHeight="1" x14ac:dyDescent="0.2">
      <c r="I906" s="240"/>
      <c r="K906" s="242"/>
    </row>
    <row r="907" spans="9:11" ht="18" customHeight="1" x14ac:dyDescent="0.2">
      <c r="I907" s="240"/>
      <c r="K907" s="242"/>
    </row>
    <row r="908" spans="9:11" ht="18" customHeight="1" x14ac:dyDescent="0.2">
      <c r="I908" s="240"/>
      <c r="K908" s="242"/>
    </row>
    <row r="909" spans="9:11" ht="18" customHeight="1" x14ac:dyDescent="0.2">
      <c r="I909" s="240"/>
      <c r="K909" s="242"/>
    </row>
    <row r="910" spans="9:11" ht="18" customHeight="1" x14ac:dyDescent="0.2">
      <c r="I910" s="240"/>
      <c r="K910" s="242"/>
    </row>
    <row r="911" spans="9:11" ht="18" customHeight="1" x14ac:dyDescent="0.2">
      <c r="I911" s="240"/>
      <c r="K911" s="242"/>
    </row>
    <row r="912" spans="9:11" ht="18" customHeight="1" x14ac:dyDescent="0.2">
      <c r="I912" s="240"/>
      <c r="K912" s="242"/>
    </row>
    <row r="913" spans="9:11" ht="18" customHeight="1" x14ac:dyDescent="0.2">
      <c r="I913" s="240"/>
      <c r="K913" s="242"/>
    </row>
    <row r="914" spans="9:11" ht="18" customHeight="1" x14ac:dyDescent="0.2">
      <c r="I914" s="240"/>
      <c r="K914" s="242"/>
    </row>
    <row r="915" spans="9:11" ht="18" customHeight="1" x14ac:dyDescent="0.2">
      <c r="I915" s="240"/>
      <c r="K915" s="242"/>
    </row>
    <row r="916" spans="9:11" ht="18" customHeight="1" x14ac:dyDescent="0.2">
      <c r="I916" s="240"/>
      <c r="K916" s="242"/>
    </row>
    <row r="917" spans="9:11" ht="18" customHeight="1" x14ac:dyDescent="0.2">
      <c r="I917" s="240"/>
      <c r="K917" s="242"/>
    </row>
    <row r="918" spans="9:11" ht="18" customHeight="1" x14ac:dyDescent="0.2">
      <c r="I918" s="240"/>
      <c r="K918" s="242"/>
    </row>
    <row r="919" spans="9:11" ht="18" customHeight="1" x14ac:dyDescent="0.2">
      <c r="I919" s="240"/>
      <c r="K919" s="242"/>
    </row>
    <row r="920" spans="9:11" ht="18" customHeight="1" x14ac:dyDescent="0.2">
      <c r="I920" s="240"/>
      <c r="K920" s="242"/>
    </row>
    <row r="921" spans="9:11" ht="18" customHeight="1" x14ac:dyDescent="0.2">
      <c r="I921" s="240"/>
      <c r="K921" s="242"/>
    </row>
    <row r="922" spans="9:11" ht="18" customHeight="1" x14ac:dyDescent="0.2">
      <c r="I922" s="240"/>
      <c r="K922" s="242"/>
    </row>
    <row r="923" spans="9:11" ht="18" customHeight="1" x14ac:dyDescent="0.2">
      <c r="I923" s="240"/>
      <c r="K923" s="242"/>
    </row>
    <row r="924" spans="9:11" ht="18" customHeight="1" x14ac:dyDescent="0.2">
      <c r="I924" s="240"/>
      <c r="K924" s="242"/>
    </row>
    <row r="925" spans="9:11" ht="18" customHeight="1" x14ac:dyDescent="0.2">
      <c r="I925" s="240"/>
      <c r="K925" s="242"/>
    </row>
    <row r="926" spans="9:11" ht="18" customHeight="1" x14ac:dyDescent="0.2">
      <c r="I926" s="240"/>
      <c r="K926" s="242"/>
    </row>
    <row r="927" spans="9:11" ht="18" customHeight="1" x14ac:dyDescent="0.2">
      <c r="I927" s="240"/>
      <c r="K927" s="242"/>
    </row>
    <row r="928" spans="9:11" ht="18" customHeight="1" x14ac:dyDescent="0.2">
      <c r="I928" s="240"/>
      <c r="K928" s="242"/>
    </row>
    <row r="929" spans="9:11" ht="18" customHeight="1" x14ac:dyDescent="0.2">
      <c r="I929" s="240"/>
      <c r="K929" s="242"/>
    </row>
    <row r="930" spans="9:11" ht="18" customHeight="1" x14ac:dyDescent="0.2">
      <c r="I930" s="240"/>
      <c r="K930" s="242"/>
    </row>
    <row r="931" spans="9:11" ht="18" customHeight="1" x14ac:dyDescent="0.2">
      <c r="I931" s="240"/>
      <c r="K931" s="242"/>
    </row>
    <row r="932" spans="9:11" ht="18" customHeight="1" x14ac:dyDescent="0.2">
      <c r="I932" s="240"/>
      <c r="K932" s="242"/>
    </row>
    <row r="933" spans="9:11" ht="18" customHeight="1" x14ac:dyDescent="0.2">
      <c r="I933" s="240"/>
      <c r="K933" s="242"/>
    </row>
    <row r="934" spans="9:11" ht="18" customHeight="1" x14ac:dyDescent="0.2">
      <c r="I934" s="240"/>
      <c r="K934" s="242"/>
    </row>
    <row r="935" spans="9:11" ht="18" customHeight="1" x14ac:dyDescent="0.2">
      <c r="I935" s="240"/>
      <c r="K935" s="242"/>
    </row>
    <row r="936" spans="9:11" ht="18" customHeight="1" x14ac:dyDescent="0.2">
      <c r="I936" s="240"/>
      <c r="K936" s="242"/>
    </row>
    <row r="937" spans="9:11" ht="18" customHeight="1" x14ac:dyDescent="0.2">
      <c r="I937" s="240"/>
      <c r="K937" s="242"/>
    </row>
    <row r="938" spans="9:11" ht="18" customHeight="1" x14ac:dyDescent="0.2">
      <c r="I938" s="240"/>
      <c r="K938" s="242"/>
    </row>
    <row r="939" spans="9:11" ht="18" customHeight="1" x14ac:dyDescent="0.2">
      <c r="I939" s="240"/>
      <c r="K939" s="242"/>
    </row>
    <row r="940" spans="9:11" ht="18" customHeight="1" x14ac:dyDescent="0.2">
      <c r="I940" s="240"/>
      <c r="K940" s="242"/>
    </row>
    <row r="941" spans="9:11" ht="18" customHeight="1" x14ac:dyDescent="0.2">
      <c r="I941" s="240"/>
      <c r="K941" s="242"/>
    </row>
    <row r="942" spans="9:11" ht="18" customHeight="1" x14ac:dyDescent="0.2">
      <c r="I942" s="240"/>
      <c r="K942" s="242"/>
    </row>
    <row r="943" spans="9:11" ht="18" customHeight="1" x14ac:dyDescent="0.2">
      <c r="I943" s="240"/>
      <c r="K943" s="242"/>
    </row>
    <row r="944" spans="9:11" ht="18" customHeight="1" x14ac:dyDescent="0.2">
      <c r="I944" s="240"/>
      <c r="K944" s="242"/>
    </row>
    <row r="945" spans="9:11" ht="18" customHeight="1" x14ac:dyDescent="0.2">
      <c r="I945" s="240"/>
      <c r="K945" s="242"/>
    </row>
    <row r="946" spans="9:11" ht="18" customHeight="1" x14ac:dyDescent="0.2">
      <c r="I946" s="240"/>
      <c r="K946" s="242"/>
    </row>
    <row r="947" spans="9:11" ht="18" customHeight="1" x14ac:dyDescent="0.2">
      <c r="I947" s="240"/>
      <c r="K947" s="242"/>
    </row>
    <row r="948" spans="9:11" ht="18" customHeight="1" x14ac:dyDescent="0.2">
      <c r="I948" s="240"/>
      <c r="K948" s="242"/>
    </row>
    <row r="949" spans="9:11" ht="18" customHeight="1" x14ac:dyDescent="0.2">
      <c r="I949" s="240"/>
      <c r="K949" s="242"/>
    </row>
    <row r="950" spans="9:11" ht="18" customHeight="1" x14ac:dyDescent="0.2">
      <c r="I950" s="240"/>
      <c r="K950" s="242"/>
    </row>
    <row r="951" spans="9:11" ht="18" customHeight="1" x14ac:dyDescent="0.2">
      <c r="I951" s="240"/>
      <c r="K951" s="242"/>
    </row>
    <row r="952" spans="9:11" ht="18" customHeight="1" x14ac:dyDescent="0.2">
      <c r="I952" s="240"/>
      <c r="K952" s="242"/>
    </row>
    <row r="953" spans="9:11" ht="18" customHeight="1" x14ac:dyDescent="0.2">
      <c r="I953" s="240"/>
      <c r="K953" s="242"/>
    </row>
    <row r="954" spans="9:11" ht="18" customHeight="1" x14ac:dyDescent="0.2">
      <c r="I954" s="240"/>
      <c r="K954" s="242"/>
    </row>
    <row r="955" spans="9:11" ht="18" customHeight="1" x14ac:dyDescent="0.2">
      <c r="I955" s="240"/>
      <c r="K955" s="242"/>
    </row>
    <row r="956" spans="9:11" ht="18" customHeight="1" x14ac:dyDescent="0.2">
      <c r="I956" s="240"/>
      <c r="K956" s="242"/>
    </row>
    <row r="957" spans="9:11" ht="18" customHeight="1" x14ac:dyDescent="0.2">
      <c r="I957" s="240"/>
      <c r="K957" s="242"/>
    </row>
    <row r="958" spans="9:11" ht="18" customHeight="1" x14ac:dyDescent="0.2">
      <c r="I958" s="240"/>
      <c r="K958" s="242"/>
    </row>
    <row r="959" spans="9:11" ht="18" customHeight="1" x14ac:dyDescent="0.2">
      <c r="I959" s="240"/>
      <c r="K959" s="242"/>
    </row>
    <row r="960" spans="9:11" ht="18" customHeight="1" x14ac:dyDescent="0.2">
      <c r="I960" s="240"/>
      <c r="K960" s="242"/>
    </row>
    <row r="961" spans="9:11" ht="18" customHeight="1" x14ac:dyDescent="0.2">
      <c r="I961" s="240"/>
      <c r="K961" s="242"/>
    </row>
    <row r="962" spans="9:11" ht="18" customHeight="1" x14ac:dyDescent="0.2">
      <c r="I962" s="240"/>
      <c r="K962" s="242"/>
    </row>
    <row r="963" spans="9:11" ht="18" customHeight="1" x14ac:dyDescent="0.2">
      <c r="I963" s="240"/>
      <c r="K963" s="242"/>
    </row>
    <row r="964" spans="9:11" ht="18" customHeight="1" x14ac:dyDescent="0.2">
      <c r="I964" s="240"/>
      <c r="K964" s="242"/>
    </row>
    <row r="965" spans="9:11" ht="18" customHeight="1" x14ac:dyDescent="0.2">
      <c r="I965" s="240"/>
      <c r="K965" s="242"/>
    </row>
    <row r="966" spans="9:11" ht="18" customHeight="1" x14ac:dyDescent="0.2">
      <c r="I966" s="240"/>
      <c r="K966" s="242"/>
    </row>
    <row r="967" spans="9:11" ht="18" customHeight="1" x14ac:dyDescent="0.2">
      <c r="I967" s="240"/>
      <c r="K967" s="242"/>
    </row>
    <row r="968" spans="9:11" ht="18" customHeight="1" x14ac:dyDescent="0.2">
      <c r="I968" s="240"/>
      <c r="K968" s="242"/>
    </row>
    <row r="969" spans="9:11" ht="18" customHeight="1" x14ac:dyDescent="0.2">
      <c r="I969" s="240"/>
      <c r="K969" s="242"/>
    </row>
    <row r="970" spans="9:11" ht="18" customHeight="1" x14ac:dyDescent="0.2">
      <c r="I970" s="240"/>
      <c r="K970" s="242"/>
    </row>
    <row r="971" spans="9:11" ht="18" customHeight="1" x14ac:dyDescent="0.2">
      <c r="I971" s="240"/>
      <c r="K971" s="242"/>
    </row>
    <row r="972" spans="9:11" ht="18" customHeight="1" x14ac:dyDescent="0.2">
      <c r="I972" s="240"/>
      <c r="K972" s="242"/>
    </row>
    <row r="973" spans="9:11" ht="18" customHeight="1" x14ac:dyDescent="0.2">
      <c r="I973" s="240"/>
      <c r="K973" s="242"/>
    </row>
    <row r="974" spans="9:11" ht="18" customHeight="1" x14ac:dyDescent="0.2">
      <c r="I974" s="240"/>
      <c r="K974" s="242"/>
    </row>
    <row r="975" spans="9:11" ht="18" customHeight="1" x14ac:dyDescent="0.2">
      <c r="I975" s="240"/>
      <c r="K975" s="242"/>
    </row>
    <row r="976" spans="9:11" ht="18" customHeight="1" x14ac:dyDescent="0.2">
      <c r="I976" s="240"/>
      <c r="K976" s="242"/>
    </row>
    <row r="977" spans="9:11" ht="18" customHeight="1" x14ac:dyDescent="0.2">
      <c r="I977" s="240"/>
      <c r="K977" s="242"/>
    </row>
    <row r="978" spans="9:11" ht="18" customHeight="1" x14ac:dyDescent="0.2">
      <c r="I978" s="240"/>
      <c r="K978" s="242"/>
    </row>
    <row r="979" spans="9:11" ht="18" customHeight="1" x14ac:dyDescent="0.2">
      <c r="I979" s="240"/>
      <c r="K979" s="242"/>
    </row>
    <row r="980" spans="9:11" ht="18" customHeight="1" x14ac:dyDescent="0.2">
      <c r="I980" s="240"/>
      <c r="K980" s="242"/>
    </row>
    <row r="981" spans="9:11" ht="18" customHeight="1" x14ac:dyDescent="0.2">
      <c r="I981" s="240"/>
      <c r="K981" s="242"/>
    </row>
    <row r="982" spans="9:11" ht="18" customHeight="1" x14ac:dyDescent="0.2">
      <c r="I982" s="240"/>
      <c r="K982" s="242"/>
    </row>
    <row r="983" spans="9:11" ht="18" customHeight="1" x14ac:dyDescent="0.2">
      <c r="I983" s="240"/>
      <c r="K983" s="242"/>
    </row>
    <row r="984" spans="9:11" ht="18" customHeight="1" x14ac:dyDescent="0.2">
      <c r="I984" s="240"/>
      <c r="K984" s="242"/>
    </row>
    <row r="985" spans="9:11" ht="18" customHeight="1" x14ac:dyDescent="0.2">
      <c r="I985" s="240"/>
      <c r="K985" s="242"/>
    </row>
    <row r="986" spans="9:11" ht="18" customHeight="1" x14ac:dyDescent="0.2">
      <c r="I986" s="240"/>
      <c r="K986" s="242"/>
    </row>
    <row r="987" spans="9:11" ht="18" customHeight="1" x14ac:dyDescent="0.2">
      <c r="I987" s="240"/>
      <c r="K987" s="242"/>
    </row>
    <row r="988" spans="9:11" ht="18" customHeight="1" x14ac:dyDescent="0.2">
      <c r="I988" s="240"/>
      <c r="K988" s="242"/>
    </row>
    <row r="989" spans="9:11" ht="18" customHeight="1" x14ac:dyDescent="0.2">
      <c r="I989" s="240"/>
      <c r="K989" s="242"/>
    </row>
    <row r="990" spans="9:11" ht="18" customHeight="1" x14ac:dyDescent="0.2">
      <c r="I990" s="240"/>
      <c r="K990" s="242"/>
    </row>
    <row r="991" spans="9:11" ht="18" customHeight="1" x14ac:dyDescent="0.2">
      <c r="I991" s="240"/>
      <c r="K991" s="242"/>
    </row>
    <row r="992" spans="9:11" ht="18" customHeight="1" x14ac:dyDescent="0.2">
      <c r="I992" s="240"/>
      <c r="K992" s="242"/>
    </row>
    <row r="993" spans="9:11" ht="18" customHeight="1" x14ac:dyDescent="0.2">
      <c r="I993" s="240"/>
      <c r="K993" s="242"/>
    </row>
    <row r="994" spans="9:11" ht="18" customHeight="1" x14ac:dyDescent="0.2">
      <c r="I994" s="240"/>
      <c r="K994" s="242"/>
    </row>
    <row r="995" spans="9:11" ht="18" customHeight="1" x14ac:dyDescent="0.2">
      <c r="I995" s="240"/>
      <c r="K995" s="242"/>
    </row>
    <row r="996" spans="9:11" ht="18" customHeight="1" x14ac:dyDescent="0.2">
      <c r="I996" s="240"/>
      <c r="K996" s="242"/>
    </row>
    <row r="997" spans="9:11" ht="18" customHeight="1" x14ac:dyDescent="0.2">
      <c r="I997" s="240"/>
      <c r="K997" s="242"/>
    </row>
    <row r="998" spans="9:11" ht="18" customHeight="1" x14ac:dyDescent="0.2">
      <c r="I998" s="240"/>
      <c r="K998" s="242"/>
    </row>
    <row r="999" spans="9:11" ht="18" customHeight="1" x14ac:dyDescent="0.2">
      <c r="I999" s="240"/>
      <c r="K999" s="242"/>
    </row>
    <row r="1000" spans="9:11" x14ac:dyDescent="0.2">
      <c r="K1000" s="245"/>
    </row>
  </sheetData>
  <sheetProtection password="C4E7" sheet="1" objects="1" scenarios="1"/>
  <protectedRanges>
    <protectedRange sqref="J7:J999" name="Plage2"/>
    <protectedRange sqref="A7:H999" name="Plage1"/>
  </protectedRanges>
  <mergeCells count="5">
    <mergeCell ref="L5:M5"/>
    <mergeCell ref="J2:K2"/>
    <mergeCell ref="J1:K1"/>
    <mergeCell ref="E1:F1"/>
    <mergeCell ref="A1:C1"/>
  </mergeCells>
  <dataValidations count="2">
    <dataValidation type="whole" allowBlank="1" showInputMessage="1" showErrorMessage="1" error="Spundtiefe" promptTitle="Spundtiefe" prompt="Die Berechnung funktioniert erst ab einer Spundtiefe von 30 cm. _x000a_Wenn ein kleineres Fass vorhanden ist; bitte verwenden Sie die Liste Aufnahme Holzfass - Liter " sqref="F153:F383">
      <formula1>30</formula1>
      <formula2>200</formula2>
    </dataValidation>
    <dataValidation type="whole" allowBlank="1" showInputMessage="1" showErrorMessage="1" error="Spundtiefe ist unter 30 cm" promptTitle="Spundtiefe" prompt="Die Berechnung funktioniert erst ab einer Spundtiefe von 30 cm. _x000a_Wenn ein kleineres Fass vorhanden ist; bitte verwenden Sie die Liste Aufnahme Holzfass - Liter " sqref="F7:F152">
      <formula1>30</formula1>
      <formula2>200</formula2>
    </dataValidation>
  </dataValidations>
  <pageMargins left="0.35433070866141736" right="0.39370078740157483" top="0.63272727272727269" bottom="0.43307086614173229" header="0.43307086614173229" footer="0.19685039370078741"/>
  <pageSetup paperSize="9" scale="94" fitToHeight="0" orientation="landscape" r:id="rId1"/>
  <headerFooter scaleWithDoc="0"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Kontobezeichnung!$B$4:$B$29</xm:f>
          </x14:formula1>
          <xm:sqref>B7:B500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M995"/>
  <sheetViews>
    <sheetView showZeros="0" zoomScaleNormal="100" workbookViewId="0">
      <pane ySplit="6" topLeftCell="A7" activePane="bottomLeft" state="frozen"/>
      <selection pane="bottomLeft" activeCell="C1" sqref="C1"/>
    </sheetView>
  </sheetViews>
  <sheetFormatPr baseColWidth="10" defaultColWidth="0" defaultRowHeight="12.75" x14ac:dyDescent="0.2"/>
  <cols>
    <col min="1" max="1" width="10.42578125" style="158" customWidth="1"/>
    <col min="2" max="2" width="39" style="159" customWidth="1"/>
    <col min="3" max="3" width="27.85546875" style="160" customWidth="1"/>
    <col min="4" max="4" width="11.85546875" style="161" customWidth="1"/>
    <col min="5" max="5" width="12.5703125" style="162" customWidth="1"/>
    <col min="6" max="6" width="12.5703125" style="163" customWidth="1"/>
    <col min="7" max="10" width="12.5703125" style="162" customWidth="1"/>
    <col min="11" max="12" width="12.5703125" style="166" customWidth="1"/>
    <col min="13" max="13" width="0" style="166" hidden="1" customWidth="1"/>
    <col min="14" max="16384" width="11.42578125" style="166" hidden="1"/>
  </cols>
  <sheetData>
    <row r="1" spans="1:13" s="58" customFormat="1" ht="24.95" customHeight="1" x14ac:dyDescent="0.2">
      <c r="A1" s="384" t="s">
        <v>82</v>
      </c>
      <c r="B1" s="385"/>
      <c r="C1" s="438">
        <f>'Eingabe Kundendaten'!B8</f>
        <v>0</v>
      </c>
      <c r="D1" s="386"/>
      <c r="E1" s="387"/>
      <c r="F1" s="387"/>
      <c r="G1" s="7"/>
      <c r="H1" s="250"/>
      <c r="I1" s="472" t="s">
        <v>63</v>
      </c>
      <c r="J1" s="473"/>
      <c r="K1" s="7"/>
      <c r="L1" s="7"/>
    </row>
    <row r="2" spans="1:13" s="58" customFormat="1" ht="24.95" customHeight="1" thickBot="1" x14ac:dyDescent="0.3">
      <c r="A2" s="388"/>
      <c r="B2" s="389"/>
      <c r="C2" s="390"/>
      <c r="D2" s="391"/>
      <c r="E2" s="250"/>
      <c r="F2" s="255"/>
      <c r="G2" s="250"/>
      <c r="H2" s="250"/>
      <c r="I2" s="474">
        <f>'Eingabe Kundendaten'!B2</f>
        <v>0</v>
      </c>
      <c r="J2" s="475"/>
      <c r="K2" s="7"/>
      <c r="L2" s="7"/>
    </row>
    <row r="3" spans="1:13" s="58" customFormat="1" ht="24.95" customHeight="1" x14ac:dyDescent="0.2">
      <c r="A3" s="392" t="s">
        <v>2</v>
      </c>
      <c r="B3" s="429">
        <f>'Eingabe Kundendaten'!B4</f>
        <v>0</v>
      </c>
      <c r="C3" s="429">
        <f>'Eingabe Kundendaten'!B6</f>
        <v>0</v>
      </c>
      <c r="D3" s="393"/>
      <c r="E3" s="74"/>
      <c r="F3" s="74"/>
      <c r="G3" s="74"/>
      <c r="H3" s="74"/>
      <c r="I3" s="257"/>
      <c r="J3" s="257"/>
      <c r="K3" s="309"/>
      <c r="L3" s="7"/>
    </row>
    <row r="4" spans="1:13" s="58" customFormat="1" ht="3.95" customHeight="1" thickBot="1" x14ac:dyDescent="0.25">
      <c r="A4" s="258"/>
      <c r="B4" s="259"/>
      <c r="C4" s="260"/>
      <c r="D4" s="257"/>
      <c r="E4" s="257"/>
      <c r="F4" s="257"/>
      <c r="G4" s="257"/>
      <c r="H4" s="257"/>
      <c r="I4" s="257"/>
      <c r="J4" s="257"/>
      <c r="K4" s="309"/>
      <c r="L4" s="7"/>
    </row>
    <row r="5" spans="1:13" s="69" customFormat="1" ht="20.100000000000001" customHeight="1" thickBot="1" x14ac:dyDescent="0.25">
      <c r="A5" s="310"/>
      <c r="B5" s="311"/>
      <c r="C5" s="312"/>
      <c r="D5" s="313"/>
      <c r="E5" s="455" t="s">
        <v>48</v>
      </c>
      <c r="F5" s="458"/>
      <c r="G5" s="456"/>
      <c r="H5" s="476" t="s">
        <v>85</v>
      </c>
      <c r="I5" s="453"/>
      <c r="J5" s="454"/>
      <c r="K5" s="446" t="s">
        <v>53</v>
      </c>
      <c r="L5" s="447"/>
    </row>
    <row r="6" spans="1:13" s="69" customFormat="1" ht="38.25" customHeight="1" thickBot="1" x14ac:dyDescent="0.25">
      <c r="A6" s="394" t="s">
        <v>3</v>
      </c>
      <c r="B6" s="375" t="s">
        <v>103</v>
      </c>
      <c r="C6" s="383" t="s">
        <v>98</v>
      </c>
      <c r="D6" s="395" t="s">
        <v>111</v>
      </c>
      <c r="E6" s="270" t="s">
        <v>107</v>
      </c>
      <c r="F6" s="396" t="s">
        <v>47</v>
      </c>
      <c r="G6" s="274" t="s">
        <v>58</v>
      </c>
      <c r="H6" s="397" t="s">
        <v>106</v>
      </c>
      <c r="I6" s="398" t="s">
        <v>95</v>
      </c>
      <c r="J6" s="399" t="s">
        <v>112</v>
      </c>
      <c r="K6" s="324" t="s">
        <v>55</v>
      </c>
      <c r="L6" s="325" t="s">
        <v>56</v>
      </c>
    </row>
    <row r="7" spans="1:13" s="69" customFormat="1" ht="23.1" customHeight="1" x14ac:dyDescent="0.2">
      <c r="A7" s="327" t="str">
        <f t="shared" ref="A7:A70" si="0">IF(B7="Kirsch inländisch",4,IF(B7="Williams ausländisch",3,IF(B7="Williams inländisch",2,IF(B7="Kirsch ausländisch",5,IF(B7="Kernobst, Kräuter, Birnenträsch, Gravensteiner, Golden",1,IF(B7="Zwetschgen, Pflümli, Mirabellen inländisch",6,IF(B7="Zwetschgen, Pflümli, Mirabellen, Sliwowitz ausländisch",7,IF(B7="Aprikosen inländisch",8,IF(B7="Marc, Grappa, Hefebrand inländisch",9,IF(B7="Marc, Grappa, Hefebrand ausländisch",10,IF(B7="Andere inl. gebrannte Wasser (Enzian, Génépi, Quitten, Wachholder, Kartoffel, Himbeer, Getreide)",11,IF(B7="Trinksprit",12,IF(B7="Aperitifs, Bitter",13,IF(B7="Liköre (Bailey's Irish Cream, Batida de Coco, Cointreau, Eiercognac, Grand Marnier)",14,IF(B7="Cognac, Armagnac",15,IF(B7="Weinbrand, Brandy",16,IF(B7="Rum",17,IF(B7="Whisky",18,IF(B7="Aquavit, Genever, Gin, Ginepro, Korn, Steinhäger, Wodka",19,IF(B7="Andere ausl. gebrannte Wasser (Aprikosen, Arak, Himbeergeist, Kartoffelbrand, Tequila)",20,IF(B7="Spirituosenhaltige Mischgetränke",21,IF(B7="Portionenflacons (sämtliche gebrannte Wasser mit weniger als 35cl Inhalt)",22,IF(B7="Assortimente und Geschenkpackungen (sämtliche gebrannte Wasser)",23,IF(B7="Calvados",24,IF(B7="Halbfabrikate, Aromen",25,IF(B7="Süssweine, Wermuth",26,IF(B7="","-")))))))))))))))))))))))))))</f>
        <v>-</v>
      </c>
      <c r="B7" s="230"/>
      <c r="C7" s="414"/>
      <c r="D7" s="376"/>
      <c r="E7" s="377"/>
      <c r="F7" s="378"/>
      <c r="G7" s="379"/>
      <c r="H7" s="380"/>
      <c r="I7" s="381"/>
      <c r="J7" s="382">
        <f t="shared" ref="J7:J24" si="1">SUM(H7*I7)/100</f>
        <v>0</v>
      </c>
      <c r="K7" s="324">
        <v>1</v>
      </c>
      <c r="L7" s="133">
        <f t="shared" ref="L7:L32" si="2">SUMIFS($J$7:$J$995,$A$7:$A$995,K7)</f>
        <v>0</v>
      </c>
      <c r="M7" s="141"/>
    </row>
    <row r="8" spans="1:13" s="69" customFormat="1" ht="23.1" customHeight="1" x14ac:dyDescent="0.2">
      <c r="A8" s="280" t="str">
        <f t="shared" si="0"/>
        <v>-</v>
      </c>
      <c r="B8" s="230"/>
      <c r="C8" s="415"/>
      <c r="D8" s="135"/>
      <c r="E8" s="138"/>
      <c r="F8" s="131"/>
      <c r="G8" s="132"/>
      <c r="H8" s="142"/>
      <c r="I8" s="126"/>
      <c r="J8" s="124">
        <f t="shared" si="1"/>
        <v>0</v>
      </c>
      <c r="K8" s="324">
        <v>2</v>
      </c>
      <c r="L8" s="133">
        <f t="shared" si="2"/>
        <v>0</v>
      </c>
      <c r="M8" s="141"/>
    </row>
    <row r="9" spans="1:13" s="69" customFormat="1" ht="23.1" customHeight="1" x14ac:dyDescent="0.2">
      <c r="A9" s="280" t="str">
        <f t="shared" si="0"/>
        <v>-</v>
      </c>
      <c r="B9" s="230"/>
      <c r="C9" s="415"/>
      <c r="D9" s="135"/>
      <c r="E9" s="138"/>
      <c r="F9" s="131"/>
      <c r="G9" s="132"/>
      <c r="H9" s="142"/>
      <c r="I9" s="126"/>
      <c r="J9" s="124">
        <f t="shared" si="1"/>
        <v>0</v>
      </c>
      <c r="K9" s="324">
        <v>3</v>
      </c>
      <c r="L9" s="133">
        <f t="shared" si="2"/>
        <v>0</v>
      </c>
    </row>
    <row r="10" spans="1:13" s="69" customFormat="1" ht="23.1" customHeight="1" x14ac:dyDescent="0.2">
      <c r="A10" s="280" t="str">
        <f t="shared" si="0"/>
        <v>-</v>
      </c>
      <c r="B10" s="230"/>
      <c r="C10" s="415"/>
      <c r="D10" s="135"/>
      <c r="E10" s="138"/>
      <c r="F10" s="131"/>
      <c r="G10" s="132"/>
      <c r="H10" s="142"/>
      <c r="I10" s="126"/>
      <c r="J10" s="124">
        <f t="shared" si="1"/>
        <v>0</v>
      </c>
      <c r="K10" s="324">
        <v>4</v>
      </c>
      <c r="L10" s="133">
        <f t="shared" si="2"/>
        <v>0</v>
      </c>
      <c r="M10" s="141"/>
    </row>
    <row r="11" spans="1:13" s="69" customFormat="1" ht="23.1" customHeight="1" x14ac:dyDescent="0.25">
      <c r="A11" s="280" t="str">
        <f t="shared" si="0"/>
        <v>-</v>
      </c>
      <c r="B11" s="230"/>
      <c r="C11" s="415"/>
      <c r="D11" s="135"/>
      <c r="E11" s="138"/>
      <c r="F11" s="154"/>
      <c r="G11" s="132"/>
      <c r="H11" s="142"/>
      <c r="I11" s="126"/>
      <c r="J11" s="124">
        <f t="shared" si="1"/>
        <v>0</v>
      </c>
      <c r="K11" s="324">
        <v>5</v>
      </c>
      <c r="L11" s="133">
        <f t="shared" si="2"/>
        <v>0</v>
      </c>
    </row>
    <row r="12" spans="1:13" s="69" customFormat="1" ht="23.1" customHeight="1" x14ac:dyDescent="0.2">
      <c r="A12" s="280" t="str">
        <f t="shared" si="0"/>
        <v>-</v>
      </c>
      <c r="B12" s="230"/>
      <c r="C12" s="415"/>
      <c r="D12" s="135"/>
      <c r="E12" s="138"/>
      <c r="F12" s="131"/>
      <c r="G12" s="132"/>
      <c r="H12" s="142"/>
      <c r="I12" s="126"/>
      <c r="J12" s="124">
        <f t="shared" si="1"/>
        <v>0</v>
      </c>
      <c r="K12" s="324">
        <v>6</v>
      </c>
      <c r="L12" s="133">
        <f t="shared" si="2"/>
        <v>0</v>
      </c>
    </row>
    <row r="13" spans="1:13" s="69" customFormat="1" ht="23.1" customHeight="1" x14ac:dyDescent="0.2">
      <c r="A13" s="280" t="str">
        <f t="shared" si="0"/>
        <v>-</v>
      </c>
      <c r="B13" s="230"/>
      <c r="C13" s="415"/>
      <c r="D13" s="135"/>
      <c r="E13" s="138"/>
      <c r="F13" s="131"/>
      <c r="G13" s="132"/>
      <c r="H13" s="142"/>
      <c r="I13" s="126"/>
      <c r="J13" s="124">
        <f t="shared" si="1"/>
        <v>0</v>
      </c>
      <c r="K13" s="324">
        <v>7</v>
      </c>
      <c r="L13" s="133">
        <f t="shared" si="2"/>
        <v>0</v>
      </c>
    </row>
    <row r="14" spans="1:13" s="69" customFormat="1" ht="23.1" customHeight="1" x14ac:dyDescent="0.2">
      <c r="A14" s="280" t="str">
        <f t="shared" si="0"/>
        <v>-</v>
      </c>
      <c r="B14" s="230"/>
      <c r="C14" s="415"/>
      <c r="D14" s="135"/>
      <c r="E14" s="138"/>
      <c r="F14" s="131"/>
      <c r="G14" s="132"/>
      <c r="H14" s="142"/>
      <c r="I14" s="126"/>
      <c r="J14" s="124">
        <f t="shared" si="1"/>
        <v>0</v>
      </c>
      <c r="K14" s="324">
        <v>8</v>
      </c>
      <c r="L14" s="133">
        <f t="shared" si="2"/>
        <v>0</v>
      </c>
    </row>
    <row r="15" spans="1:13" s="69" customFormat="1" ht="23.1" customHeight="1" x14ac:dyDescent="0.2">
      <c r="A15" s="280" t="str">
        <f t="shared" si="0"/>
        <v>-</v>
      </c>
      <c r="B15" s="230"/>
      <c r="C15" s="415"/>
      <c r="D15" s="135"/>
      <c r="E15" s="138"/>
      <c r="F15" s="131"/>
      <c r="G15" s="132"/>
      <c r="H15" s="142"/>
      <c r="I15" s="126"/>
      <c r="J15" s="124">
        <f t="shared" si="1"/>
        <v>0</v>
      </c>
      <c r="K15" s="324">
        <v>9</v>
      </c>
      <c r="L15" s="133">
        <f t="shared" si="2"/>
        <v>0</v>
      </c>
    </row>
    <row r="16" spans="1:13" s="69" customFormat="1" ht="23.1" customHeight="1" x14ac:dyDescent="0.2">
      <c r="A16" s="280" t="str">
        <f t="shared" si="0"/>
        <v>-</v>
      </c>
      <c r="B16" s="230"/>
      <c r="C16" s="415"/>
      <c r="D16" s="135"/>
      <c r="E16" s="138"/>
      <c r="F16" s="125"/>
      <c r="G16" s="132"/>
      <c r="H16" s="142"/>
      <c r="I16" s="126"/>
      <c r="J16" s="124">
        <f t="shared" si="1"/>
        <v>0</v>
      </c>
      <c r="K16" s="324">
        <v>10</v>
      </c>
      <c r="L16" s="133">
        <f t="shared" si="2"/>
        <v>0</v>
      </c>
    </row>
    <row r="17" spans="1:12" s="69" customFormat="1" ht="23.1" customHeight="1" x14ac:dyDescent="0.2">
      <c r="A17" s="280" t="str">
        <f t="shared" si="0"/>
        <v>-</v>
      </c>
      <c r="B17" s="230"/>
      <c r="C17" s="415"/>
      <c r="D17" s="135"/>
      <c r="E17" s="138"/>
      <c r="F17" s="131"/>
      <c r="G17" s="132"/>
      <c r="H17" s="142"/>
      <c r="I17" s="126"/>
      <c r="J17" s="124">
        <f t="shared" si="1"/>
        <v>0</v>
      </c>
      <c r="K17" s="324">
        <v>11</v>
      </c>
      <c r="L17" s="133">
        <f t="shared" si="2"/>
        <v>0</v>
      </c>
    </row>
    <row r="18" spans="1:12" s="69" customFormat="1" ht="23.1" customHeight="1" x14ac:dyDescent="0.2">
      <c r="A18" s="280" t="str">
        <f t="shared" si="0"/>
        <v>-</v>
      </c>
      <c r="B18" s="230"/>
      <c r="C18" s="415"/>
      <c r="D18" s="135"/>
      <c r="E18" s="138"/>
      <c r="F18" s="131"/>
      <c r="G18" s="132"/>
      <c r="H18" s="142"/>
      <c r="I18" s="126"/>
      <c r="J18" s="124">
        <f t="shared" si="1"/>
        <v>0</v>
      </c>
      <c r="K18" s="324">
        <v>12</v>
      </c>
      <c r="L18" s="133">
        <f t="shared" si="2"/>
        <v>0</v>
      </c>
    </row>
    <row r="19" spans="1:12" s="69" customFormat="1" ht="23.1" customHeight="1" x14ac:dyDescent="0.2">
      <c r="A19" s="280" t="str">
        <f t="shared" si="0"/>
        <v>-</v>
      </c>
      <c r="B19" s="230"/>
      <c r="C19" s="415"/>
      <c r="D19" s="135"/>
      <c r="E19" s="138"/>
      <c r="F19" s="131"/>
      <c r="G19" s="132"/>
      <c r="H19" s="142"/>
      <c r="I19" s="126"/>
      <c r="J19" s="124">
        <f t="shared" si="1"/>
        <v>0</v>
      </c>
      <c r="K19" s="324">
        <v>13</v>
      </c>
      <c r="L19" s="133">
        <f t="shared" si="2"/>
        <v>0</v>
      </c>
    </row>
    <row r="20" spans="1:12" s="69" customFormat="1" ht="23.1" customHeight="1" x14ac:dyDescent="0.2">
      <c r="A20" s="280" t="str">
        <f t="shared" si="0"/>
        <v>-</v>
      </c>
      <c r="B20" s="230"/>
      <c r="C20" s="415"/>
      <c r="D20" s="135"/>
      <c r="E20" s="138"/>
      <c r="F20" s="131"/>
      <c r="G20" s="132"/>
      <c r="H20" s="142"/>
      <c r="I20" s="126"/>
      <c r="J20" s="124">
        <f t="shared" si="1"/>
        <v>0</v>
      </c>
      <c r="K20" s="324">
        <v>14</v>
      </c>
      <c r="L20" s="133">
        <f t="shared" si="2"/>
        <v>0</v>
      </c>
    </row>
    <row r="21" spans="1:12" s="69" customFormat="1" ht="23.1" customHeight="1" x14ac:dyDescent="0.2">
      <c r="A21" s="280" t="str">
        <f t="shared" si="0"/>
        <v>-</v>
      </c>
      <c r="B21" s="230"/>
      <c r="C21" s="415"/>
      <c r="D21" s="135"/>
      <c r="E21" s="138"/>
      <c r="F21" s="131"/>
      <c r="G21" s="132"/>
      <c r="H21" s="142"/>
      <c r="I21" s="126"/>
      <c r="J21" s="124">
        <f t="shared" si="1"/>
        <v>0</v>
      </c>
      <c r="K21" s="324">
        <v>15</v>
      </c>
      <c r="L21" s="133">
        <f t="shared" si="2"/>
        <v>0</v>
      </c>
    </row>
    <row r="22" spans="1:12" s="69" customFormat="1" ht="23.1" customHeight="1" x14ac:dyDescent="0.2">
      <c r="A22" s="280" t="str">
        <f t="shared" si="0"/>
        <v>-</v>
      </c>
      <c r="B22" s="230"/>
      <c r="C22" s="415"/>
      <c r="D22" s="135"/>
      <c r="E22" s="138"/>
      <c r="F22" s="131"/>
      <c r="G22" s="132"/>
      <c r="H22" s="142"/>
      <c r="I22" s="126"/>
      <c r="J22" s="124">
        <f t="shared" si="1"/>
        <v>0</v>
      </c>
      <c r="K22" s="324">
        <v>16</v>
      </c>
      <c r="L22" s="133">
        <f t="shared" si="2"/>
        <v>0</v>
      </c>
    </row>
    <row r="23" spans="1:12" s="69" customFormat="1" ht="23.1" customHeight="1" x14ac:dyDescent="0.2">
      <c r="A23" s="280" t="str">
        <f t="shared" si="0"/>
        <v>-</v>
      </c>
      <c r="B23" s="230"/>
      <c r="C23" s="415"/>
      <c r="D23" s="135"/>
      <c r="E23" s="138"/>
      <c r="F23" s="131"/>
      <c r="G23" s="132"/>
      <c r="H23" s="142"/>
      <c r="I23" s="126"/>
      <c r="J23" s="124">
        <f t="shared" si="1"/>
        <v>0</v>
      </c>
      <c r="K23" s="324">
        <v>17</v>
      </c>
      <c r="L23" s="133">
        <f t="shared" si="2"/>
        <v>0</v>
      </c>
    </row>
    <row r="24" spans="1:12" s="69" customFormat="1" ht="23.1" customHeight="1" x14ac:dyDescent="0.2">
      <c r="A24" s="280" t="str">
        <f t="shared" si="0"/>
        <v>-</v>
      </c>
      <c r="B24" s="230"/>
      <c r="C24" s="415"/>
      <c r="D24" s="135"/>
      <c r="E24" s="138"/>
      <c r="F24" s="131"/>
      <c r="G24" s="132"/>
      <c r="H24" s="142"/>
      <c r="I24" s="126"/>
      <c r="J24" s="124">
        <f t="shared" si="1"/>
        <v>0</v>
      </c>
      <c r="K24" s="324">
        <v>18</v>
      </c>
      <c r="L24" s="133">
        <f t="shared" si="2"/>
        <v>0</v>
      </c>
    </row>
    <row r="25" spans="1:12" s="69" customFormat="1" ht="23.1" customHeight="1" x14ac:dyDescent="0.2">
      <c r="A25" s="280" t="str">
        <f t="shared" si="0"/>
        <v>-</v>
      </c>
      <c r="B25" s="230"/>
      <c r="C25" s="415"/>
      <c r="D25" s="135"/>
      <c r="E25" s="138"/>
      <c r="F25" s="131"/>
      <c r="G25" s="132"/>
      <c r="H25" s="142"/>
      <c r="I25" s="126"/>
      <c r="J25" s="124">
        <f t="shared" ref="J25:J69" si="3">SUM(H25*I25)/100</f>
        <v>0</v>
      </c>
      <c r="K25" s="324">
        <v>19</v>
      </c>
      <c r="L25" s="133">
        <f t="shared" si="2"/>
        <v>0</v>
      </c>
    </row>
    <row r="26" spans="1:12" s="69" customFormat="1" ht="23.1" customHeight="1" x14ac:dyDescent="0.2">
      <c r="A26" s="280" t="str">
        <f t="shared" si="0"/>
        <v>-</v>
      </c>
      <c r="B26" s="230"/>
      <c r="C26" s="415"/>
      <c r="D26" s="135"/>
      <c r="E26" s="138"/>
      <c r="F26" s="131"/>
      <c r="G26" s="132"/>
      <c r="H26" s="142"/>
      <c r="I26" s="126"/>
      <c r="J26" s="124">
        <f t="shared" si="3"/>
        <v>0</v>
      </c>
      <c r="K26" s="324">
        <v>20</v>
      </c>
      <c r="L26" s="133">
        <f t="shared" si="2"/>
        <v>0</v>
      </c>
    </row>
    <row r="27" spans="1:12" s="69" customFormat="1" ht="23.1" customHeight="1" x14ac:dyDescent="0.2">
      <c r="A27" s="280" t="str">
        <f t="shared" si="0"/>
        <v>-</v>
      </c>
      <c r="B27" s="230"/>
      <c r="C27" s="415"/>
      <c r="D27" s="135"/>
      <c r="E27" s="138"/>
      <c r="F27" s="131"/>
      <c r="G27" s="132"/>
      <c r="H27" s="142"/>
      <c r="I27" s="126"/>
      <c r="J27" s="124">
        <f t="shared" si="3"/>
        <v>0</v>
      </c>
      <c r="K27" s="324">
        <v>21</v>
      </c>
      <c r="L27" s="133">
        <f t="shared" si="2"/>
        <v>0</v>
      </c>
    </row>
    <row r="28" spans="1:12" s="69" customFormat="1" ht="23.1" customHeight="1" x14ac:dyDescent="0.2">
      <c r="A28" s="280" t="str">
        <f t="shared" si="0"/>
        <v>-</v>
      </c>
      <c r="B28" s="230"/>
      <c r="C28" s="415"/>
      <c r="D28" s="135"/>
      <c r="E28" s="138"/>
      <c r="F28" s="131"/>
      <c r="G28" s="132"/>
      <c r="H28" s="142"/>
      <c r="I28" s="126"/>
      <c r="J28" s="124">
        <f t="shared" si="3"/>
        <v>0</v>
      </c>
      <c r="K28" s="324">
        <v>22</v>
      </c>
      <c r="L28" s="133">
        <f t="shared" si="2"/>
        <v>0</v>
      </c>
    </row>
    <row r="29" spans="1:12" s="69" customFormat="1" ht="23.1" customHeight="1" x14ac:dyDescent="0.2">
      <c r="A29" s="280" t="str">
        <f t="shared" si="0"/>
        <v>-</v>
      </c>
      <c r="B29" s="230"/>
      <c r="C29" s="415"/>
      <c r="D29" s="135"/>
      <c r="E29" s="138"/>
      <c r="F29" s="131"/>
      <c r="G29" s="132"/>
      <c r="H29" s="142"/>
      <c r="I29" s="126"/>
      <c r="J29" s="124">
        <f t="shared" si="3"/>
        <v>0</v>
      </c>
      <c r="K29" s="324">
        <v>23</v>
      </c>
      <c r="L29" s="133">
        <f t="shared" si="2"/>
        <v>0</v>
      </c>
    </row>
    <row r="30" spans="1:12" s="69" customFormat="1" ht="23.1" customHeight="1" x14ac:dyDescent="0.2">
      <c r="A30" s="280" t="str">
        <f t="shared" si="0"/>
        <v>-</v>
      </c>
      <c r="B30" s="230"/>
      <c r="C30" s="415"/>
      <c r="D30" s="135"/>
      <c r="E30" s="138"/>
      <c r="F30" s="131"/>
      <c r="G30" s="132"/>
      <c r="H30" s="142"/>
      <c r="I30" s="126"/>
      <c r="J30" s="124">
        <f t="shared" si="3"/>
        <v>0</v>
      </c>
      <c r="K30" s="324">
        <v>24</v>
      </c>
      <c r="L30" s="133">
        <f t="shared" si="2"/>
        <v>0</v>
      </c>
    </row>
    <row r="31" spans="1:12" s="69" customFormat="1" ht="23.1" customHeight="1" x14ac:dyDescent="0.2">
      <c r="A31" s="280" t="str">
        <f t="shared" si="0"/>
        <v>-</v>
      </c>
      <c r="B31" s="230"/>
      <c r="C31" s="415"/>
      <c r="D31" s="135"/>
      <c r="E31" s="138"/>
      <c r="F31" s="131"/>
      <c r="G31" s="132"/>
      <c r="H31" s="142"/>
      <c r="I31" s="126"/>
      <c r="J31" s="124">
        <f t="shared" si="3"/>
        <v>0</v>
      </c>
      <c r="K31" s="324">
        <v>25</v>
      </c>
      <c r="L31" s="133">
        <f t="shared" si="2"/>
        <v>0</v>
      </c>
    </row>
    <row r="32" spans="1:12" s="69" customFormat="1" ht="23.1" customHeight="1" x14ac:dyDescent="0.2">
      <c r="A32" s="280" t="str">
        <f t="shared" si="0"/>
        <v>-</v>
      </c>
      <c r="B32" s="230"/>
      <c r="C32" s="415"/>
      <c r="D32" s="135"/>
      <c r="E32" s="138"/>
      <c r="F32" s="131"/>
      <c r="G32" s="132"/>
      <c r="H32" s="142"/>
      <c r="I32" s="126"/>
      <c r="J32" s="124">
        <f t="shared" si="3"/>
        <v>0</v>
      </c>
      <c r="K32" s="324">
        <v>26</v>
      </c>
      <c r="L32" s="133">
        <f t="shared" si="2"/>
        <v>0</v>
      </c>
    </row>
    <row r="33" spans="1:12" s="69" customFormat="1" ht="23.1" customHeight="1" thickBot="1" x14ac:dyDescent="0.25">
      <c r="A33" s="280" t="str">
        <f t="shared" si="0"/>
        <v>-</v>
      </c>
      <c r="B33" s="230"/>
      <c r="C33" s="415"/>
      <c r="D33" s="135"/>
      <c r="E33" s="138"/>
      <c r="F33" s="131"/>
      <c r="G33" s="132"/>
      <c r="H33" s="142"/>
      <c r="I33" s="126"/>
      <c r="J33" s="124">
        <f t="shared" si="3"/>
        <v>0</v>
      </c>
      <c r="K33" s="76"/>
      <c r="L33" s="94">
        <f>SUM(L7:L32)</f>
        <v>0</v>
      </c>
    </row>
    <row r="34" spans="1:12" s="69" customFormat="1" ht="23.1" customHeight="1" thickTop="1" x14ac:dyDescent="0.2">
      <c r="A34" s="280" t="str">
        <f t="shared" si="0"/>
        <v>-</v>
      </c>
      <c r="B34" s="230"/>
      <c r="C34" s="415"/>
      <c r="D34" s="135"/>
      <c r="E34" s="138"/>
      <c r="F34" s="131"/>
      <c r="G34" s="132"/>
      <c r="H34" s="142"/>
      <c r="I34" s="126"/>
      <c r="J34" s="124">
        <f t="shared" si="3"/>
        <v>0</v>
      </c>
    </row>
    <row r="35" spans="1:12" s="69" customFormat="1" ht="23.1" customHeight="1" x14ac:dyDescent="0.2">
      <c r="A35" s="280" t="str">
        <f t="shared" si="0"/>
        <v>-</v>
      </c>
      <c r="B35" s="230"/>
      <c r="C35" s="415"/>
      <c r="D35" s="135"/>
      <c r="E35" s="138"/>
      <c r="F35" s="131"/>
      <c r="G35" s="132"/>
      <c r="H35" s="142"/>
      <c r="I35" s="126"/>
      <c r="J35" s="124">
        <f t="shared" si="3"/>
        <v>0</v>
      </c>
    </row>
    <row r="36" spans="1:12" s="69" customFormat="1" ht="23.1" customHeight="1" x14ac:dyDescent="0.2">
      <c r="A36" s="280" t="str">
        <f t="shared" si="0"/>
        <v>-</v>
      </c>
      <c r="B36" s="230"/>
      <c r="C36" s="415"/>
      <c r="D36" s="135"/>
      <c r="E36" s="138"/>
      <c r="F36" s="131"/>
      <c r="G36" s="132"/>
      <c r="H36" s="142"/>
      <c r="I36" s="126"/>
      <c r="J36" s="124">
        <f t="shared" si="3"/>
        <v>0</v>
      </c>
    </row>
    <row r="37" spans="1:12" s="69" customFormat="1" ht="23.1" customHeight="1" x14ac:dyDescent="0.2">
      <c r="A37" s="280" t="str">
        <f t="shared" si="0"/>
        <v>-</v>
      </c>
      <c r="B37" s="230"/>
      <c r="C37" s="415"/>
      <c r="D37" s="135"/>
      <c r="E37" s="138"/>
      <c r="F37" s="131"/>
      <c r="G37" s="132"/>
      <c r="H37" s="142"/>
      <c r="I37" s="126"/>
      <c r="J37" s="124">
        <f t="shared" si="3"/>
        <v>0</v>
      </c>
    </row>
    <row r="38" spans="1:12" s="69" customFormat="1" ht="23.1" customHeight="1" x14ac:dyDescent="0.2">
      <c r="A38" s="280" t="str">
        <f t="shared" si="0"/>
        <v>-</v>
      </c>
      <c r="B38" s="230"/>
      <c r="C38" s="415"/>
      <c r="D38" s="135"/>
      <c r="E38" s="138"/>
      <c r="F38" s="131"/>
      <c r="G38" s="132"/>
      <c r="H38" s="142"/>
      <c r="I38" s="126"/>
      <c r="J38" s="124">
        <f t="shared" si="3"/>
        <v>0</v>
      </c>
    </row>
    <row r="39" spans="1:12" s="69" customFormat="1" ht="23.1" customHeight="1" x14ac:dyDescent="0.2">
      <c r="A39" s="280" t="str">
        <f t="shared" si="0"/>
        <v>-</v>
      </c>
      <c r="B39" s="230"/>
      <c r="C39" s="415"/>
      <c r="D39" s="135"/>
      <c r="E39" s="138"/>
      <c r="F39" s="131"/>
      <c r="G39" s="132"/>
      <c r="H39" s="142"/>
      <c r="I39" s="126"/>
      <c r="J39" s="124">
        <f t="shared" si="3"/>
        <v>0</v>
      </c>
    </row>
    <row r="40" spans="1:12" s="69" customFormat="1" ht="23.1" customHeight="1" x14ac:dyDescent="0.2">
      <c r="A40" s="280" t="str">
        <f t="shared" si="0"/>
        <v>-</v>
      </c>
      <c r="B40" s="230"/>
      <c r="C40" s="415"/>
      <c r="D40" s="135"/>
      <c r="E40" s="138"/>
      <c r="F40" s="131"/>
      <c r="G40" s="132"/>
      <c r="H40" s="142"/>
      <c r="I40" s="126"/>
      <c r="J40" s="124">
        <f t="shared" si="3"/>
        <v>0</v>
      </c>
    </row>
    <row r="41" spans="1:12" s="69" customFormat="1" ht="23.1" customHeight="1" x14ac:dyDescent="0.2">
      <c r="A41" s="280" t="str">
        <f t="shared" si="0"/>
        <v>-</v>
      </c>
      <c r="B41" s="230"/>
      <c r="C41" s="415"/>
      <c r="D41" s="135"/>
      <c r="E41" s="138"/>
      <c r="F41" s="131"/>
      <c r="G41" s="132"/>
      <c r="H41" s="142"/>
      <c r="I41" s="126"/>
      <c r="J41" s="124">
        <f t="shared" si="3"/>
        <v>0</v>
      </c>
    </row>
    <row r="42" spans="1:12" s="69" customFormat="1" ht="23.1" customHeight="1" x14ac:dyDescent="0.2">
      <c r="A42" s="280" t="str">
        <f t="shared" si="0"/>
        <v>-</v>
      </c>
      <c r="B42" s="230"/>
      <c r="C42" s="415"/>
      <c r="D42" s="135"/>
      <c r="E42" s="138"/>
      <c r="F42" s="131"/>
      <c r="G42" s="132"/>
      <c r="H42" s="142"/>
      <c r="I42" s="126"/>
      <c r="J42" s="124">
        <f t="shared" si="3"/>
        <v>0</v>
      </c>
    </row>
    <row r="43" spans="1:12" s="69" customFormat="1" ht="23.1" customHeight="1" x14ac:dyDescent="0.2">
      <c r="A43" s="280" t="str">
        <f t="shared" si="0"/>
        <v>-</v>
      </c>
      <c r="B43" s="230"/>
      <c r="C43" s="415"/>
      <c r="D43" s="135"/>
      <c r="E43" s="138"/>
      <c r="F43" s="131"/>
      <c r="G43" s="132"/>
      <c r="H43" s="142"/>
      <c r="I43" s="126"/>
      <c r="J43" s="124">
        <f t="shared" si="3"/>
        <v>0</v>
      </c>
    </row>
    <row r="44" spans="1:12" s="69" customFormat="1" ht="23.1" customHeight="1" x14ac:dyDescent="0.2">
      <c r="A44" s="280" t="str">
        <f t="shared" si="0"/>
        <v>-</v>
      </c>
      <c r="B44" s="230"/>
      <c r="C44" s="415"/>
      <c r="D44" s="135"/>
      <c r="E44" s="138"/>
      <c r="F44" s="131"/>
      <c r="G44" s="132"/>
      <c r="H44" s="142"/>
      <c r="I44" s="126"/>
      <c r="J44" s="124">
        <f t="shared" si="3"/>
        <v>0</v>
      </c>
    </row>
    <row r="45" spans="1:12" s="69" customFormat="1" ht="23.1" customHeight="1" x14ac:dyDescent="0.2">
      <c r="A45" s="280" t="str">
        <f t="shared" si="0"/>
        <v>-</v>
      </c>
      <c r="B45" s="230"/>
      <c r="C45" s="415"/>
      <c r="D45" s="135"/>
      <c r="E45" s="138"/>
      <c r="F45" s="131"/>
      <c r="G45" s="132"/>
      <c r="H45" s="142"/>
      <c r="I45" s="126"/>
      <c r="J45" s="124">
        <f t="shared" si="3"/>
        <v>0</v>
      </c>
    </row>
    <row r="46" spans="1:12" s="69" customFormat="1" ht="23.1" customHeight="1" x14ac:dyDescent="0.2">
      <c r="A46" s="280" t="str">
        <f t="shared" si="0"/>
        <v>-</v>
      </c>
      <c r="B46" s="230"/>
      <c r="C46" s="415"/>
      <c r="D46" s="135"/>
      <c r="E46" s="138"/>
      <c r="F46" s="131"/>
      <c r="G46" s="132"/>
      <c r="H46" s="142"/>
      <c r="I46" s="126"/>
      <c r="J46" s="124">
        <f t="shared" si="3"/>
        <v>0</v>
      </c>
    </row>
    <row r="47" spans="1:12" s="69" customFormat="1" ht="23.1" customHeight="1" x14ac:dyDescent="0.2">
      <c r="A47" s="280" t="str">
        <f t="shared" si="0"/>
        <v>-</v>
      </c>
      <c r="B47" s="230"/>
      <c r="C47" s="415"/>
      <c r="D47" s="135"/>
      <c r="E47" s="138"/>
      <c r="F47" s="131"/>
      <c r="G47" s="132"/>
      <c r="H47" s="142"/>
      <c r="I47" s="126"/>
      <c r="J47" s="124">
        <f t="shared" si="3"/>
        <v>0</v>
      </c>
    </row>
    <row r="48" spans="1:12" s="69" customFormat="1" ht="23.1" customHeight="1" x14ac:dyDescent="0.2">
      <c r="A48" s="280" t="str">
        <f t="shared" si="0"/>
        <v>-</v>
      </c>
      <c r="B48" s="230"/>
      <c r="C48" s="415"/>
      <c r="D48" s="135"/>
      <c r="E48" s="138"/>
      <c r="F48" s="131"/>
      <c r="G48" s="132"/>
      <c r="H48" s="142"/>
      <c r="I48" s="126"/>
      <c r="J48" s="124">
        <f t="shared" si="3"/>
        <v>0</v>
      </c>
    </row>
    <row r="49" spans="1:10" s="69" customFormat="1" ht="23.1" customHeight="1" x14ac:dyDescent="0.2">
      <c r="A49" s="280" t="str">
        <f t="shared" si="0"/>
        <v>-</v>
      </c>
      <c r="B49" s="230"/>
      <c r="C49" s="415"/>
      <c r="D49" s="135"/>
      <c r="E49" s="138"/>
      <c r="F49" s="131"/>
      <c r="G49" s="132"/>
      <c r="H49" s="142"/>
      <c r="I49" s="126"/>
      <c r="J49" s="124">
        <f t="shared" si="3"/>
        <v>0</v>
      </c>
    </row>
    <row r="50" spans="1:10" s="69" customFormat="1" ht="23.1" customHeight="1" x14ac:dyDescent="0.2">
      <c r="A50" s="280" t="str">
        <f t="shared" si="0"/>
        <v>-</v>
      </c>
      <c r="B50" s="230"/>
      <c r="C50" s="415"/>
      <c r="D50" s="135"/>
      <c r="E50" s="138"/>
      <c r="F50" s="131"/>
      <c r="G50" s="132"/>
      <c r="H50" s="142"/>
      <c r="I50" s="126"/>
      <c r="J50" s="124">
        <f t="shared" si="3"/>
        <v>0</v>
      </c>
    </row>
    <row r="51" spans="1:10" s="69" customFormat="1" ht="23.1" customHeight="1" x14ac:dyDescent="0.2">
      <c r="A51" s="280" t="str">
        <f t="shared" si="0"/>
        <v>-</v>
      </c>
      <c r="B51" s="230"/>
      <c r="C51" s="415"/>
      <c r="D51" s="135"/>
      <c r="E51" s="138"/>
      <c r="F51" s="131"/>
      <c r="G51" s="132"/>
      <c r="H51" s="142"/>
      <c r="I51" s="126"/>
      <c r="J51" s="124">
        <f t="shared" si="3"/>
        <v>0</v>
      </c>
    </row>
    <row r="52" spans="1:10" s="69" customFormat="1" ht="23.1" customHeight="1" x14ac:dyDescent="0.2">
      <c r="A52" s="280" t="str">
        <f t="shared" si="0"/>
        <v>-</v>
      </c>
      <c r="B52" s="230"/>
      <c r="C52" s="415"/>
      <c r="D52" s="135"/>
      <c r="E52" s="138"/>
      <c r="F52" s="131"/>
      <c r="G52" s="132"/>
      <c r="H52" s="142"/>
      <c r="I52" s="126"/>
      <c r="J52" s="124">
        <f t="shared" si="3"/>
        <v>0</v>
      </c>
    </row>
    <row r="53" spans="1:10" s="69" customFormat="1" ht="23.1" customHeight="1" x14ac:dyDescent="0.2">
      <c r="A53" s="280" t="str">
        <f t="shared" si="0"/>
        <v>-</v>
      </c>
      <c r="B53" s="230"/>
      <c r="C53" s="415"/>
      <c r="D53" s="135"/>
      <c r="E53" s="138"/>
      <c r="F53" s="131"/>
      <c r="G53" s="132"/>
      <c r="H53" s="142"/>
      <c r="I53" s="126"/>
      <c r="J53" s="124">
        <f t="shared" si="3"/>
        <v>0</v>
      </c>
    </row>
    <row r="54" spans="1:10" s="69" customFormat="1" ht="23.1" customHeight="1" x14ac:dyDescent="0.2">
      <c r="A54" s="280" t="str">
        <f t="shared" si="0"/>
        <v>-</v>
      </c>
      <c r="B54" s="230"/>
      <c r="C54" s="415"/>
      <c r="D54" s="135"/>
      <c r="E54" s="138"/>
      <c r="F54" s="131"/>
      <c r="G54" s="132"/>
      <c r="H54" s="142"/>
      <c r="I54" s="126"/>
      <c r="J54" s="124">
        <f t="shared" si="3"/>
        <v>0</v>
      </c>
    </row>
    <row r="55" spans="1:10" s="69" customFormat="1" ht="23.1" customHeight="1" x14ac:dyDescent="0.2">
      <c r="A55" s="280" t="str">
        <f t="shared" si="0"/>
        <v>-</v>
      </c>
      <c r="B55" s="230"/>
      <c r="C55" s="415"/>
      <c r="D55" s="135"/>
      <c r="E55" s="138"/>
      <c r="F55" s="131"/>
      <c r="G55" s="132"/>
      <c r="H55" s="142"/>
      <c r="I55" s="126"/>
      <c r="J55" s="124">
        <f t="shared" si="3"/>
        <v>0</v>
      </c>
    </row>
    <row r="56" spans="1:10" s="69" customFormat="1" ht="23.1" customHeight="1" x14ac:dyDescent="0.2">
      <c r="A56" s="280" t="str">
        <f t="shared" si="0"/>
        <v>-</v>
      </c>
      <c r="B56" s="230"/>
      <c r="C56" s="415"/>
      <c r="D56" s="135"/>
      <c r="E56" s="138"/>
      <c r="F56" s="131"/>
      <c r="G56" s="132"/>
      <c r="H56" s="142"/>
      <c r="I56" s="126"/>
      <c r="J56" s="124">
        <f t="shared" si="3"/>
        <v>0</v>
      </c>
    </row>
    <row r="57" spans="1:10" s="69" customFormat="1" ht="23.1" customHeight="1" x14ac:dyDescent="0.2">
      <c r="A57" s="280" t="str">
        <f t="shared" si="0"/>
        <v>-</v>
      </c>
      <c r="B57" s="230"/>
      <c r="C57" s="415"/>
      <c r="D57" s="135"/>
      <c r="E57" s="138"/>
      <c r="F57" s="131"/>
      <c r="G57" s="132"/>
      <c r="H57" s="142"/>
      <c r="I57" s="126"/>
      <c r="J57" s="124">
        <f t="shared" si="3"/>
        <v>0</v>
      </c>
    </row>
    <row r="58" spans="1:10" s="69" customFormat="1" ht="23.1" customHeight="1" x14ac:dyDescent="0.2">
      <c r="A58" s="280" t="str">
        <f t="shared" si="0"/>
        <v>-</v>
      </c>
      <c r="B58" s="230"/>
      <c r="C58" s="415"/>
      <c r="D58" s="135"/>
      <c r="E58" s="138"/>
      <c r="F58" s="131"/>
      <c r="G58" s="132"/>
      <c r="H58" s="142"/>
      <c r="I58" s="126"/>
      <c r="J58" s="124">
        <f t="shared" si="3"/>
        <v>0</v>
      </c>
    </row>
    <row r="59" spans="1:10" s="69" customFormat="1" ht="23.1" customHeight="1" x14ac:dyDescent="0.2">
      <c r="A59" s="280" t="str">
        <f t="shared" si="0"/>
        <v>-</v>
      </c>
      <c r="B59" s="230"/>
      <c r="C59" s="415"/>
      <c r="D59" s="135"/>
      <c r="E59" s="138"/>
      <c r="F59" s="131"/>
      <c r="G59" s="132"/>
      <c r="H59" s="142"/>
      <c r="I59" s="126"/>
      <c r="J59" s="124">
        <f t="shared" si="3"/>
        <v>0</v>
      </c>
    </row>
    <row r="60" spans="1:10" s="69" customFormat="1" ht="23.1" customHeight="1" x14ac:dyDescent="0.2">
      <c r="A60" s="280" t="str">
        <f t="shared" si="0"/>
        <v>-</v>
      </c>
      <c r="B60" s="230"/>
      <c r="C60" s="415"/>
      <c r="D60" s="135"/>
      <c r="E60" s="138"/>
      <c r="F60" s="131"/>
      <c r="G60" s="132"/>
      <c r="H60" s="142"/>
      <c r="I60" s="126"/>
      <c r="J60" s="124">
        <f t="shared" si="3"/>
        <v>0</v>
      </c>
    </row>
    <row r="61" spans="1:10" s="69" customFormat="1" ht="23.1" customHeight="1" x14ac:dyDescent="0.2">
      <c r="A61" s="280" t="str">
        <f t="shared" si="0"/>
        <v>-</v>
      </c>
      <c r="B61" s="230"/>
      <c r="C61" s="415"/>
      <c r="D61" s="135"/>
      <c r="E61" s="138"/>
      <c r="F61" s="131"/>
      <c r="G61" s="132"/>
      <c r="H61" s="142"/>
      <c r="I61" s="126"/>
      <c r="J61" s="124">
        <f t="shared" si="3"/>
        <v>0</v>
      </c>
    </row>
    <row r="62" spans="1:10" s="69" customFormat="1" ht="23.1" customHeight="1" x14ac:dyDescent="0.2">
      <c r="A62" s="280" t="str">
        <f t="shared" si="0"/>
        <v>-</v>
      </c>
      <c r="B62" s="230"/>
      <c r="C62" s="415"/>
      <c r="D62" s="135"/>
      <c r="E62" s="138"/>
      <c r="F62" s="131"/>
      <c r="G62" s="132"/>
      <c r="H62" s="142"/>
      <c r="I62" s="126"/>
      <c r="J62" s="124">
        <f t="shared" si="3"/>
        <v>0</v>
      </c>
    </row>
    <row r="63" spans="1:10" s="69" customFormat="1" ht="23.1" customHeight="1" x14ac:dyDescent="0.2">
      <c r="A63" s="280" t="str">
        <f t="shared" si="0"/>
        <v>-</v>
      </c>
      <c r="B63" s="230"/>
      <c r="C63" s="415"/>
      <c r="D63" s="135"/>
      <c r="E63" s="138"/>
      <c r="F63" s="131"/>
      <c r="G63" s="132"/>
      <c r="H63" s="142"/>
      <c r="I63" s="126"/>
      <c r="J63" s="124">
        <f t="shared" si="3"/>
        <v>0</v>
      </c>
    </row>
    <row r="64" spans="1:10" s="69" customFormat="1" ht="23.1" customHeight="1" x14ac:dyDescent="0.2">
      <c r="A64" s="280" t="str">
        <f t="shared" si="0"/>
        <v>-</v>
      </c>
      <c r="B64" s="230"/>
      <c r="C64" s="415"/>
      <c r="D64" s="135"/>
      <c r="E64" s="138"/>
      <c r="F64" s="131"/>
      <c r="G64" s="132"/>
      <c r="H64" s="142"/>
      <c r="I64" s="126"/>
      <c r="J64" s="124">
        <f t="shared" si="3"/>
        <v>0</v>
      </c>
    </row>
    <row r="65" spans="1:10" s="69" customFormat="1" ht="23.1" customHeight="1" x14ac:dyDescent="0.2">
      <c r="A65" s="280" t="str">
        <f t="shared" si="0"/>
        <v>-</v>
      </c>
      <c r="B65" s="230"/>
      <c r="C65" s="415"/>
      <c r="D65" s="135"/>
      <c r="E65" s="138"/>
      <c r="F65" s="131"/>
      <c r="G65" s="132"/>
      <c r="H65" s="142"/>
      <c r="I65" s="126"/>
      <c r="J65" s="124">
        <f t="shared" si="3"/>
        <v>0</v>
      </c>
    </row>
    <row r="66" spans="1:10" s="69" customFormat="1" ht="23.1" customHeight="1" x14ac:dyDescent="0.2">
      <c r="A66" s="280" t="str">
        <f t="shared" si="0"/>
        <v>-</v>
      </c>
      <c r="B66" s="230"/>
      <c r="C66" s="415"/>
      <c r="D66" s="135"/>
      <c r="E66" s="138"/>
      <c r="F66" s="131"/>
      <c r="G66" s="132"/>
      <c r="H66" s="142"/>
      <c r="I66" s="126"/>
      <c r="J66" s="124">
        <f t="shared" si="3"/>
        <v>0</v>
      </c>
    </row>
    <row r="67" spans="1:10" s="69" customFormat="1" ht="23.1" customHeight="1" x14ac:dyDescent="0.2">
      <c r="A67" s="280" t="str">
        <f t="shared" si="0"/>
        <v>-</v>
      </c>
      <c r="B67" s="230"/>
      <c r="C67" s="415"/>
      <c r="D67" s="135"/>
      <c r="E67" s="138"/>
      <c r="F67" s="131"/>
      <c r="G67" s="132"/>
      <c r="H67" s="142"/>
      <c r="I67" s="126"/>
      <c r="J67" s="124">
        <f t="shared" si="3"/>
        <v>0</v>
      </c>
    </row>
    <row r="68" spans="1:10" s="69" customFormat="1" ht="23.1" customHeight="1" x14ac:dyDescent="0.2">
      <c r="A68" s="280" t="str">
        <f t="shared" si="0"/>
        <v>-</v>
      </c>
      <c r="B68" s="230"/>
      <c r="C68" s="415"/>
      <c r="D68" s="135"/>
      <c r="E68" s="138"/>
      <c r="F68" s="131"/>
      <c r="G68" s="132"/>
      <c r="H68" s="142"/>
      <c r="I68" s="126"/>
      <c r="J68" s="124">
        <f t="shared" si="3"/>
        <v>0</v>
      </c>
    </row>
    <row r="69" spans="1:10" s="69" customFormat="1" ht="23.1" customHeight="1" x14ac:dyDescent="0.2">
      <c r="A69" s="280" t="str">
        <f t="shared" si="0"/>
        <v>-</v>
      </c>
      <c r="B69" s="230"/>
      <c r="C69" s="415"/>
      <c r="D69" s="135"/>
      <c r="E69" s="138"/>
      <c r="F69" s="131"/>
      <c r="G69" s="132"/>
      <c r="H69" s="142"/>
      <c r="I69" s="126"/>
      <c r="J69" s="124">
        <f t="shared" si="3"/>
        <v>0</v>
      </c>
    </row>
    <row r="70" spans="1:10" s="69" customFormat="1" ht="23.1" customHeight="1" x14ac:dyDescent="0.2">
      <c r="A70" s="280" t="str">
        <f t="shared" si="0"/>
        <v>-</v>
      </c>
      <c r="B70" s="230"/>
      <c r="C70" s="415"/>
      <c r="D70" s="135"/>
      <c r="E70" s="138"/>
      <c r="F70" s="131"/>
      <c r="G70" s="132"/>
      <c r="H70" s="142"/>
      <c r="I70" s="126"/>
      <c r="J70" s="124">
        <f t="shared" ref="J70:J124" si="4">SUM(H70*I70)/100</f>
        <v>0</v>
      </c>
    </row>
    <row r="71" spans="1:10" s="69" customFormat="1" ht="23.1" customHeight="1" x14ac:dyDescent="0.2">
      <c r="A71" s="280" t="str">
        <f t="shared" ref="A71:A134" si="5">IF(B71="Kirsch inländisch",4,IF(B71="Williams ausländisch",3,IF(B71="Williams inländisch",2,IF(B71="Kirsch ausländisch",5,IF(B71="Kernobst, Kräuter, Birnenträsch, Gravensteiner, Golden",1,IF(B71="Zwetschgen, Pflümli, Mirabellen inländisch",6,IF(B71="Zwetschgen, Pflümli, Mirabellen, Sliwowitz ausländisch",7,IF(B71="Aprikosen inländisch",8,IF(B71="Marc, Grappa, Hefebrand inländisch",9,IF(B71="Marc, Grappa, Hefebrand ausländisch",10,IF(B71="Andere inl. gebrannte Wasser (Enzian, Génépi, Quitten, Wachholder, Kartoffel, Himbeer, Getreide)",11,IF(B71="Trinksprit",12,IF(B71="Aperitifs, Bitter",13,IF(B71="Liköre (Bailey's Irish Cream, Batida de Coco, Cointreau, Eiercognac, Grand Marnier)",14,IF(B71="Cognac, Armagnac",15,IF(B71="Weinbrand, Brandy",16,IF(B71="Rum",17,IF(B71="Whisky",18,IF(B71="Aquavit, Genever, Gin, Ginepro, Korn, Steinhäger, Wodka",19,IF(B71="Andere ausl. gebrannte Wasser (Aprikosen, Arak, Himbeergeist, Kartoffelbrand, Tequila)",20,IF(B71="Spirituosenhaltige Mischgetränke",21,IF(B71="Portionenflacons (sämtliche gebrannte Wasser mit weniger als 35cl Inhalt)",22,IF(B71="Assortimente und Geschenkpackungen (sämtliche gebrannte Wasser)",23,IF(B71="Calvados",24,IF(B71="Halbfabrikate, Aromen",25,IF(B71="Süssweine, Wermuth",26,IF(B71="","-")))))))))))))))))))))))))))</f>
        <v>-</v>
      </c>
      <c r="B71" s="230"/>
      <c r="C71" s="415"/>
      <c r="D71" s="135"/>
      <c r="E71" s="138"/>
      <c r="F71" s="131"/>
      <c r="G71" s="132"/>
      <c r="H71" s="142"/>
      <c r="I71" s="126"/>
      <c r="J71" s="124">
        <f t="shared" si="4"/>
        <v>0</v>
      </c>
    </row>
    <row r="72" spans="1:10" s="69" customFormat="1" ht="23.1" customHeight="1" x14ac:dyDescent="0.2">
      <c r="A72" s="280" t="str">
        <f t="shared" si="5"/>
        <v>-</v>
      </c>
      <c r="B72" s="230"/>
      <c r="C72" s="415"/>
      <c r="D72" s="135"/>
      <c r="E72" s="138"/>
      <c r="F72" s="131"/>
      <c r="G72" s="132"/>
      <c r="H72" s="142"/>
      <c r="I72" s="126"/>
      <c r="J72" s="124">
        <f t="shared" si="4"/>
        <v>0</v>
      </c>
    </row>
    <row r="73" spans="1:10" s="69" customFormat="1" ht="23.1" customHeight="1" x14ac:dyDescent="0.2">
      <c r="A73" s="280" t="str">
        <f t="shared" si="5"/>
        <v>-</v>
      </c>
      <c r="B73" s="230"/>
      <c r="C73" s="415"/>
      <c r="D73" s="135"/>
      <c r="E73" s="138"/>
      <c r="F73" s="131"/>
      <c r="G73" s="132"/>
      <c r="H73" s="142"/>
      <c r="I73" s="126"/>
      <c r="J73" s="124">
        <f t="shared" si="4"/>
        <v>0</v>
      </c>
    </row>
    <row r="74" spans="1:10" s="69" customFormat="1" ht="23.1" customHeight="1" x14ac:dyDescent="0.2">
      <c r="A74" s="280" t="str">
        <f t="shared" si="5"/>
        <v>-</v>
      </c>
      <c r="B74" s="230"/>
      <c r="C74" s="415"/>
      <c r="D74" s="135"/>
      <c r="E74" s="138"/>
      <c r="F74" s="131"/>
      <c r="G74" s="132"/>
      <c r="H74" s="142"/>
      <c r="I74" s="126"/>
      <c r="J74" s="124">
        <f t="shared" si="4"/>
        <v>0</v>
      </c>
    </row>
    <row r="75" spans="1:10" s="69" customFormat="1" ht="23.1" customHeight="1" x14ac:dyDescent="0.2">
      <c r="A75" s="280" t="str">
        <f t="shared" si="5"/>
        <v>-</v>
      </c>
      <c r="B75" s="230"/>
      <c r="C75" s="415"/>
      <c r="D75" s="135"/>
      <c r="E75" s="138"/>
      <c r="F75" s="131"/>
      <c r="G75" s="132"/>
      <c r="H75" s="142"/>
      <c r="I75" s="126"/>
      <c r="J75" s="124">
        <f t="shared" si="4"/>
        <v>0</v>
      </c>
    </row>
    <row r="76" spans="1:10" s="69" customFormat="1" ht="23.1" customHeight="1" x14ac:dyDescent="0.2">
      <c r="A76" s="280" t="str">
        <f t="shared" si="5"/>
        <v>-</v>
      </c>
      <c r="B76" s="230"/>
      <c r="C76" s="415"/>
      <c r="D76" s="135"/>
      <c r="E76" s="138"/>
      <c r="F76" s="131"/>
      <c r="G76" s="132"/>
      <c r="H76" s="142"/>
      <c r="I76" s="126"/>
      <c r="J76" s="124">
        <f t="shared" si="4"/>
        <v>0</v>
      </c>
    </row>
    <row r="77" spans="1:10" s="69" customFormat="1" ht="23.1" customHeight="1" x14ac:dyDescent="0.2">
      <c r="A77" s="280" t="str">
        <f t="shared" si="5"/>
        <v>-</v>
      </c>
      <c r="B77" s="230"/>
      <c r="C77" s="415"/>
      <c r="D77" s="135"/>
      <c r="E77" s="138"/>
      <c r="F77" s="131"/>
      <c r="G77" s="132"/>
      <c r="H77" s="142"/>
      <c r="I77" s="126"/>
      <c r="J77" s="124">
        <f t="shared" si="4"/>
        <v>0</v>
      </c>
    </row>
    <row r="78" spans="1:10" s="69" customFormat="1" ht="23.1" customHeight="1" x14ac:dyDescent="0.2">
      <c r="A78" s="280" t="str">
        <f t="shared" si="5"/>
        <v>-</v>
      </c>
      <c r="B78" s="230"/>
      <c r="C78" s="415"/>
      <c r="D78" s="135"/>
      <c r="E78" s="140"/>
      <c r="F78" s="131"/>
      <c r="G78" s="132"/>
      <c r="H78" s="142"/>
      <c r="I78" s="126"/>
      <c r="J78" s="124">
        <f t="shared" si="4"/>
        <v>0</v>
      </c>
    </row>
    <row r="79" spans="1:10" s="69" customFormat="1" ht="23.1" customHeight="1" x14ac:dyDescent="0.2">
      <c r="A79" s="280" t="str">
        <f t="shared" si="5"/>
        <v>-</v>
      </c>
      <c r="B79" s="230"/>
      <c r="C79" s="415"/>
      <c r="D79" s="135"/>
      <c r="E79" s="140"/>
      <c r="F79" s="131"/>
      <c r="G79" s="132"/>
      <c r="H79" s="142"/>
      <c r="I79" s="126"/>
      <c r="J79" s="124">
        <f t="shared" si="4"/>
        <v>0</v>
      </c>
    </row>
    <row r="80" spans="1:10" s="69" customFormat="1" ht="23.1" customHeight="1" x14ac:dyDescent="0.2">
      <c r="A80" s="280" t="str">
        <f t="shared" si="5"/>
        <v>-</v>
      </c>
      <c r="B80" s="230"/>
      <c r="C80" s="415"/>
      <c r="D80" s="135"/>
      <c r="E80" s="140"/>
      <c r="F80" s="131"/>
      <c r="G80" s="132"/>
      <c r="H80" s="142"/>
      <c r="I80" s="126"/>
      <c r="J80" s="124">
        <f t="shared" si="4"/>
        <v>0</v>
      </c>
    </row>
    <row r="81" spans="1:10" s="69" customFormat="1" ht="23.1" customHeight="1" x14ac:dyDescent="0.2">
      <c r="A81" s="280" t="str">
        <f t="shared" si="5"/>
        <v>-</v>
      </c>
      <c r="B81" s="230"/>
      <c r="C81" s="415"/>
      <c r="D81" s="135"/>
      <c r="E81" s="140"/>
      <c r="F81" s="131"/>
      <c r="G81" s="132"/>
      <c r="H81" s="142"/>
      <c r="I81" s="126"/>
      <c r="J81" s="124">
        <f t="shared" si="4"/>
        <v>0</v>
      </c>
    </row>
    <row r="82" spans="1:10" s="69" customFormat="1" ht="23.1" customHeight="1" x14ac:dyDescent="0.2">
      <c r="A82" s="280" t="str">
        <f t="shared" si="5"/>
        <v>-</v>
      </c>
      <c r="B82" s="230"/>
      <c r="C82" s="415"/>
      <c r="D82" s="135"/>
      <c r="E82" s="140"/>
      <c r="F82" s="131"/>
      <c r="G82" s="132"/>
      <c r="H82" s="142"/>
      <c r="I82" s="126"/>
      <c r="J82" s="124">
        <f t="shared" si="4"/>
        <v>0</v>
      </c>
    </row>
    <row r="83" spans="1:10" s="69" customFormat="1" ht="23.1" customHeight="1" x14ac:dyDescent="0.2">
      <c r="A83" s="280" t="str">
        <f t="shared" si="5"/>
        <v>-</v>
      </c>
      <c r="B83" s="230"/>
      <c r="C83" s="415"/>
      <c r="D83" s="135"/>
      <c r="E83" s="140"/>
      <c r="F83" s="131"/>
      <c r="G83" s="132"/>
      <c r="H83" s="142"/>
      <c r="I83" s="126"/>
      <c r="J83" s="124">
        <f t="shared" si="4"/>
        <v>0</v>
      </c>
    </row>
    <row r="84" spans="1:10" s="69" customFormat="1" ht="23.1" customHeight="1" x14ac:dyDescent="0.2">
      <c r="A84" s="280" t="str">
        <f t="shared" si="5"/>
        <v>-</v>
      </c>
      <c r="B84" s="230"/>
      <c r="C84" s="415"/>
      <c r="D84" s="135"/>
      <c r="E84" s="140"/>
      <c r="F84" s="131"/>
      <c r="G84" s="132"/>
      <c r="H84" s="142"/>
      <c r="I84" s="126"/>
      <c r="J84" s="124">
        <f t="shared" si="4"/>
        <v>0</v>
      </c>
    </row>
    <row r="85" spans="1:10" s="69" customFormat="1" ht="23.1" customHeight="1" x14ac:dyDescent="0.2">
      <c r="A85" s="280" t="str">
        <f t="shared" si="5"/>
        <v>-</v>
      </c>
      <c r="B85" s="230"/>
      <c r="C85" s="415"/>
      <c r="D85" s="135"/>
      <c r="E85" s="140"/>
      <c r="F85" s="131"/>
      <c r="G85" s="132"/>
      <c r="H85" s="142"/>
      <c r="I85" s="126"/>
      <c r="J85" s="124">
        <f t="shared" si="4"/>
        <v>0</v>
      </c>
    </row>
    <row r="86" spans="1:10" s="69" customFormat="1" ht="23.1" customHeight="1" x14ac:dyDescent="0.2">
      <c r="A86" s="280" t="str">
        <f t="shared" si="5"/>
        <v>-</v>
      </c>
      <c r="B86" s="230"/>
      <c r="C86" s="415"/>
      <c r="D86" s="135"/>
      <c r="E86" s="140"/>
      <c r="F86" s="131"/>
      <c r="G86" s="132"/>
      <c r="H86" s="142"/>
      <c r="I86" s="126"/>
      <c r="J86" s="124">
        <f t="shared" si="4"/>
        <v>0</v>
      </c>
    </row>
    <row r="87" spans="1:10" s="69" customFormat="1" ht="23.1" customHeight="1" x14ac:dyDescent="0.2">
      <c r="A87" s="280" t="str">
        <f t="shared" si="5"/>
        <v>-</v>
      </c>
      <c r="B87" s="230"/>
      <c r="C87" s="415"/>
      <c r="D87" s="135"/>
      <c r="E87" s="140"/>
      <c r="F87" s="131"/>
      <c r="G87" s="132"/>
      <c r="H87" s="142"/>
      <c r="I87" s="126"/>
      <c r="J87" s="124">
        <f t="shared" si="4"/>
        <v>0</v>
      </c>
    </row>
    <row r="88" spans="1:10" s="69" customFormat="1" ht="23.1" customHeight="1" x14ac:dyDescent="0.2">
      <c r="A88" s="280" t="str">
        <f t="shared" si="5"/>
        <v>-</v>
      </c>
      <c r="B88" s="230"/>
      <c r="C88" s="415"/>
      <c r="D88" s="135"/>
      <c r="E88" s="140"/>
      <c r="F88" s="131"/>
      <c r="G88" s="132"/>
      <c r="H88" s="142"/>
      <c r="I88" s="126"/>
      <c r="J88" s="124">
        <f t="shared" si="4"/>
        <v>0</v>
      </c>
    </row>
    <row r="89" spans="1:10" s="69" customFormat="1" ht="23.1" customHeight="1" x14ac:dyDescent="0.2">
      <c r="A89" s="280" t="str">
        <f t="shared" si="5"/>
        <v>-</v>
      </c>
      <c r="B89" s="230"/>
      <c r="C89" s="415"/>
      <c r="D89" s="135"/>
      <c r="E89" s="140"/>
      <c r="F89" s="131"/>
      <c r="G89" s="132"/>
      <c r="H89" s="142"/>
      <c r="I89" s="126"/>
      <c r="J89" s="124">
        <f t="shared" si="4"/>
        <v>0</v>
      </c>
    </row>
    <row r="90" spans="1:10" s="69" customFormat="1" ht="23.1" customHeight="1" x14ac:dyDescent="0.2">
      <c r="A90" s="280" t="str">
        <f t="shared" si="5"/>
        <v>-</v>
      </c>
      <c r="B90" s="230"/>
      <c r="C90" s="415"/>
      <c r="D90" s="135"/>
      <c r="E90" s="140"/>
      <c r="F90" s="131"/>
      <c r="G90" s="132"/>
      <c r="H90" s="142"/>
      <c r="I90" s="126"/>
      <c r="J90" s="124">
        <f t="shared" si="4"/>
        <v>0</v>
      </c>
    </row>
    <row r="91" spans="1:10" s="69" customFormat="1" ht="23.1" customHeight="1" x14ac:dyDescent="0.2">
      <c r="A91" s="280" t="str">
        <f t="shared" si="5"/>
        <v>-</v>
      </c>
      <c r="B91" s="230"/>
      <c r="C91" s="415"/>
      <c r="D91" s="135"/>
      <c r="E91" s="140"/>
      <c r="F91" s="131"/>
      <c r="G91" s="132"/>
      <c r="H91" s="142"/>
      <c r="I91" s="126"/>
      <c r="J91" s="124">
        <f t="shared" si="4"/>
        <v>0</v>
      </c>
    </row>
    <row r="92" spans="1:10" s="69" customFormat="1" ht="23.1" customHeight="1" x14ac:dyDescent="0.2">
      <c r="A92" s="280" t="str">
        <f t="shared" si="5"/>
        <v>-</v>
      </c>
      <c r="B92" s="230"/>
      <c r="C92" s="415"/>
      <c r="D92" s="135"/>
      <c r="E92" s="140"/>
      <c r="F92" s="131"/>
      <c r="G92" s="132"/>
      <c r="H92" s="142"/>
      <c r="I92" s="126"/>
      <c r="J92" s="124">
        <f t="shared" si="4"/>
        <v>0</v>
      </c>
    </row>
    <row r="93" spans="1:10" s="69" customFormat="1" ht="23.1" customHeight="1" x14ac:dyDescent="0.2">
      <c r="A93" s="280" t="str">
        <f t="shared" si="5"/>
        <v>-</v>
      </c>
      <c r="B93" s="230"/>
      <c r="C93" s="415"/>
      <c r="D93" s="135"/>
      <c r="E93" s="140"/>
      <c r="F93" s="131"/>
      <c r="G93" s="132"/>
      <c r="H93" s="142"/>
      <c r="I93" s="126"/>
      <c r="J93" s="124">
        <f t="shared" si="4"/>
        <v>0</v>
      </c>
    </row>
    <row r="94" spans="1:10" s="69" customFormat="1" ht="23.1" customHeight="1" x14ac:dyDescent="0.2">
      <c r="A94" s="280" t="str">
        <f t="shared" si="5"/>
        <v>-</v>
      </c>
      <c r="B94" s="230"/>
      <c r="C94" s="415"/>
      <c r="D94" s="135"/>
      <c r="E94" s="140"/>
      <c r="F94" s="131"/>
      <c r="G94" s="132"/>
      <c r="H94" s="142"/>
      <c r="I94" s="126"/>
      <c r="J94" s="124">
        <f t="shared" si="4"/>
        <v>0</v>
      </c>
    </row>
    <row r="95" spans="1:10" s="69" customFormat="1" ht="23.1" customHeight="1" x14ac:dyDescent="0.2">
      <c r="A95" s="280" t="str">
        <f t="shared" si="5"/>
        <v>-</v>
      </c>
      <c r="B95" s="230"/>
      <c r="C95" s="415"/>
      <c r="D95" s="135"/>
      <c r="E95" s="140"/>
      <c r="F95" s="131"/>
      <c r="G95" s="132"/>
      <c r="H95" s="142"/>
      <c r="I95" s="126"/>
      <c r="J95" s="124">
        <f t="shared" si="4"/>
        <v>0</v>
      </c>
    </row>
    <row r="96" spans="1:10" s="69" customFormat="1" ht="23.1" customHeight="1" x14ac:dyDescent="0.2">
      <c r="A96" s="280" t="str">
        <f t="shared" si="5"/>
        <v>-</v>
      </c>
      <c r="B96" s="230"/>
      <c r="C96" s="415"/>
      <c r="D96" s="135"/>
      <c r="E96" s="140"/>
      <c r="F96" s="131"/>
      <c r="G96" s="132"/>
      <c r="H96" s="142"/>
      <c r="I96" s="126"/>
      <c r="J96" s="124">
        <f t="shared" si="4"/>
        <v>0</v>
      </c>
    </row>
    <row r="97" spans="1:10" s="69" customFormat="1" ht="23.1" customHeight="1" x14ac:dyDescent="0.2">
      <c r="A97" s="280" t="str">
        <f t="shared" si="5"/>
        <v>-</v>
      </c>
      <c r="B97" s="230"/>
      <c r="C97" s="415"/>
      <c r="D97" s="135"/>
      <c r="E97" s="140"/>
      <c r="F97" s="131"/>
      <c r="G97" s="132"/>
      <c r="H97" s="142"/>
      <c r="I97" s="126"/>
      <c r="J97" s="124">
        <f t="shared" si="4"/>
        <v>0</v>
      </c>
    </row>
    <row r="98" spans="1:10" s="69" customFormat="1" ht="23.1" customHeight="1" x14ac:dyDescent="0.2">
      <c r="A98" s="280" t="str">
        <f t="shared" si="5"/>
        <v>-</v>
      </c>
      <c r="B98" s="230"/>
      <c r="C98" s="415"/>
      <c r="D98" s="135"/>
      <c r="E98" s="140"/>
      <c r="F98" s="131"/>
      <c r="G98" s="132"/>
      <c r="H98" s="142"/>
      <c r="I98" s="126"/>
      <c r="J98" s="124">
        <f t="shared" si="4"/>
        <v>0</v>
      </c>
    </row>
    <row r="99" spans="1:10" s="69" customFormat="1" ht="23.1" customHeight="1" x14ac:dyDescent="0.2">
      <c r="A99" s="280" t="str">
        <f t="shared" si="5"/>
        <v>-</v>
      </c>
      <c r="B99" s="230"/>
      <c r="C99" s="415"/>
      <c r="D99" s="135"/>
      <c r="E99" s="140"/>
      <c r="F99" s="131"/>
      <c r="G99" s="132"/>
      <c r="H99" s="142"/>
      <c r="I99" s="126"/>
      <c r="J99" s="124">
        <f t="shared" si="4"/>
        <v>0</v>
      </c>
    </row>
    <row r="100" spans="1:10" s="69" customFormat="1" ht="23.1" customHeight="1" x14ac:dyDescent="0.2">
      <c r="A100" s="280" t="str">
        <f t="shared" si="5"/>
        <v>-</v>
      </c>
      <c r="B100" s="230"/>
      <c r="C100" s="415"/>
      <c r="D100" s="135"/>
      <c r="E100" s="140"/>
      <c r="F100" s="131"/>
      <c r="G100" s="132"/>
      <c r="H100" s="142"/>
      <c r="I100" s="126"/>
      <c r="J100" s="124">
        <f t="shared" si="4"/>
        <v>0</v>
      </c>
    </row>
    <row r="101" spans="1:10" s="69" customFormat="1" ht="23.1" customHeight="1" x14ac:dyDescent="0.2">
      <c r="A101" s="280" t="str">
        <f t="shared" si="5"/>
        <v>-</v>
      </c>
      <c r="B101" s="230"/>
      <c r="C101" s="416"/>
      <c r="D101" s="136"/>
      <c r="E101" s="140"/>
      <c r="F101" s="134"/>
      <c r="G101" s="132"/>
      <c r="H101" s="142"/>
      <c r="I101" s="126"/>
      <c r="J101" s="124">
        <f t="shared" si="4"/>
        <v>0</v>
      </c>
    </row>
    <row r="102" spans="1:10" s="69" customFormat="1" ht="23.1" customHeight="1" x14ac:dyDescent="0.2">
      <c r="A102" s="280" t="str">
        <f t="shared" si="5"/>
        <v>-</v>
      </c>
      <c r="B102" s="230"/>
      <c r="C102" s="416"/>
      <c r="D102" s="136"/>
      <c r="E102" s="140"/>
      <c r="F102" s="134"/>
      <c r="G102" s="132"/>
      <c r="H102" s="142"/>
      <c r="I102" s="126"/>
      <c r="J102" s="124">
        <f t="shared" si="4"/>
        <v>0</v>
      </c>
    </row>
    <row r="103" spans="1:10" s="69" customFormat="1" ht="23.1" customHeight="1" x14ac:dyDescent="0.2">
      <c r="A103" s="280" t="str">
        <f t="shared" si="5"/>
        <v>-</v>
      </c>
      <c r="B103" s="230"/>
      <c r="C103" s="416"/>
      <c r="D103" s="136"/>
      <c r="E103" s="140"/>
      <c r="F103" s="134"/>
      <c r="G103" s="132"/>
      <c r="H103" s="142"/>
      <c r="I103" s="126"/>
      <c r="J103" s="124">
        <f t="shared" si="4"/>
        <v>0</v>
      </c>
    </row>
    <row r="104" spans="1:10" s="69" customFormat="1" ht="23.1" customHeight="1" x14ac:dyDescent="0.2">
      <c r="A104" s="280" t="str">
        <f t="shared" si="5"/>
        <v>-</v>
      </c>
      <c r="B104" s="230"/>
      <c r="C104" s="416"/>
      <c r="D104" s="136"/>
      <c r="E104" s="140"/>
      <c r="F104" s="134"/>
      <c r="G104" s="132"/>
      <c r="H104" s="142"/>
      <c r="I104" s="126"/>
      <c r="J104" s="124">
        <f t="shared" si="4"/>
        <v>0</v>
      </c>
    </row>
    <row r="105" spans="1:10" s="69" customFormat="1" ht="23.1" customHeight="1" x14ac:dyDescent="0.2">
      <c r="A105" s="280" t="str">
        <f t="shared" si="5"/>
        <v>-</v>
      </c>
      <c r="B105" s="230"/>
      <c r="C105" s="416"/>
      <c r="D105" s="136"/>
      <c r="E105" s="140"/>
      <c r="F105" s="134"/>
      <c r="G105" s="132"/>
      <c r="H105" s="142"/>
      <c r="I105" s="126"/>
      <c r="J105" s="124">
        <f t="shared" si="4"/>
        <v>0</v>
      </c>
    </row>
    <row r="106" spans="1:10" s="69" customFormat="1" ht="23.1" customHeight="1" x14ac:dyDescent="0.2">
      <c r="A106" s="280" t="str">
        <f t="shared" si="5"/>
        <v>-</v>
      </c>
      <c r="B106" s="230"/>
      <c r="C106" s="416"/>
      <c r="D106" s="136"/>
      <c r="E106" s="140"/>
      <c r="F106" s="134"/>
      <c r="G106" s="132"/>
      <c r="H106" s="142"/>
      <c r="I106" s="126"/>
      <c r="J106" s="124">
        <f t="shared" si="4"/>
        <v>0</v>
      </c>
    </row>
    <row r="107" spans="1:10" s="69" customFormat="1" ht="23.1" customHeight="1" x14ac:dyDescent="0.2">
      <c r="A107" s="280" t="str">
        <f t="shared" si="5"/>
        <v>-</v>
      </c>
      <c r="B107" s="230"/>
      <c r="C107" s="416"/>
      <c r="D107" s="136"/>
      <c r="E107" s="140"/>
      <c r="F107" s="134"/>
      <c r="G107" s="132"/>
      <c r="H107" s="142"/>
      <c r="I107" s="126"/>
      <c r="J107" s="124">
        <f t="shared" si="4"/>
        <v>0</v>
      </c>
    </row>
    <row r="108" spans="1:10" s="69" customFormat="1" ht="23.1" customHeight="1" x14ac:dyDescent="0.2">
      <c r="A108" s="280" t="str">
        <f t="shared" si="5"/>
        <v>-</v>
      </c>
      <c r="B108" s="230"/>
      <c r="C108" s="416"/>
      <c r="D108" s="136"/>
      <c r="E108" s="140"/>
      <c r="F108" s="134"/>
      <c r="G108" s="132"/>
      <c r="H108" s="142"/>
      <c r="I108" s="126"/>
      <c r="J108" s="124">
        <f t="shared" si="4"/>
        <v>0</v>
      </c>
    </row>
    <row r="109" spans="1:10" s="69" customFormat="1" ht="23.1" customHeight="1" x14ac:dyDescent="0.2">
      <c r="A109" s="280" t="str">
        <f t="shared" si="5"/>
        <v>-</v>
      </c>
      <c r="B109" s="230"/>
      <c r="C109" s="416"/>
      <c r="D109" s="136"/>
      <c r="E109" s="140"/>
      <c r="F109" s="134"/>
      <c r="G109" s="132"/>
      <c r="H109" s="142"/>
      <c r="I109" s="126"/>
      <c r="J109" s="124">
        <f t="shared" si="4"/>
        <v>0</v>
      </c>
    </row>
    <row r="110" spans="1:10" s="69" customFormat="1" ht="23.1" customHeight="1" x14ac:dyDescent="0.2">
      <c r="A110" s="280" t="str">
        <f t="shared" si="5"/>
        <v>-</v>
      </c>
      <c r="B110" s="230"/>
      <c r="C110" s="416"/>
      <c r="D110" s="136"/>
      <c r="E110" s="140"/>
      <c r="F110" s="134"/>
      <c r="G110" s="132"/>
      <c r="H110" s="142"/>
      <c r="I110" s="126"/>
      <c r="J110" s="124">
        <f t="shared" si="4"/>
        <v>0</v>
      </c>
    </row>
    <row r="111" spans="1:10" s="69" customFormat="1" ht="23.1" customHeight="1" x14ac:dyDescent="0.2">
      <c r="A111" s="280" t="str">
        <f t="shared" si="5"/>
        <v>-</v>
      </c>
      <c r="B111" s="230"/>
      <c r="C111" s="416"/>
      <c r="D111" s="136"/>
      <c r="E111" s="140"/>
      <c r="F111" s="134"/>
      <c r="G111" s="132"/>
      <c r="H111" s="142"/>
      <c r="I111" s="126"/>
      <c r="J111" s="124">
        <f t="shared" si="4"/>
        <v>0</v>
      </c>
    </row>
    <row r="112" spans="1:10" s="69" customFormat="1" ht="23.1" customHeight="1" x14ac:dyDescent="0.2">
      <c r="A112" s="280" t="str">
        <f t="shared" si="5"/>
        <v>-</v>
      </c>
      <c r="B112" s="230"/>
      <c r="C112" s="416"/>
      <c r="D112" s="136"/>
      <c r="E112" s="140"/>
      <c r="F112" s="134"/>
      <c r="G112" s="132"/>
      <c r="H112" s="142"/>
      <c r="I112" s="126"/>
      <c r="J112" s="124">
        <f t="shared" si="4"/>
        <v>0</v>
      </c>
    </row>
    <row r="113" spans="1:10" s="69" customFormat="1" ht="23.1" customHeight="1" x14ac:dyDescent="0.2">
      <c r="A113" s="280" t="str">
        <f t="shared" si="5"/>
        <v>-</v>
      </c>
      <c r="B113" s="230"/>
      <c r="C113" s="416"/>
      <c r="D113" s="137"/>
      <c r="E113" s="140"/>
      <c r="F113" s="134"/>
      <c r="G113" s="132"/>
      <c r="H113" s="142"/>
      <c r="I113" s="126"/>
      <c r="J113" s="124">
        <f t="shared" si="4"/>
        <v>0</v>
      </c>
    </row>
    <row r="114" spans="1:10" s="69" customFormat="1" ht="23.1" customHeight="1" x14ac:dyDescent="0.2">
      <c r="A114" s="280" t="str">
        <f t="shared" si="5"/>
        <v>-</v>
      </c>
      <c r="B114" s="230"/>
      <c r="C114" s="416"/>
      <c r="D114" s="136"/>
      <c r="E114" s="140"/>
      <c r="F114" s="134"/>
      <c r="G114" s="132"/>
      <c r="H114" s="142"/>
      <c r="I114" s="126"/>
      <c r="J114" s="124">
        <f t="shared" si="4"/>
        <v>0</v>
      </c>
    </row>
    <row r="115" spans="1:10" s="69" customFormat="1" ht="23.1" customHeight="1" x14ac:dyDescent="0.2">
      <c r="A115" s="280" t="str">
        <f t="shared" si="5"/>
        <v>-</v>
      </c>
      <c r="B115" s="230"/>
      <c r="C115" s="416"/>
      <c r="D115" s="136"/>
      <c r="E115" s="140"/>
      <c r="F115" s="134"/>
      <c r="G115" s="132"/>
      <c r="H115" s="142"/>
      <c r="I115" s="126"/>
      <c r="J115" s="124">
        <f t="shared" si="4"/>
        <v>0</v>
      </c>
    </row>
    <row r="116" spans="1:10" s="69" customFormat="1" ht="23.1" customHeight="1" x14ac:dyDescent="0.2">
      <c r="A116" s="280" t="str">
        <f t="shared" si="5"/>
        <v>-</v>
      </c>
      <c r="B116" s="230"/>
      <c r="C116" s="416"/>
      <c r="D116" s="136"/>
      <c r="E116" s="140"/>
      <c r="F116" s="134"/>
      <c r="G116" s="132"/>
      <c r="H116" s="142"/>
      <c r="I116" s="126"/>
      <c r="J116" s="124">
        <f t="shared" si="4"/>
        <v>0</v>
      </c>
    </row>
    <row r="117" spans="1:10" s="69" customFormat="1" ht="23.1" customHeight="1" x14ac:dyDescent="0.2">
      <c r="A117" s="280" t="str">
        <f t="shared" si="5"/>
        <v>-</v>
      </c>
      <c r="B117" s="230"/>
      <c r="C117" s="416"/>
      <c r="D117" s="136"/>
      <c r="E117" s="140"/>
      <c r="F117" s="134"/>
      <c r="G117" s="132"/>
      <c r="H117" s="142"/>
      <c r="I117" s="126"/>
      <c r="J117" s="124">
        <f t="shared" si="4"/>
        <v>0</v>
      </c>
    </row>
    <row r="118" spans="1:10" s="69" customFormat="1" ht="23.1" customHeight="1" x14ac:dyDescent="0.2">
      <c r="A118" s="280" t="str">
        <f t="shared" si="5"/>
        <v>-</v>
      </c>
      <c r="B118" s="230"/>
      <c r="C118" s="416"/>
      <c r="D118" s="136"/>
      <c r="E118" s="140"/>
      <c r="F118" s="134"/>
      <c r="G118" s="132"/>
      <c r="H118" s="142"/>
      <c r="I118" s="126"/>
      <c r="J118" s="124">
        <f t="shared" si="4"/>
        <v>0</v>
      </c>
    </row>
    <row r="119" spans="1:10" s="69" customFormat="1" ht="23.1" customHeight="1" x14ac:dyDescent="0.2">
      <c r="A119" s="280" t="str">
        <f t="shared" si="5"/>
        <v>-</v>
      </c>
      <c r="B119" s="230"/>
      <c r="C119" s="416"/>
      <c r="D119" s="136"/>
      <c r="E119" s="140"/>
      <c r="F119" s="134"/>
      <c r="G119" s="132"/>
      <c r="H119" s="142"/>
      <c r="I119" s="126"/>
      <c r="J119" s="124">
        <f t="shared" si="4"/>
        <v>0</v>
      </c>
    </row>
    <row r="120" spans="1:10" s="69" customFormat="1" ht="23.1" customHeight="1" x14ac:dyDescent="0.2">
      <c r="A120" s="280" t="str">
        <f t="shared" si="5"/>
        <v>-</v>
      </c>
      <c r="B120" s="230"/>
      <c r="C120" s="416"/>
      <c r="D120" s="136"/>
      <c r="E120" s="140"/>
      <c r="F120" s="134"/>
      <c r="G120" s="132"/>
      <c r="H120" s="142"/>
      <c r="I120" s="126"/>
      <c r="J120" s="124">
        <f t="shared" si="4"/>
        <v>0</v>
      </c>
    </row>
    <row r="121" spans="1:10" s="69" customFormat="1" ht="23.1" customHeight="1" x14ac:dyDescent="0.2">
      <c r="A121" s="280" t="str">
        <f t="shared" si="5"/>
        <v>-</v>
      </c>
      <c r="B121" s="230"/>
      <c r="C121" s="416"/>
      <c r="D121" s="136"/>
      <c r="E121" s="140"/>
      <c r="F121" s="134"/>
      <c r="G121" s="132"/>
      <c r="H121" s="142"/>
      <c r="I121" s="126"/>
      <c r="J121" s="124">
        <f t="shared" si="4"/>
        <v>0</v>
      </c>
    </row>
    <row r="122" spans="1:10" s="69" customFormat="1" ht="23.1" customHeight="1" x14ac:dyDescent="0.2">
      <c r="A122" s="280" t="str">
        <f t="shared" si="5"/>
        <v>-</v>
      </c>
      <c r="B122" s="230"/>
      <c r="C122" s="416"/>
      <c r="D122" s="136"/>
      <c r="E122" s="140"/>
      <c r="F122" s="134"/>
      <c r="G122" s="132"/>
      <c r="H122" s="142"/>
      <c r="I122" s="126"/>
      <c r="J122" s="124">
        <f t="shared" si="4"/>
        <v>0</v>
      </c>
    </row>
    <row r="123" spans="1:10" s="69" customFormat="1" ht="23.1" customHeight="1" x14ac:dyDescent="0.2">
      <c r="A123" s="280" t="str">
        <f t="shared" si="5"/>
        <v>-</v>
      </c>
      <c r="B123" s="230"/>
      <c r="C123" s="416"/>
      <c r="D123" s="136"/>
      <c r="E123" s="140"/>
      <c r="F123" s="134"/>
      <c r="G123" s="132"/>
      <c r="H123" s="142"/>
      <c r="I123" s="126"/>
      <c r="J123" s="124">
        <f t="shared" si="4"/>
        <v>0</v>
      </c>
    </row>
    <row r="124" spans="1:10" s="69" customFormat="1" ht="23.1" customHeight="1" x14ac:dyDescent="0.2">
      <c r="A124" s="280" t="str">
        <f t="shared" si="5"/>
        <v>-</v>
      </c>
      <c r="B124" s="230"/>
      <c r="C124" s="416"/>
      <c r="D124" s="136"/>
      <c r="E124" s="140"/>
      <c r="F124" s="134"/>
      <c r="G124" s="132"/>
      <c r="H124" s="142"/>
      <c r="I124" s="126"/>
      <c r="J124" s="124">
        <f t="shared" si="4"/>
        <v>0</v>
      </c>
    </row>
    <row r="125" spans="1:10" s="69" customFormat="1" ht="23.1" customHeight="1" x14ac:dyDescent="0.2">
      <c r="A125" s="280" t="str">
        <f t="shared" si="5"/>
        <v>-</v>
      </c>
      <c r="B125" s="230"/>
      <c r="C125" s="416"/>
      <c r="D125" s="136"/>
      <c r="E125" s="140"/>
      <c r="F125" s="134"/>
      <c r="G125" s="132"/>
      <c r="H125" s="142"/>
      <c r="I125" s="126"/>
      <c r="J125" s="124">
        <f t="shared" ref="J125:J188" si="6">SUM(H125*I125)/100</f>
        <v>0</v>
      </c>
    </row>
    <row r="126" spans="1:10" s="69" customFormat="1" ht="23.1" customHeight="1" x14ac:dyDescent="0.2">
      <c r="A126" s="280" t="str">
        <f t="shared" si="5"/>
        <v>-</v>
      </c>
      <c r="B126" s="230"/>
      <c r="C126" s="416"/>
      <c r="D126" s="136"/>
      <c r="E126" s="140"/>
      <c r="F126" s="134"/>
      <c r="G126" s="132"/>
      <c r="H126" s="142"/>
      <c r="I126" s="126"/>
      <c r="J126" s="124">
        <f t="shared" si="6"/>
        <v>0</v>
      </c>
    </row>
    <row r="127" spans="1:10" s="69" customFormat="1" ht="23.1" customHeight="1" x14ac:dyDescent="0.2">
      <c r="A127" s="280" t="str">
        <f t="shared" si="5"/>
        <v>-</v>
      </c>
      <c r="B127" s="230"/>
      <c r="C127" s="416"/>
      <c r="D127" s="136"/>
      <c r="E127" s="140"/>
      <c r="F127" s="134"/>
      <c r="G127" s="132"/>
      <c r="H127" s="142"/>
      <c r="I127" s="126"/>
      <c r="J127" s="124">
        <f t="shared" si="6"/>
        <v>0</v>
      </c>
    </row>
    <row r="128" spans="1:10" s="69" customFormat="1" ht="23.1" customHeight="1" x14ac:dyDescent="0.2">
      <c r="A128" s="280" t="str">
        <f t="shared" si="5"/>
        <v>-</v>
      </c>
      <c r="B128" s="230"/>
      <c r="C128" s="416"/>
      <c r="D128" s="136"/>
      <c r="E128" s="140"/>
      <c r="F128" s="134"/>
      <c r="G128" s="132"/>
      <c r="H128" s="142"/>
      <c r="I128" s="126"/>
      <c r="J128" s="124">
        <f t="shared" si="6"/>
        <v>0</v>
      </c>
    </row>
    <row r="129" spans="1:10" s="69" customFormat="1" ht="23.1" customHeight="1" x14ac:dyDescent="0.2">
      <c r="A129" s="280" t="str">
        <f t="shared" si="5"/>
        <v>-</v>
      </c>
      <c r="B129" s="230"/>
      <c r="C129" s="416"/>
      <c r="D129" s="136"/>
      <c r="E129" s="140"/>
      <c r="F129" s="134"/>
      <c r="G129" s="132"/>
      <c r="H129" s="142"/>
      <c r="I129" s="126"/>
      <c r="J129" s="124">
        <f t="shared" si="6"/>
        <v>0</v>
      </c>
    </row>
    <row r="130" spans="1:10" s="69" customFormat="1" ht="23.1" customHeight="1" x14ac:dyDescent="0.2">
      <c r="A130" s="280" t="str">
        <f t="shared" si="5"/>
        <v>-</v>
      </c>
      <c r="B130" s="230"/>
      <c r="C130" s="416"/>
      <c r="D130" s="136"/>
      <c r="E130" s="140"/>
      <c r="F130" s="134"/>
      <c r="G130" s="132"/>
      <c r="H130" s="142"/>
      <c r="I130" s="126"/>
      <c r="J130" s="124">
        <f t="shared" si="6"/>
        <v>0</v>
      </c>
    </row>
    <row r="131" spans="1:10" s="69" customFormat="1" ht="23.1" customHeight="1" x14ac:dyDescent="0.2">
      <c r="A131" s="280" t="str">
        <f t="shared" si="5"/>
        <v>-</v>
      </c>
      <c r="B131" s="230"/>
      <c r="C131" s="416"/>
      <c r="D131" s="136"/>
      <c r="E131" s="140"/>
      <c r="F131" s="134"/>
      <c r="G131" s="132"/>
      <c r="H131" s="142"/>
      <c r="I131" s="126"/>
      <c r="J131" s="124">
        <f t="shared" si="6"/>
        <v>0</v>
      </c>
    </row>
    <row r="132" spans="1:10" s="69" customFormat="1" ht="23.1" customHeight="1" x14ac:dyDescent="0.2">
      <c r="A132" s="280" t="str">
        <f t="shared" si="5"/>
        <v>-</v>
      </c>
      <c r="B132" s="230"/>
      <c r="C132" s="416"/>
      <c r="D132" s="136"/>
      <c r="E132" s="140"/>
      <c r="F132" s="134"/>
      <c r="G132" s="132"/>
      <c r="H132" s="142"/>
      <c r="I132" s="126"/>
      <c r="J132" s="124">
        <f t="shared" si="6"/>
        <v>0</v>
      </c>
    </row>
    <row r="133" spans="1:10" s="69" customFormat="1" ht="23.1" customHeight="1" x14ac:dyDescent="0.2">
      <c r="A133" s="280" t="str">
        <f t="shared" si="5"/>
        <v>-</v>
      </c>
      <c r="B133" s="230"/>
      <c r="C133" s="416"/>
      <c r="D133" s="136"/>
      <c r="E133" s="140"/>
      <c r="F133" s="134"/>
      <c r="G133" s="132"/>
      <c r="H133" s="142"/>
      <c r="I133" s="126"/>
      <c r="J133" s="124">
        <f t="shared" si="6"/>
        <v>0</v>
      </c>
    </row>
    <row r="134" spans="1:10" s="69" customFormat="1" ht="23.1" customHeight="1" x14ac:dyDescent="0.2">
      <c r="A134" s="280" t="str">
        <f t="shared" si="5"/>
        <v>-</v>
      </c>
      <c r="B134" s="230"/>
      <c r="C134" s="416"/>
      <c r="D134" s="136"/>
      <c r="E134" s="140"/>
      <c r="F134" s="134"/>
      <c r="G134" s="132"/>
      <c r="H134" s="142"/>
      <c r="I134" s="126"/>
      <c r="J134" s="124">
        <f t="shared" si="6"/>
        <v>0</v>
      </c>
    </row>
    <row r="135" spans="1:10" s="69" customFormat="1" ht="23.1" customHeight="1" x14ac:dyDescent="0.2">
      <c r="A135" s="280" t="str">
        <f t="shared" ref="A135:A198" si="7">IF(B135="Kirsch inländisch",4,IF(B135="Williams ausländisch",3,IF(B135="Williams inländisch",2,IF(B135="Kirsch ausländisch",5,IF(B135="Kernobst, Kräuter, Birnenträsch, Gravensteiner, Golden",1,IF(B135="Zwetschgen, Pflümli, Mirabellen inländisch",6,IF(B135="Zwetschgen, Pflümli, Mirabellen, Sliwowitz ausländisch",7,IF(B135="Aprikosen inländisch",8,IF(B135="Marc, Grappa, Hefebrand inländisch",9,IF(B135="Marc, Grappa, Hefebrand ausländisch",10,IF(B135="Andere inl. gebrannte Wasser (Enzian, Génépi, Quitten, Wachholder, Kartoffel, Himbeer, Getreide)",11,IF(B135="Trinksprit",12,IF(B135="Aperitifs, Bitter",13,IF(B135="Liköre (Bailey's Irish Cream, Batida de Coco, Cointreau, Eiercognac, Grand Marnier)",14,IF(B135="Cognac, Armagnac",15,IF(B135="Weinbrand, Brandy",16,IF(B135="Rum",17,IF(B135="Whisky",18,IF(B135="Aquavit, Genever, Gin, Ginepro, Korn, Steinhäger, Wodka",19,IF(B135="Andere ausl. gebrannte Wasser (Aprikosen, Arak, Himbeergeist, Kartoffelbrand, Tequila)",20,IF(B135="Spirituosenhaltige Mischgetränke",21,IF(B135="Portionenflacons (sämtliche gebrannte Wasser mit weniger als 35cl Inhalt)",22,IF(B135="Assortimente und Geschenkpackungen (sämtliche gebrannte Wasser)",23,IF(B135="Calvados",24,IF(B135="Halbfabrikate, Aromen",25,IF(B135="Süssweine, Wermuth",26,IF(B135="","-")))))))))))))))))))))))))))</f>
        <v>-</v>
      </c>
      <c r="B135" s="230"/>
      <c r="C135" s="416"/>
      <c r="D135" s="136"/>
      <c r="E135" s="140"/>
      <c r="F135" s="134"/>
      <c r="G135" s="132"/>
      <c r="H135" s="142"/>
      <c r="I135" s="126"/>
      <c r="J135" s="124">
        <f t="shared" si="6"/>
        <v>0</v>
      </c>
    </row>
    <row r="136" spans="1:10" s="69" customFormat="1" ht="23.1" customHeight="1" x14ac:dyDescent="0.2">
      <c r="A136" s="280" t="str">
        <f t="shared" si="7"/>
        <v>-</v>
      </c>
      <c r="B136" s="230"/>
      <c r="C136" s="416"/>
      <c r="D136" s="136"/>
      <c r="E136" s="140"/>
      <c r="F136" s="134"/>
      <c r="G136" s="132"/>
      <c r="H136" s="142"/>
      <c r="I136" s="126"/>
      <c r="J136" s="124">
        <f t="shared" si="6"/>
        <v>0</v>
      </c>
    </row>
    <row r="137" spans="1:10" s="69" customFormat="1" ht="23.1" customHeight="1" x14ac:dyDescent="0.2">
      <c r="A137" s="280" t="str">
        <f t="shared" si="7"/>
        <v>-</v>
      </c>
      <c r="B137" s="230"/>
      <c r="C137" s="416"/>
      <c r="D137" s="136"/>
      <c r="E137" s="140"/>
      <c r="F137" s="134"/>
      <c r="G137" s="132"/>
      <c r="H137" s="142"/>
      <c r="I137" s="126"/>
      <c r="J137" s="124">
        <f t="shared" si="6"/>
        <v>0</v>
      </c>
    </row>
    <row r="138" spans="1:10" s="69" customFormat="1" ht="23.1" customHeight="1" x14ac:dyDescent="0.2">
      <c r="A138" s="280" t="str">
        <f t="shared" si="7"/>
        <v>-</v>
      </c>
      <c r="B138" s="230"/>
      <c r="C138" s="416"/>
      <c r="D138" s="136"/>
      <c r="E138" s="140"/>
      <c r="F138" s="134"/>
      <c r="G138" s="132"/>
      <c r="H138" s="142"/>
      <c r="I138" s="126"/>
      <c r="J138" s="124">
        <f t="shared" si="6"/>
        <v>0</v>
      </c>
    </row>
    <row r="139" spans="1:10" s="69" customFormat="1" ht="23.1" customHeight="1" x14ac:dyDescent="0.2">
      <c r="A139" s="280" t="str">
        <f t="shared" si="7"/>
        <v>-</v>
      </c>
      <c r="B139" s="230"/>
      <c r="C139" s="416"/>
      <c r="D139" s="136"/>
      <c r="E139" s="140"/>
      <c r="F139" s="134"/>
      <c r="G139" s="132"/>
      <c r="H139" s="142"/>
      <c r="I139" s="126"/>
      <c r="J139" s="124">
        <f t="shared" si="6"/>
        <v>0</v>
      </c>
    </row>
    <row r="140" spans="1:10" s="69" customFormat="1" ht="23.1" customHeight="1" x14ac:dyDescent="0.2">
      <c r="A140" s="280" t="str">
        <f t="shared" si="7"/>
        <v>-</v>
      </c>
      <c r="B140" s="230"/>
      <c r="C140" s="416"/>
      <c r="D140" s="136"/>
      <c r="E140" s="140"/>
      <c r="F140" s="134"/>
      <c r="G140" s="132"/>
      <c r="H140" s="142"/>
      <c r="I140" s="126"/>
      <c r="J140" s="124">
        <f t="shared" si="6"/>
        <v>0</v>
      </c>
    </row>
    <row r="141" spans="1:10" s="69" customFormat="1" ht="23.1" customHeight="1" x14ac:dyDescent="0.2">
      <c r="A141" s="280" t="str">
        <f t="shared" si="7"/>
        <v>-</v>
      </c>
      <c r="B141" s="230"/>
      <c r="C141" s="416"/>
      <c r="D141" s="136"/>
      <c r="E141" s="140"/>
      <c r="F141" s="134"/>
      <c r="G141" s="132"/>
      <c r="H141" s="142"/>
      <c r="I141" s="126"/>
      <c r="J141" s="124">
        <f t="shared" si="6"/>
        <v>0</v>
      </c>
    </row>
    <row r="142" spans="1:10" s="69" customFormat="1" ht="23.1" customHeight="1" x14ac:dyDescent="0.2">
      <c r="A142" s="280" t="str">
        <f t="shared" si="7"/>
        <v>-</v>
      </c>
      <c r="B142" s="230"/>
      <c r="C142" s="416"/>
      <c r="D142" s="136"/>
      <c r="E142" s="140"/>
      <c r="F142" s="134"/>
      <c r="G142" s="132"/>
      <c r="H142" s="142"/>
      <c r="I142" s="126"/>
      <c r="J142" s="124">
        <f t="shared" si="6"/>
        <v>0</v>
      </c>
    </row>
    <row r="143" spans="1:10" s="69" customFormat="1" ht="23.1" customHeight="1" x14ac:dyDescent="0.2">
      <c r="A143" s="280" t="str">
        <f t="shared" si="7"/>
        <v>-</v>
      </c>
      <c r="B143" s="230"/>
      <c r="C143" s="416"/>
      <c r="D143" s="136"/>
      <c r="E143" s="140"/>
      <c r="F143" s="134"/>
      <c r="G143" s="132"/>
      <c r="H143" s="142"/>
      <c r="I143" s="126"/>
      <c r="J143" s="124">
        <f t="shared" si="6"/>
        <v>0</v>
      </c>
    </row>
    <row r="144" spans="1:10" s="69" customFormat="1" ht="23.1" customHeight="1" x14ac:dyDescent="0.2">
      <c r="A144" s="280" t="str">
        <f t="shared" si="7"/>
        <v>-</v>
      </c>
      <c r="B144" s="230"/>
      <c r="C144" s="416"/>
      <c r="D144" s="136"/>
      <c r="E144" s="140"/>
      <c r="F144" s="134"/>
      <c r="G144" s="132"/>
      <c r="H144" s="142"/>
      <c r="I144" s="126"/>
      <c r="J144" s="124">
        <f t="shared" si="6"/>
        <v>0</v>
      </c>
    </row>
    <row r="145" spans="1:10" s="69" customFormat="1" ht="23.1" customHeight="1" x14ac:dyDescent="0.2">
      <c r="A145" s="280" t="str">
        <f t="shared" si="7"/>
        <v>-</v>
      </c>
      <c r="B145" s="230"/>
      <c r="C145" s="416"/>
      <c r="D145" s="136"/>
      <c r="E145" s="140"/>
      <c r="F145" s="134"/>
      <c r="G145" s="132"/>
      <c r="H145" s="142"/>
      <c r="I145" s="126"/>
      <c r="J145" s="124">
        <f t="shared" si="6"/>
        <v>0</v>
      </c>
    </row>
    <row r="146" spans="1:10" s="69" customFormat="1" ht="23.1" customHeight="1" x14ac:dyDescent="0.2">
      <c r="A146" s="280" t="str">
        <f t="shared" si="7"/>
        <v>-</v>
      </c>
      <c r="B146" s="230"/>
      <c r="C146" s="416"/>
      <c r="D146" s="136"/>
      <c r="E146" s="140"/>
      <c r="F146" s="134"/>
      <c r="G146" s="132"/>
      <c r="H146" s="142"/>
      <c r="I146" s="126"/>
      <c r="J146" s="124">
        <f t="shared" si="6"/>
        <v>0</v>
      </c>
    </row>
    <row r="147" spans="1:10" s="69" customFormat="1" ht="23.1" customHeight="1" x14ac:dyDescent="0.2">
      <c r="A147" s="280" t="str">
        <f t="shared" si="7"/>
        <v>-</v>
      </c>
      <c r="B147" s="230"/>
      <c r="C147" s="416"/>
      <c r="D147" s="136"/>
      <c r="E147" s="140"/>
      <c r="F147" s="134"/>
      <c r="G147" s="132"/>
      <c r="H147" s="142"/>
      <c r="I147" s="126"/>
      <c r="J147" s="124">
        <f t="shared" si="6"/>
        <v>0</v>
      </c>
    </row>
    <row r="148" spans="1:10" s="69" customFormat="1" ht="23.1" customHeight="1" x14ac:dyDescent="0.2">
      <c r="A148" s="280" t="str">
        <f t="shared" si="7"/>
        <v>-</v>
      </c>
      <c r="B148" s="230"/>
      <c r="C148" s="416"/>
      <c r="D148" s="136"/>
      <c r="E148" s="140"/>
      <c r="F148" s="134"/>
      <c r="G148" s="132"/>
      <c r="H148" s="142"/>
      <c r="I148" s="126"/>
      <c r="J148" s="124">
        <f t="shared" si="6"/>
        <v>0</v>
      </c>
    </row>
    <row r="149" spans="1:10" s="69" customFormat="1" ht="23.1" customHeight="1" x14ac:dyDescent="0.2">
      <c r="A149" s="280" t="str">
        <f t="shared" si="7"/>
        <v>-</v>
      </c>
      <c r="B149" s="230"/>
      <c r="C149" s="416"/>
      <c r="D149" s="136"/>
      <c r="E149" s="140"/>
      <c r="F149" s="134"/>
      <c r="G149" s="132"/>
      <c r="H149" s="142"/>
      <c r="I149" s="126"/>
      <c r="J149" s="124">
        <f t="shared" si="6"/>
        <v>0</v>
      </c>
    </row>
    <row r="150" spans="1:10" s="69" customFormat="1" ht="23.1" customHeight="1" x14ac:dyDescent="0.2">
      <c r="A150" s="280" t="str">
        <f t="shared" si="7"/>
        <v>-</v>
      </c>
      <c r="B150" s="230"/>
      <c r="C150" s="416"/>
      <c r="D150" s="136"/>
      <c r="E150" s="140"/>
      <c r="F150" s="134"/>
      <c r="G150" s="132"/>
      <c r="H150" s="142"/>
      <c r="I150" s="126"/>
      <c r="J150" s="124">
        <f t="shared" si="6"/>
        <v>0</v>
      </c>
    </row>
    <row r="151" spans="1:10" s="69" customFormat="1" ht="23.1" customHeight="1" x14ac:dyDescent="0.2">
      <c r="A151" s="280" t="str">
        <f t="shared" si="7"/>
        <v>-</v>
      </c>
      <c r="B151" s="230"/>
      <c r="C151" s="416"/>
      <c r="D151" s="136"/>
      <c r="E151" s="140"/>
      <c r="F151" s="134"/>
      <c r="G151" s="132"/>
      <c r="H151" s="142"/>
      <c r="I151" s="126"/>
      <c r="J151" s="124">
        <f t="shared" si="6"/>
        <v>0</v>
      </c>
    </row>
    <row r="152" spans="1:10" s="69" customFormat="1" ht="23.1" customHeight="1" x14ac:dyDescent="0.2">
      <c r="A152" s="280" t="str">
        <f t="shared" si="7"/>
        <v>-</v>
      </c>
      <c r="B152" s="230"/>
      <c r="C152" s="416"/>
      <c r="D152" s="136"/>
      <c r="E152" s="140"/>
      <c r="F152" s="134"/>
      <c r="G152" s="132"/>
      <c r="H152" s="142"/>
      <c r="I152" s="126"/>
      <c r="J152" s="124">
        <f t="shared" si="6"/>
        <v>0</v>
      </c>
    </row>
    <row r="153" spans="1:10" s="69" customFormat="1" ht="23.1" customHeight="1" x14ac:dyDescent="0.2">
      <c r="A153" s="280" t="str">
        <f t="shared" si="7"/>
        <v>-</v>
      </c>
      <c r="B153" s="230"/>
      <c r="C153" s="416"/>
      <c r="D153" s="136"/>
      <c r="E153" s="140"/>
      <c r="F153" s="134"/>
      <c r="G153" s="132"/>
      <c r="H153" s="142"/>
      <c r="I153" s="126"/>
      <c r="J153" s="124">
        <f t="shared" si="6"/>
        <v>0</v>
      </c>
    </row>
    <row r="154" spans="1:10" s="69" customFormat="1" ht="23.1" customHeight="1" x14ac:dyDescent="0.2">
      <c r="A154" s="280" t="str">
        <f t="shared" si="7"/>
        <v>-</v>
      </c>
      <c r="B154" s="230"/>
      <c r="C154" s="416"/>
      <c r="D154" s="136"/>
      <c r="E154" s="140"/>
      <c r="F154" s="134"/>
      <c r="G154" s="132"/>
      <c r="H154" s="142"/>
      <c r="I154" s="126"/>
      <c r="J154" s="124">
        <f t="shared" si="6"/>
        <v>0</v>
      </c>
    </row>
    <row r="155" spans="1:10" s="69" customFormat="1" ht="23.1" customHeight="1" x14ac:dyDescent="0.2">
      <c r="A155" s="280" t="str">
        <f t="shared" si="7"/>
        <v>-</v>
      </c>
      <c r="B155" s="230"/>
      <c r="C155" s="416"/>
      <c r="D155" s="136"/>
      <c r="E155" s="140"/>
      <c r="F155" s="134"/>
      <c r="G155" s="132"/>
      <c r="H155" s="142"/>
      <c r="I155" s="126"/>
      <c r="J155" s="124">
        <f t="shared" si="6"/>
        <v>0</v>
      </c>
    </row>
    <row r="156" spans="1:10" s="69" customFormat="1" ht="23.1" customHeight="1" x14ac:dyDescent="0.2">
      <c r="A156" s="280" t="str">
        <f t="shared" si="7"/>
        <v>-</v>
      </c>
      <c r="B156" s="230"/>
      <c r="C156" s="416"/>
      <c r="D156" s="136"/>
      <c r="E156" s="140"/>
      <c r="F156" s="134"/>
      <c r="G156" s="132"/>
      <c r="H156" s="142"/>
      <c r="I156" s="126"/>
      <c r="J156" s="124">
        <f t="shared" si="6"/>
        <v>0</v>
      </c>
    </row>
    <row r="157" spans="1:10" s="69" customFormat="1" ht="23.1" customHeight="1" x14ac:dyDescent="0.2">
      <c r="A157" s="280" t="str">
        <f t="shared" si="7"/>
        <v>-</v>
      </c>
      <c r="B157" s="230"/>
      <c r="C157" s="416"/>
      <c r="D157" s="136"/>
      <c r="E157" s="140"/>
      <c r="F157" s="134"/>
      <c r="G157" s="132"/>
      <c r="H157" s="142"/>
      <c r="I157" s="126"/>
      <c r="J157" s="124">
        <f t="shared" si="6"/>
        <v>0</v>
      </c>
    </row>
    <row r="158" spans="1:10" s="69" customFormat="1" ht="23.1" customHeight="1" x14ac:dyDescent="0.2">
      <c r="A158" s="280" t="str">
        <f t="shared" si="7"/>
        <v>-</v>
      </c>
      <c r="B158" s="230"/>
      <c r="C158" s="416"/>
      <c r="D158" s="136"/>
      <c r="E158" s="140"/>
      <c r="F158" s="134"/>
      <c r="G158" s="132"/>
      <c r="H158" s="142"/>
      <c r="I158" s="126"/>
      <c r="J158" s="124">
        <f t="shared" si="6"/>
        <v>0</v>
      </c>
    </row>
    <row r="159" spans="1:10" s="69" customFormat="1" ht="23.1" customHeight="1" x14ac:dyDescent="0.2">
      <c r="A159" s="280" t="str">
        <f t="shared" si="7"/>
        <v>-</v>
      </c>
      <c r="B159" s="230"/>
      <c r="C159" s="416"/>
      <c r="D159" s="136"/>
      <c r="E159" s="140"/>
      <c r="F159" s="134"/>
      <c r="G159" s="132"/>
      <c r="H159" s="142"/>
      <c r="I159" s="126"/>
      <c r="J159" s="124">
        <f t="shared" si="6"/>
        <v>0</v>
      </c>
    </row>
    <row r="160" spans="1:10" s="69" customFormat="1" ht="23.1" customHeight="1" x14ac:dyDescent="0.2">
      <c r="A160" s="280" t="str">
        <f t="shared" si="7"/>
        <v>-</v>
      </c>
      <c r="B160" s="230"/>
      <c r="C160" s="416"/>
      <c r="D160" s="136"/>
      <c r="E160" s="140"/>
      <c r="F160" s="134"/>
      <c r="G160" s="132"/>
      <c r="H160" s="142"/>
      <c r="I160" s="126"/>
      <c r="J160" s="124">
        <f t="shared" si="6"/>
        <v>0</v>
      </c>
    </row>
    <row r="161" spans="1:10" s="69" customFormat="1" ht="23.1" customHeight="1" x14ac:dyDescent="0.2">
      <c r="A161" s="280" t="str">
        <f t="shared" si="7"/>
        <v>-</v>
      </c>
      <c r="B161" s="230"/>
      <c r="C161" s="416"/>
      <c r="D161" s="136"/>
      <c r="E161" s="140"/>
      <c r="F161" s="134"/>
      <c r="G161" s="132"/>
      <c r="H161" s="142"/>
      <c r="I161" s="126"/>
      <c r="J161" s="124">
        <f t="shared" si="6"/>
        <v>0</v>
      </c>
    </row>
    <row r="162" spans="1:10" s="69" customFormat="1" ht="23.1" customHeight="1" x14ac:dyDescent="0.2">
      <c r="A162" s="280" t="str">
        <f t="shared" si="7"/>
        <v>-</v>
      </c>
      <c r="B162" s="230"/>
      <c r="C162" s="416"/>
      <c r="D162" s="136"/>
      <c r="E162" s="140"/>
      <c r="F162" s="134"/>
      <c r="G162" s="132"/>
      <c r="H162" s="142"/>
      <c r="I162" s="126"/>
      <c r="J162" s="124">
        <f t="shared" si="6"/>
        <v>0</v>
      </c>
    </row>
    <row r="163" spans="1:10" s="69" customFormat="1" ht="23.1" customHeight="1" x14ac:dyDescent="0.2">
      <c r="A163" s="280" t="str">
        <f t="shared" si="7"/>
        <v>-</v>
      </c>
      <c r="B163" s="230"/>
      <c r="C163" s="416"/>
      <c r="D163" s="136"/>
      <c r="E163" s="140"/>
      <c r="F163" s="134"/>
      <c r="G163" s="132"/>
      <c r="H163" s="142"/>
      <c r="I163" s="126"/>
      <c r="J163" s="124">
        <f t="shared" si="6"/>
        <v>0</v>
      </c>
    </row>
    <row r="164" spans="1:10" s="69" customFormat="1" ht="23.1" customHeight="1" x14ac:dyDescent="0.2">
      <c r="A164" s="280" t="str">
        <f t="shared" si="7"/>
        <v>-</v>
      </c>
      <c r="B164" s="230"/>
      <c r="C164" s="416"/>
      <c r="D164" s="136"/>
      <c r="E164" s="140"/>
      <c r="F164" s="134"/>
      <c r="G164" s="132"/>
      <c r="H164" s="142"/>
      <c r="I164" s="126"/>
      <c r="J164" s="124">
        <f t="shared" si="6"/>
        <v>0</v>
      </c>
    </row>
    <row r="165" spans="1:10" s="69" customFormat="1" ht="23.1" customHeight="1" x14ac:dyDescent="0.2">
      <c r="A165" s="280" t="str">
        <f t="shared" si="7"/>
        <v>-</v>
      </c>
      <c r="B165" s="230"/>
      <c r="C165" s="416"/>
      <c r="D165" s="136"/>
      <c r="E165" s="140"/>
      <c r="F165" s="134"/>
      <c r="G165" s="132"/>
      <c r="H165" s="142"/>
      <c r="I165" s="126"/>
      <c r="J165" s="124">
        <f t="shared" si="6"/>
        <v>0</v>
      </c>
    </row>
    <row r="166" spans="1:10" s="69" customFormat="1" ht="23.1" customHeight="1" x14ac:dyDescent="0.2">
      <c r="A166" s="280" t="str">
        <f t="shared" si="7"/>
        <v>-</v>
      </c>
      <c r="B166" s="230"/>
      <c r="C166" s="416"/>
      <c r="D166" s="136"/>
      <c r="E166" s="140"/>
      <c r="F166" s="134"/>
      <c r="G166" s="132"/>
      <c r="H166" s="142"/>
      <c r="I166" s="126"/>
      <c r="J166" s="124">
        <f t="shared" si="6"/>
        <v>0</v>
      </c>
    </row>
    <row r="167" spans="1:10" s="69" customFormat="1" ht="23.1" customHeight="1" x14ac:dyDescent="0.2">
      <c r="A167" s="280" t="str">
        <f t="shared" si="7"/>
        <v>-</v>
      </c>
      <c r="B167" s="230"/>
      <c r="C167" s="416"/>
      <c r="D167" s="136"/>
      <c r="E167" s="140"/>
      <c r="F167" s="134"/>
      <c r="G167" s="132"/>
      <c r="H167" s="142"/>
      <c r="I167" s="126"/>
      <c r="J167" s="124">
        <f t="shared" si="6"/>
        <v>0</v>
      </c>
    </row>
    <row r="168" spans="1:10" s="69" customFormat="1" ht="23.1" customHeight="1" x14ac:dyDescent="0.2">
      <c r="A168" s="280" t="str">
        <f t="shared" si="7"/>
        <v>-</v>
      </c>
      <c r="B168" s="230"/>
      <c r="C168" s="416"/>
      <c r="D168" s="136"/>
      <c r="E168" s="140"/>
      <c r="F168" s="134"/>
      <c r="G168" s="132"/>
      <c r="H168" s="142"/>
      <c r="I168" s="126"/>
      <c r="J168" s="124">
        <f t="shared" si="6"/>
        <v>0</v>
      </c>
    </row>
    <row r="169" spans="1:10" s="69" customFormat="1" ht="23.1" customHeight="1" x14ac:dyDescent="0.2">
      <c r="A169" s="280" t="str">
        <f t="shared" si="7"/>
        <v>-</v>
      </c>
      <c r="B169" s="230"/>
      <c r="C169" s="416"/>
      <c r="D169" s="136"/>
      <c r="E169" s="140"/>
      <c r="F169" s="134"/>
      <c r="G169" s="132"/>
      <c r="H169" s="142"/>
      <c r="I169" s="126"/>
      <c r="J169" s="124">
        <f t="shared" si="6"/>
        <v>0</v>
      </c>
    </row>
    <row r="170" spans="1:10" s="69" customFormat="1" ht="23.1" customHeight="1" x14ac:dyDescent="0.2">
      <c r="A170" s="280" t="str">
        <f t="shared" si="7"/>
        <v>-</v>
      </c>
      <c r="B170" s="230"/>
      <c r="C170" s="416"/>
      <c r="D170" s="136"/>
      <c r="E170" s="140"/>
      <c r="F170" s="134"/>
      <c r="G170" s="132"/>
      <c r="H170" s="142"/>
      <c r="I170" s="126"/>
      <c r="J170" s="124">
        <f t="shared" si="6"/>
        <v>0</v>
      </c>
    </row>
    <row r="171" spans="1:10" s="69" customFormat="1" ht="23.1" customHeight="1" x14ac:dyDescent="0.2">
      <c r="A171" s="280" t="str">
        <f t="shared" si="7"/>
        <v>-</v>
      </c>
      <c r="B171" s="230"/>
      <c r="C171" s="416"/>
      <c r="D171" s="136"/>
      <c r="E171" s="140"/>
      <c r="F171" s="134"/>
      <c r="G171" s="132"/>
      <c r="H171" s="142"/>
      <c r="I171" s="126"/>
      <c r="J171" s="124">
        <f t="shared" si="6"/>
        <v>0</v>
      </c>
    </row>
    <row r="172" spans="1:10" s="69" customFormat="1" ht="23.1" customHeight="1" x14ac:dyDescent="0.2">
      <c r="A172" s="280" t="str">
        <f t="shared" si="7"/>
        <v>-</v>
      </c>
      <c r="B172" s="230"/>
      <c r="C172" s="416"/>
      <c r="D172" s="136"/>
      <c r="E172" s="140"/>
      <c r="F172" s="134"/>
      <c r="G172" s="132"/>
      <c r="H172" s="142"/>
      <c r="I172" s="126"/>
      <c r="J172" s="124">
        <f t="shared" si="6"/>
        <v>0</v>
      </c>
    </row>
    <row r="173" spans="1:10" s="69" customFormat="1" ht="23.1" customHeight="1" x14ac:dyDescent="0.2">
      <c r="A173" s="280" t="str">
        <f t="shared" si="7"/>
        <v>-</v>
      </c>
      <c r="B173" s="230"/>
      <c r="C173" s="416"/>
      <c r="D173" s="136"/>
      <c r="E173" s="140"/>
      <c r="F173" s="134"/>
      <c r="G173" s="132"/>
      <c r="H173" s="142"/>
      <c r="I173" s="126"/>
      <c r="J173" s="124">
        <f t="shared" si="6"/>
        <v>0</v>
      </c>
    </row>
    <row r="174" spans="1:10" s="69" customFormat="1" ht="23.1" customHeight="1" x14ac:dyDescent="0.2">
      <c r="A174" s="280" t="str">
        <f t="shared" si="7"/>
        <v>-</v>
      </c>
      <c r="B174" s="230"/>
      <c r="C174" s="416"/>
      <c r="D174" s="136"/>
      <c r="E174" s="140"/>
      <c r="F174" s="134"/>
      <c r="G174" s="132"/>
      <c r="H174" s="142"/>
      <c r="I174" s="126"/>
      <c r="J174" s="124">
        <f t="shared" si="6"/>
        <v>0</v>
      </c>
    </row>
    <row r="175" spans="1:10" s="69" customFormat="1" ht="23.1" customHeight="1" x14ac:dyDescent="0.2">
      <c r="A175" s="280" t="str">
        <f t="shared" si="7"/>
        <v>-</v>
      </c>
      <c r="B175" s="230"/>
      <c r="C175" s="416"/>
      <c r="D175" s="136"/>
      <c r="E175" s="140"/>
      <c r="F175" s="134"/>
      <c r="G175" s="132"/>
      <c r="H175" s="142"/>
      <c r="I175" s="126"/>
      <c r="J175" s="124">
        <f t="shared" si="6"/>
        <v>0</v>
      </c>
    </row>
    <row r="176" spans="1:10" s="69" customFormat="1" ht="23.1" customHeight="1" x14ac:dyDescent="0.2">
      <c r="A176" s="280" t="str">
        <f t="shared" si="7"/>
        <v>-</v>
      </c>
      <c r="B176" s="230"/>
      <c r="C176" s="416"/>
      <c r="D176" s="136"/>
      <c r="E176" s="140"/>
      <c r="F176" s="134"/>
      <c r="G176" s="132"/>
      <c r="H176" s="142"/>
      <c r="I176" s="126"/>
      <c r="J176" s="124">
        <f t="shared" si="6"/>
        <v>0</v>
      </c>
    </row>
    <row r="177" spans="1:10" s="69" customFormat="1" ht="23.1" customHeight="1" x14ac:dyDescent="0.2">
      <c r="A177" s="280" t="str">
        <f t="shared" si="7"/>
        <v>-</v>
      </c>
      <c r="B177" s="230"/>
      <c r="C177" s="416"/>
      <c r="D177" s="136"/>
      <c r="E177" s="140"/>
      <c r="F177" s="134"/>
      <c r="G177" s="132"/>
      <c r="H177" s="142"/>
      <c r="I177" s="126"/>
      <c r="J177" s="124">
        <f t="shared" si="6"/>
        <v>0</v>
      </c>
    </row>
    <row r="178" spans="1:10" s="69" customFormat="1" ht="23.1" customHeight="1" x14ac:dyDescent="0.2">
      <c r="A178" s="280" t="str">
        <f t="shared" si="7"/>
        <v>-</v>
      </c>
      <c r="B178" s="230"/>
      <c r="C178" s="416"/>
      <c r="D178" s="136"/>
      <c r="E178" s="140"/>
      <c r="F178" s="134"/>
      <c r="G178" s="132"/>
      <c r="H178" s="142"/>
      <c r="I178" s="126"/>
      <c r="J178" s="124">
        <f t="shared" si="6"/>
        <v>0</v>
      </c>
    </row>
    <row r="179" spans="1:10" s="69" customFormat="1" ht="23.1" customHeight="1" x14ac:dyDescent="0.2">
      <c r="A179" s="280" t="str">
        <f t="shared" si="7"/>
        <v>-</v>
      </c>
      <c r="B179" s="230"/>
      <c r="C179" s="416"/>
      <c r="D179" s="136"/>
      <c r="E179" s="140"/>
      <c r="F179" s="134"/>
      <c r="G179" s="132"/>
      <c r="H179" s="142"/>
      <c r="I179" s="126"/>
      <c r="J179" s="124">
        <f t="shared" si="6"/>
        <v>0</v>
      </c>
    </row>
    <row r="180" spans="1:10" s="69" customFormat="1" ht="23.1" customHeight="1" x14ac:dyDescent="0.2">
      <c r="A180" s="280" t="str">
        <f t="shared" si="7"/>
        <v>-</v>
      </c>
      <c r="B180" s="230"/>
      <c r="C180" s="416"/>
      <c r="D180" s="136"/>
      <c r="E180" s="140"/>
      <c r="F180" s="134"/>
      <c r="G180" s="132"/>
      <c r="H180" s="142"/>
      <c r="I180" s="126"/>
      <c r="J180" s="124">
        <f t="shared" si="6"/>
        <v>0</v>
      </c>
    </row>
    <row r="181" spans="1:10" s="69" customFormat="1" ht="23.1" customHeight="1" x14ac:dyDescent="0.2">
      <c r="A181" s="280" t="str">
        <f t="shared" si="7"/>
        <v>-</v>
      </c>
      <c r="B181" s="230"/>
      <c r="C181" s="416"/>
      <c r="D181" s="136"/>
      <c r="E181" s="140"/>
      <c r="F181" s="134"/>
      <c r="G181" s="132"/>
      <c r="H181" s="142"/>
      <c r="I181" s="126"/>
      <c r="J181" s="124">
        <f t="shared" si="6"/>
        <v>0</v>
      </c>
    </row>
    <row r="182" spans="1:10" s="69" customFormat="1" ht="23.1" customHeight="1" x14ac:dyDescent="0.2">
      <c r="A182" s="280" t="str">
        <f t="shared" si="7"/>
        <v>-</v>
      </c>
      <c r="B182" s="230"/>
      <c r="C182" s="416"/>
      <c r="D182" s="136"/>
      <c r="E182" s="140"/>
      <c r="F182" s="134"/>
      <c r="G182" s="132"/>
      <c r="H182" s="142"/>
      <c r="I182" s="126"/>
      <c r="J182" s="124">
        <f t="shared" si="6"/>
        <v>0</v>
      </c>
    </row>
    <row r="183" spans="1:10" s="69" customFormat="1" ht="23.1" customHeight="1" x14ac:dyDescent="0.2">
      <c r="A183" s="280" t="str">
        <f t="shared" si="7"/>
        <v>-</v>
      </c>
      <c r="B183" s="230"/>
      <c r="C183" s="416"/>
      <c r="D183" s="136"/>
      <c r="E183" s="140"/>
      <c r="F183" s="134"/>
      <c r="G183" s="132"/>
      <c r="H183" s="142"/>
      <c r="I183" s="126"/>
      <c r="J183" s="124">
        <f t="shared" si="6"/>
        <v>0</v>
      </c>
    </row>
    <row r="184" spans="1:10" s="69" customFormat="1" ht="23.1" customHeight="1" x14ac:dyDescent="0.2">
      <c r="A184" s="280" t="str">
        <f t="shared" si="7"/>
        <v>-</v>
      </c>
      <c r="B184" s="230"/>
      <c r="C184" s="416"/>
      <c r="D184" s="136"/>
      <c r="E184" s="140"/>
      <c r="F184" s="134"/>
      <c r="G184" s="132"/>
      <c r="H184" s="142"/>
      <c r="I184" s="126"/>
      <c r="J184" s="124">
        <f t="shared" si="6"/>
        <v>0</v>
      </c>
    </row>
    <row r="185" spans="1:10" s="69" customFormat="1" ht="23.1" customHeight="1" x14ac:dyDescent="0.2">
      <c r="A185" s="280" t="str">
        <f t="shared" si="7"/>
        <v>-</v>
      </c>
      <c r="B185" s="230"/>
      <c r="C185" s="416"/>
      <c r="D185" s="136"/>
      <c r="E185" s="140"/>
      <c r="F185" s="134"/>
      <c r="G185" s="132"/>
      <c r="H185" s="142"/>
      <c r="I185" s="126"/>
      <c r="J185" s="124">
        <f t="shared" si="6"/>
        <v>0</v>
      </c>
    </row>
    <row r="186" spans="1:10" s="69" customFormat="1" ht="23.1" customHeight="1" x14ac:dyDescent="0.2">
      <c r="A186" s="280" t="str">
        <f t="shared" si="7"/>
        <v>-</v>
      </c>
      <c r="B186" s="230"/>
      <c r="C186" s="416"/>
      <c r="D186" s="136"/>
      <c r="E186" s="140"/>
      <c r="F186" s="134"/>
      <c r="G186" s="132"/>
      <c r="H186" s="142"/>
      <c r="I186" s="126"/>
      <c r="J186" s="124">
        <f t="shared" si="6"/>
        <v>0</v>
      </c>
    </row>
    <row r="187" spans="1:10" s="69" customFormat="1" ht="23.1" customHeight="1" x14ac:dyDescent="0.2">
      <c r="A187" s="280" t="str">
        <f t="shared" si="7"/>
        <v>-</v>
      </c>
      <c r="B187" s="230"/>
      <c r="C187" s="416"/>
      <c r="D187" s="136"/>
      <c r="E187" s="140"/>
      <c r="F187" s="134"/>
      <c r="G187" s="132"/>
      <c r="H187" s="142"/>
      <c r="I187" s="126"/>
      <c r="J187" s="124">
        <f t="shared" si="6"/>
        <v>0</v>
      </c>
    </row>
    <row r="188" spans="1:10" s="69" customFormat="1" ht="23.1" customHeight="1" x14ac:dyDescent="0.2">
      <c r="A188" s="280" t="str">
        <f t="shared" si="7"/>
        <v>-</v>
      </c>
      <c r="B188" s="230"/>
      <c r="C188" s="416"/>
      <c r="D188" s="136"/>
      <c r="E188" s="140"/>
      <c r="F188" s="134"/>
      <c r="G188" s="132"/>
      <c r="H188" s="142"/>
      <c r="I188" s="126"/>
      <c r="J188" s="124">
        <f t="shared" si="6"/>
        <v>0</v>
      </c>
    </row>
    <row r="189" spans="1:10" s="69" customFormat="1" ht="23.1" customHeight="1" x14ac:dyDescent="0.2">
      <c r="A189" s="280" t="str">
        <f t="shared" si="7"/>
        <v>-</v>
      </c>
      <c r="B189" s="230"/>
      <c r="C189" s="416"/>
      <c r="D189" s="136"/>
      <c r="E189" s="140"/>
      <c r="F189" s="134"/>
      <c r="G189" s="132"/>
      <c r="H189" s="142"/>
      <c r="I189" s="126"/>
      <c r="J189" s="124">
        <f t="shared" ref="J189:J252" si="8">SUM(H189*I189)/100</f>
        <v>0</v>
      </c>
    </row>
    <row r="190" spans="1:10" s="69" customFormat="1" ht="23.1" customHeight="1" x14ac:dyDescent="0.2">
      <c r="A190" s="280" t="str">
        <f t="shared" si="7"/>
        <v>-</v>
      </c>
      <c r="B190" s="230"/>
      <c r="C190" s="416"/>
      <c r="D190" s="136"/>
      <c r="E190" s="140"/>
      <c r="F190" s="134"/>
      <c r="G190" s="132"/>
      <c r="H190" s="142"/>
      <c r="I190" s="126"/>
      <c r="J190" s="124">
        <f t="shared" si="8"/>
        <v>0</v>
      </c>
    </row>
    <row r="191" spans="1:10" s="69" customFormat="1" ht="23.1" customHeight="1" x14ac:dyDescent="0.2">
      <c r="A191" s="280" t="str">
        <f t="shared" si="7"/>
        <v>-</v>
      </c>
      <c r="B191" s="230"/>
      <c r="C191" s="416"/>
      <c r="D191" s="136"/>
      <c r="E191" s="140"/>
      <c r="F191" s="134"/>
      <c r="G191" s="132"/>
      <c r="H191" s="142"/>
      <c r="I191" s="126"/>
      <c r="J191" s="124">
        <f t="shared" si="8"/>
        <v>0</v>
      </c>
    </row>
    <row r="192" spans="1:10" s="69" customFormat="1" ht="23.1" customHeight="1" x14ac:dyDescent="0.2">
      <c r="A192" s="280" t="str">
        <f t="shared" si="7"/>
        <v>-</v>
      </c>
      <c r="B192" s="230"/>
      <c r="C192" s="416"/>
      <c r="D192" s="136"/>
      <c r="E192" s="140"/>
      <c r="F192" s="134"/>
      <c r="G192" s="132"/>
      <c r="H192" s="142"/>
      <c r="I192" s="126"/>
      <c r="J192" s="124">
        <f t="shared" si="8"/>
        <v>0</v>
      </c>
    </row>
    <row r="193" spans="1:10" s="69" customFormat="1" ht="23.1" customHeight="1" x14ac:dyDescent="0.2">
      <c r="A193" s="280" t="str">
        <f t="shared" si="7"/>
        <v>-</v>
      </c>
      <c r="B193" s="230"/>
      <c r="C193" s="416"/>
      <c r="D193" s="136"/>
      <c r="E193" s="140"/>
      <c r="F193" s="134"/>
      <c r="G193" s="132"/>
      <c r="H193" s="142"/>
      <c r="I193" s="126"/>
      <c r="J193" s="124">
        <f t="shared" si="8"/>
        <v>0</v>
      </c>
    </row>
    <row r="194" spans="1:10" s="69" customFormat="1" ht="23.1" customHeight="1" x14ac:dyDescent="0.2">
      <c r="A194" s="280" t="str">
        <f t="shared" si="7"/>
        <v>-</v>
      </c>
      <c r="B194" s="230"/>
      <c r="C194" s="416"/>
      <c r="D194" s="136"/>
      <c r="E194" s="140"/>
      <c r="F194" s="134"/>
      <c r="G194" s="132"/>
      <c r="H194" s="142"/>
      <c r="I194" s="126"/>
      <c r="J194" s="124">
        <f t="shared" si="8"/>
        <v>0</v>
      </c>
    </row>
    <row r="195" spans="1:10" s="69" customFormat="1" ht="23.1" customHeight="1" x14ac:dyDescent="0.2">
      <c r="A195" s="280" t="str">
        <f t="shared" si="7"/>
        <v>-</v>
      </c>
      <c r="B195" s="230"/>
      <c r="C195" s="416"/>
      <c r="D195" s="136"/>
      <c r="E195" s="140"/>
      <c r="F195" s="134"/>
      <c r="G195" s="132"/>
      <c r="H195" s="142"/>
      <c r="I195" s="126"/>
      <c r="J195" s="124">
        <f t="shared" si="8"/>
        <v>0</v>
      </c>
    </row>
    <row r="196" spans="1:10" s="69" customFormat="1" ht="23.1" customHeight="1" x14ac:dyDescent="0.2">
      <c r="A196" s="280" t="str">
        <f t="shared" si="7"/>
        <v>-</v>
      </c>
      <c r="B196" s="230"/>
      <c r="C196" s="416"/>
      <c r="D196" s="136"/>
      <c r="E196" s="140"/>
      <c r="F196" s="134"/>
      <c r="G196" s="132"/>
      <c r="H196" s="142"/>
      <c r="I196" s="126"/>
      <c r="J196" s="124">
        <f t="shared" si="8"/>
        <v>0</v>
      </c>
    </row>
    <row r="197" spans="1:10" s="69" customFormat="1" ht="23.1" customHeight="1" x14ac:dyDescent="0.2">
      <c r="A197" s="280" t="str">
        <f t="shared" si="7"/>
        <v>-</v>
      </c>
      <c r="B197" s="230"/>
      <c r="C197" s="416"/>
      <c r="D197" s="136"/>
      <c r="E197" s="140"/>
      <c r="F197" s="134"/>
      <c r="G197" s="132"/>
      <c r="H197" s="142"/>
      <c r="I197" s="126"/>
      <c r="J197" s="124">
        <f t="shared" si="8"/>
        <v>0</v>
      </c>
    </row>
    <row r="198" spans="1:10" s="69" customFormat="1" ht="23.1" customHeight="1" x14ac:dyDescent="0.2">
      <c r="A198" s="280" t="str">
        <f t="shared" si="7"/>
        <v>-</v>
      </c>
      <c r="B198" s="230"/>
      <c r="C198" s="416"/>
      <c r="D198" s="136"/>
      <c r="E198" s="140"/>
      <c r="F198" s="134"/>
      <c r="G198" s="132"/>
      <c r="H198" s="142"/>
      <c r="I198" s="126"/>
      <c r="J198" s="124">
        <f t="shared" si="8"/>
        <v>0</v>
      </c>
    </row>
    <row r="199" spans="1:10" s="69" customFormat="1" ht="23.1" customHeight="1" x14ac:dyDescent="0.2">
      <c r="A199" s="280" t="str">
        <f t="shared" ref="A199:A262" si="9">IF(B199="Kirsch inländisch",4,IF(B199="Williams ausländisch",3,IF(B199="Williams inländisch",2,IF(B199="Kirsch ausländisch",5,IF(B199="Kernobst, Kräuter, Birnenträsch, Gravensteiner, Golden",1,IF(B199="Zwetschgen, Pflümli, Mirabellen inländisch",6,IF(B199="Zwetschgen, Pflümli, Mirabellen, Sliwowitz ausländisch",7,IF(B199="Aprikosen inländisch",8,IF(B199="Marc, Grappa, Hefebrand inländisch",9,IF(B199="Marc, Grappa, Hefebrand ausländisch",10,IF(B199="Andere inl. gebrannte Wasser (Enzian, Génépi, Quitten, Wachholder, Kartoffel, Himbeer, Getreide)",11,IF(B199="Trinksprit",12,IF(B199="Aperitifs, Bitter",13,IF(B199="Liköre (Bailey's Irish Cream, Batida de Coco, Cointreau, Eiercognac, Grand Marnier)",14,IF(B199="Cognac, Armagnac",15,IF(B199="Weinbrand, Brandy",16,IF(B199="Rum",17,IF(B199="Whisky",18,IF(B199="Aquavit, Genever, Gin, Ginepro, Korn, Steinhäger, Wodka",19,IF(B199="Andere ausl. gebrannte Wasser (Aprikosen, Arak, Himbeergeist, Kartoffelbrand, Tequila)",20,IF(B199="Spirituosenhaltige Mischgetränke",21,IF(B199="Portionenflacons (sämtliche gebrannte Wasser mit weniger als 35cl Inhalt)",22,IF(B199="Assortimente und Geschenkpackungen (sämtliche gebrannte Wasser)",23,IF(B199="Calvados",24,IF(B199="Halbfabrikate, Aromen",25,IF(B199="Süssweine, Wermuth",26,IF(B199="","-")))))))))))))))))))))))))))</f>
        <v>-</v>
      </c>
      <c r="B199" s="230"/>
      <c r="C199" s="416"/>
      <c r="D199" s="136"/>
      <c r="E199" s="140"/>
      <c r="F199" s="134"/>
      <c r="G199" s="132"/>
      <c r="H199" s="142"/>
      <c r="I199" s="126"/>
      <c r="J199" s="124">
        <f t="shared" si="8"/>
        <v>0</v>
      </c>
    </row>
    <row r="200" spans="1:10" s="69" customFormat="1" ht="23.1" customHeight="1" x14ac:dyDescent="0.2">
      <c r="A200" s="280" t="str">
        <f t="shared" si="9"/>
        <v>-</v>
      </c>
      <c r="B200" s="230"/>
      <c r="C200" s="416"/>
      <c r="D200" s="136"/>
      <c r="E200" s="140"/>
      <c r="F200" s="134"/>
      <c r="G200" s="132"/>
      <c r="H200" s="142"/>
      <c r="I200" s="126"/>
      <c r="J200" s="124">
        <f t="shared" si="8"/>
        <v>0</v>
      </c>
    </row>
    <row r="201" spans="1:10" s="69" customFormat="1" ht="23.1" customHeight="1" x14ac:dyDescent="0.2">
      <c r="A201" s="280" t="str">
        <f t="shared" si="9"/>
        <v>-</v>
      </c>
      <c r="B201" s="230"/>
      <c r="C201" s="416"/>
      <c r="D201" s="136"/>
      <c r="E201" s="140"/>
      <c r="F201" s="134"/>
      <c r="G201" s="132"/>
      <c r="H201" s="142"/>
      <c r="I201" s="126"/>
      <c r="J201" s="124">
        <f t="shared" si="8"/>
        <v>0</v>
      </c>
    </row>
    <row r="202" spans="1:10" s="69" customFormat="1" ht="23.1" customHeight="1" x14ac:dyDescent="0.2">
      <c r="A202" s="280" t="str">
        <f t="shared" si="9"/>
        <v>-</v>
      </c>
      <c r="B202" s="230"/>
      <c r="C202" s="416"/>
      <c r="D202" s="136"/>
      <c r="E202" s="140"/>
      <c r="F202" s="134"/>
      <c r="G202" s="132"/>
      <c r="H202" s="142"/>
      <c r="I202" s="126"/>
      <c r="J202" s="124">
        <f t="shared" si="8"/>
        <v>0</v>
      </c>
    </row>
    <row r="203" spans="1:10" s="69" customFormat="1" ht="23.1" customHeight="1" x14ac:dyDescent="0.2">
      <c r="A203" s="280" t="str">
        <f t="shared" si="9"/>
        <v>-</v>
      </c>
      <c r="B203" s="230"/>
      <c r="C203" s="416"/>
      <c r="D203" s="136"/>
      <c r="E203" s="140"/>
      <c r="F203" s="134"/>
      <c r="G203" s="132"/>
      <c r="H203" s="142"/>
      <c r="I203" s="126"/>
      <c r="J203" s="124">
        <f t="shared" si="8"/>
        <v>0</v>
      </c>
    </row>
    <row r="204" spans="1:10" s="69" customFormat="1" ht="23.1" customHeight="1" x14ac:dyDescent="0.2">
      <c r="A204" s="280" t="str">
        <f t="shared" si="9"/>
        <v>-</v>
      </c>
      <c r="B204" s="230"/>
      <c r="C204" s="416"/>
      <c r="D204" s="136"/>
      <c r="E204" s="140"/>
      <c r="F204" s="134"/>
      <c r="G204" s="132"/>
      <c r="H204" s="142"/>
      <c r="I204" s="126"/>
      <c r="J204" s="124">
        <f t="shared" si="8"/>
        <v>0</v>
      </c>
    </row>
    <row r="205" spans="1:10" s="69" customFormat="1" ht="23.1" customHeight="1" x14ac:dyDescent="0.2">
      <c r="A205" s="280" t="str">
        <f t="shared" si="9"/>
        <v>-</v>
      </c>
      <c r="B205" s="230"/>
      <c r="C205" s="416"/>
      <c r="D205" s="136"/>
      <c r="E205" s="140"/>
      <c r="F205" s="134"/>
      <c r="G205" s="132"/>
      <c r="H205" s="142"/>
      <c r="I205" s="126"/>
      <c r="J205" s="124">
        <f t="shared" si="8"/>
        <v>0</v>
      </c>
    </row>
    <row r="206" spans="1:10" s="69" customFormat="1" ht="23.1" customHeight="1" x14ac:dyDescent="0.2">
      <c r="A206" s="280" t="str">
        <f t="shared" si="9"/>
        <v>-</v>
      </c>
      <c r="B206" s="230"/>
      <c r="C206" s="416"/>
      <c r="D206" s="136"/>
      <c r="E206" s="140"/>
      <c r="F206" s="134"/>
      <c r="G206" s="132"/>
      <c r="H206" s="142"/>
      <c r="I206" s="126"/>
      <c r="J206" s="124">
        <f t="shared" si="8"/>
        <v>0</v>
      </c>
    </row>
    <row r="207" spans="1:10" s="69" customFormat="1" ht="23.1" customHeight="1" x14ac:dyDescent="0.2">
      <c r="A207" s="280" t="str">
        <f t="shared" si="9"/>
        <v>-</v>
      </c>
      <c r="B207" s="230"/>
      <c r="C207" s="416"/>
      <c r="D207" s="136"/>
      <c r="E207" s="140"/>
      <c r="F207" s="134"/>
      <c r="G207" s="132"/>
      <c r="H207" s="142"/>
      <c r="I207" s="126"/>
      <c r="J207" s="124">
        <f t="shared" si="8"/>
        <v>0</v>
      </c>
    </row>
    <row r="208" spans="1:10" s="69" customFormat="1" ht="23.1" customHeight="1" x14ac:dyDescent="0.2">
      <c r="A208" s="280" t="str">
        <f t="shared" si="9"/>
        <v>-</v>
      </c>
      <c r="B208" s="230"/>
      <c r="C208" s="416"/>
      <c r="D208" s="136"/>
      <c r="E208" s="140"/>
      <c r="F208" s="134"/>
      <c r="G208" s="132"/>
      <c r="H208" s="142"/>
      <c r="I208" s="126"/>
      <c r="J208" s="124">
        <f t="shared" si="8"/>
        <v>0</v>
      </c>
    </row>
    <row r="209" spans="1:10" s="69" customFormat="1" ht="23.1" customHeight="1" x14ac:dyDescent="0.2">
      <c r="A209" s="280" t="str">
        <f t="shared" si="9"/>
        <v>-</v>
      </c>
      <c r="B209" s="230"/>
      <c r="C209" s="416"/>
      <c r="D209" s="136"/>
      <c r="E209" s="140"/>
      <c r="F209" s="134"/>
      <c r="G209" s="132"/>
      <c r="H209" s="142"/>
      <c r="I209" s="126"/>
      <c r="J209" s="124">
        <f t="shared" si="8"/>
        <v>0</v>
      </c>
    </row>
    <row r="210" spans="1:10" s="69" customFormat="1" ht="23.1" customHeight="1" x14ac:dyDescent="0.2">
      <c r="A210" s="280" t="str">
        <f t="shared" si="9"/>
        <v>-</v>
      </c>
      <c r="B210" s="230"/>
      <c r="C210" s="416"/>
      <c r="D210" s="136"/>
      <c r="E210" s="140"/>
      <c r="F210" s="134"/>
      <c r="G210" s="132"/>
      <c r="H210" s="142"/>
      <c r="I210" s="126"/>
      <c r="J210" s="124">
        <f t="shared" si="8"/>
        <v>0</v>
      </c>
    </row>
    <row r="211" spans="1:10" s="69" customFormat="1" ht="23.1" customHeight="1" x14ac:dyDescent="0.2">
      <c r="A211" s="280" t="str">
        <f t="shared" si="9"/>
        <v>-</v>
      </c>
      <c r="B211" s="230"/>
      <c r="C211" s="416"/>
      <c r="D211" s="136"/>
      <c r="E211" s="140"/>
      <c r="F211" s="134"/>
      <c r="G211" s="132"/>
      <c r="H211" s="142"/>
      <c r="I211" s="126"/>
      <c r="J211" s="124">
        <f t="shared" si="8"/>
        <v>0</v>
      </c>
    </row>
    <row r="212" spans="1:10" s="69" customFormat="1" ht="23.1" customHeight="1" x14ac:dyDescent="0.2">
      <c r="A212" s="280" t="str">
        <f t="shared" si="9"/>
        <v>-</v>
      </c>
      <c r="B212" s="230"/>
      <c r="C212" s="416"/>
      <c r="D212" s="136"/>
      <c r="E212" s="140"/>
      <c r="F212" s="134"/>
      <c r="G212" s="132"/>
      <c r="H212" s="142"/>
      <c r="I212" s="126"/>
      <c r="J212" s="124">
        <f t="shared" si="8"/>
        <v>0</v>
      </c>
    </row>
    <row r="213" spans="1:10" s="69" customFormat="1" ht="23.1" customHeight="1" x14ac:dyDescent="0.2">
      <c r="A213" s="280" t="str">
        <f t="shared" si="9"/>
        <v>-</v>
      </c>
      <c r="B213" s="230"/>
      <c r="C213" s="416"/>
      <c r="D213" s="136"/>
      <c r="E213" s="140"/>
      <c r="F213" s="134"/>
      <c r="G213" s="132"/>
      <c r="H213" s="142"/>
      <c r="I213" s="126"/>
      <c r="J213" s="124">
        <f t="shared" si="8"/>
        <v>0</v>
      </c>
    </row>
    <row r="214" spans="1:10" s="69" customFormat="1" ht="23.1" customHeight="1" x14ac:dyDescent="0.2">
      <c r="A214" s="280" t="str">
        <f t="shared" si="9"/>
        <v>-</v>
      </c>
      <c r="B214" s="230"/>
      <c r="C214" s="416"/>
      <c r="D214" s="136"/>
      <c r="E214" s="140"/>
      <c r="F214" s="134"/>
      <c r="G214" s="132"/>
      <c r="H214" s="142"/>
      <c r="I214" s="126"/>
      <c r="J214" s="124">
        <f t="shared" si="8"/>
        <v>0</v>
      </c>
    </row>
    <row r="215" spans="1:10" s="69" customFormat="1" ht="23.1" customHeight="1" x14ac:dyDescent="0.2">
      <c r="A215" s="280" t="str">
        <f t="shared" si="9"/>
        <v>-</v>
      </c>
      <c r="B215" s="230"/>
      <c r="C215" s="416"/>
      <c r="D215" s="136"/>
      <c r="E215" s="140"/>
      <c r="F215" s="134"/>
      <c r="G215" s="132"/>
      <c r="H215" s="142"/>
      <c r="I215" s="126"/>
      <c r="J215" s="124">
        <f t="shared" si="8"/>
        <v>0</v>
      </c>
    </row>
    <row r="216" spans="1:10" s="69" customFormat="1" ht="23.1" customHeight="1" x14ac:dyDescent="0.2">
      <c r="A216" s="280" t="str">
        <f t="shared" si="9"/>
        <v>-</v>
      </c>
      <c r="B216" s="230"/>
      <c r="C216" s="416"/>
      <c r="D216" s="136"/>
      <c r="E216" s="140"/>
      <c r="F216" s="134"/>
      <c r="G216" s="132"/>
      <c r="H216" s="142"/>
      <c r="I216" s="126"/>
      <c r="J216" s="124">
        <f t="shared" si="8"/>
        <v>0</v>
      </c>
    </row>
    <row r="217" spans="1:10" s="69" customFormat="1" ht="23.1" customHeight="1" x14ac:dyDescent="0.2">
      <c r="A217" s="280" t="str">
        <f t="shared" si="9"/>
        <v>-</v>
      </c>
      <c r="B217" s="230"/>
      <c r="C217" s="416"/>
      <c r="D217" s="136"/>
      <c r="E217" s="140"/>
      <c r="F217" s="134"/>
      <c r="G217" s="132"/>
      <c r="H217" s="142"/>
      <c r="I217" s="126"/>
      <c r="J217" s="124">
        <f t="shared" si="8"/>
        <v>0</v>
      </c>
    </row>
    <row r="218" spans="1:10" s="69" customFormat="1" ht="23.1" customHeight="1" x14ac:dyDescent="0.2">
      <c r="A218" s="280" t="str">
        <f t="shared" si="9"/>
        <v>-</v>
      </c>
      <c r="B218" s="230"/>
      <c r="C218" s="416"/>
      <c r="D218" s="136"/>
      <c r="E218" s="140"/>
      <c r="F218" s="134"/>
      <c r="G218" s="132"/>
      <c r="H218" s="142"/>
      <c r="I218" s="126"/>
      <c r="J218" s="124">
        <f t="shared" si="8"/>
        <v>0</v>
      </c>
    </row>
    <row r="219" spans="1:10" s="69" customFormat="1" ht="23.1" customHeight="1" x14ac:dyDescent="0.2">
      <c r="A219" s="280" t="str">
        <f t="shared" si="9"/>
        <v>-</v>
      </c>
      <c r="B219" s="230"/>
      <c r="C219" s="416"/>
      <c r="D219" s="136"/>
      <c r="E219" s="140"/>
      <c r="F219" s="134"/>
      <c r="G219" s="132"/>
      <c r="H219" s="142"/>
      <c r="I219" s="126"/>
      <c r="J219" s="124">
        <f t="shared" si="8"/>
        <v>0</v>
      </c>
    </row>
    <row r="220" spans="1:10" s="69" customFormat="1" ht="23.1" customHeight="1" x14ac:dyDescent="0.2">
      <c r="A220" s="280" t="str">
        <f t="shared" si="9"/>
        <v>-</v>
      </c>
      <c r="B220" s="230"/>
      <c r="C220" s="416"/>
      <c r="D220" s="136"/>
      <c r="E220" s="140"/>
      <c r="F220" s="134"/>
      <c r="G220" s="132"/>
      <c r="H220" s="142"/>
      <c r="I220" s="126"/>
      <c r="J220" s="124">
        <f t="shared" si="8"/>
        <v>0</v>
      </c>
    </row>
    <row r="221" spans="1:10" s="69" customFormat="1" ht="23.1" customHeight="1" x14ac:dyDescent="0.2">
      <c r="A221" s="280" t="str">
        <f t="shared" si="9"/>
        <v>-</v>
      </c>
      <c r="B221" s="230"/>
      <c r="C221" s="416"/>
      <c r="D221" s="136"/>
      <c r="E221" s="140"/>
      <c r="F221" s="134"/>
      <c r="G221" s="132"/>
      <c r="H221" s="142"/>
      <c r="I221" s="126"/>
      <c r="J221" s="124">
        <f t="shared" si="8"/>
        <v>0</v>
      </c>
    </row>
    <row r="222" spans="1:10" s="69" customFormat="1" ht="23.1" customHeight="1" x14ac:dyDescent="0.2">
      <c r="A222" s="280" t="str">
        <f t="shared" si="9"/>
        <v>-</v>
      </c>
      <c r="B222" s="230"/>
      <c r="C222" s="416"/>
      <c r="D222" s="136"/>
      <c r="E222" s="140"/>
      <c r="F222" s="134"/>
      <c r="G222" s="132"/>
      <c r="H222" s="142"/>
      <c r="I222" s="126"/>
      <c r="J222" s="124">
        <f t="shared" si="8"/>
        <v>0</v>
      </c>
    </row>
    <row r="223" spans="1:10" s="69" customFormat="1" ht="23.1" customHeight="1" x14ac:dyDescent="0.2">
      <c r="A223" s="280" t="str">
        <f t="shared" si="9"/>
        <v>-</v>
      </c>
      <c r="B223" s="230"/>
      <c r="C223" s="416"/>
      <c r="D223" s="136"/>
      <c r="E223" s="140"/>
      <c r="F223" s="134"/>
      <c r="G223" s="132"/>
      <c r="H223" s="142"/>
      <c r="I223" s="126"/>
      <c r="J223" s="124">
        <f t="shared" si="8"/>
        <v>0</v>
      </c>
    </row>
    <row r="224" spans="1:10" s="69" customFormat="1" ht="23.1" customHeight="1" x14ac:dyDescent="0.2">
      <c r="A224" s="280" t="str">
        <f t="shared" si="9"/>
        <v>-</v>
      </c>
      <c r="B224" s="230"/>
      <c r="C224" s="416"/>
      <c r="D224" s="136"/>
      <c r="E224" s="140"/>
      <c r="F224" s="134"/>
      <c r="G224" s="132"/>
      <c r="H224" s="142"/>
      <c r="I224" s="126"/>
      <c r="J224" s="124">
        <f t="shared" si="8"/>
        <v>0</v>
      </c>
    </row>
    <row r="225" spans="1:10" s="69" customFormat="1" ht="23.1" customHeight="1" x14ac:dyDescent="0.2">
      <c r="A225" s="280" t="str">
        <f t="shared" si="9"/>
        <v>-</v>
      </c>
      <c r="B225" s="230"/>
      <c r="C225" s="416"/>
      <c r="D225" s="136"/>
      <c r="E225" s="140"/>
      <c r="F225" s="134"/>
      <c r="G225" s="132"/>
      <c r="H225" s="142"/>
      <c r="I225" s="126"/>
      <c r="J225" s="124">
        <f t="shared" si="8"/>
        <v>0</v>
      </c>
    </row>
    <row r="226" spans="1:10" s="69" customFormat="1" ht="23.1" customHeight="1" x14ac:dyDescent="0.2">
      <c r="A226" s="280" t="str">
        <f t="shared" si="9"/>
        <v>-</v>
      </c>
      <c r="B226" s="230"/>
      <c r="C226" s="416"/>
      <c r="D226" s="136"/>
      <c r="E226" s="140"/>
      <c r="F226" s="134"/>
      <c r="G226" s="132"/>
      <c r="H226" s="142"/>
      <c r="I226" s="126"/>
      <c r="J226" s="124">
        <f t="shared" si="8"/>
        <v>0</v>
      </c>
    </row>
    <row r="227" spans="1:10" s="69" customFormat="1" ht="23.1" customHeight="1" x14ac:dyDescent="0.2">
      <c r="A227" s="280" t="str">
        <f t="shared" si="9"/>
        <v>-</v>
      </c>
      <c r="B227" s="230"/>
      <c r="C227" s="416"/>
      <c r="D227" s="136"/>
      <c r="E227" s="140"/>
      <c r="F227" s="134"/>
      <c r="G227" s="132"/>
      <c r="H227" s="142"/>
      <c r="I227" s="126"/>
      <c r="J227" s="124">
        <f t="shared" si="8"/>
        <v>0</v>
      </c>
    </row>
    <row r="228" spans="1:10" s="69" customFormat="1" ht="23.1" customHeight="1" x14ac:dyDescent="0.2">
      <c r="A228" s="280" t="str">
        <f t="shared" si="9"/>
        <v>-</v>
      </c>
      <c r="B228" s="230"/>
      <c r="C228" s="416"/>
      <c r="D228" s="136"/>
      <c r="E228" s="140"/>
      <c r="F228" s="134"/>
      <c r="G228" s="132"/>
      <c r="H228" s="142"/>
      <c r="I228" s="126"/>
      <c r="J228" s="124">
        <f t="shared" si="8"/>
        <v>0</v>
      </c>
    </row>
    <row r="229" spans="1:10" s="69" customFormat="1" ht="23.1" customHeight="1" x14ac:dyDescent="0.2">
      <c r="A229" s="280" t="str">
        <f t="shared" si="9"/>
        <v>-</v>
      </c>
      <c r="B229" s="230"/>
      <c r="C229" s="416"/>
      <c r="D229" s="136"/>
      <c r="E229" s="140"/>
      <c r="F229" s="134"/>
      <c r="G229" s="132"/>
      <c r="H229" s="142"/>
      <c r="I229" s="126"/>
      <c r="J229" s="124">
        <f t="shared" si="8"/>
        <v>0</v>
      </c>
    </row>
    <row r="230" spans="1:10" s="69" customFormat="1" ht="23.1" customHeight="1" x14ac:dyDescent="0.2">
      <c r="A230" s="280" t="str">
        <f t="shared" si="9"/>
        <v>-</v>
      </c>
      <c r="B230" s="230"/>
      <c r="C230" s="416"/>
      <c r="D230" s="136"/>
      <c r="E230" s="140"/>
      <c r="F230" s="134"/>
      <c r="G230" s="132"/>
      <c r="H230" s="142"/>
      <c r="I230" s="126"/>
      <c r="J230" s="124">
        <f t="shared" si="8"/>
        <v>0</v>
      </c>
    </row>
    <row r="231" spans="1:10" s="69" customFormat="1" ht="23.1" customHeight="1" x14ac:dyDescent="0.2">
      <c r="A231" s="280" t="str">
        <f t="shared" si="9"/>
        <v>-</v>
      </c>
      <c r="B231" s="230"/>
      <c r="C231" s="416"/>
      <c r="D231" s="136"/>
      <c r="E231" s="140"/>
      <c r="F231" s="134"/>
      <c r="G231" s="132"/>
      <c r="H231" s="142"/>
      <c r="I231" s="126"/>
      <c r="J231" s="124">
        <f t="shared" si="8"/>
        <v>0</v>
      </c>
    </row>
    <row r="232" spans="1:10" s="69" customFormat="1" ht="23.1" customHeight="1" x14ac:dyDescent="0.2">
      <c r="A232" s="280" t="str">
        <f t="shared" si="9"/>
        <v>-</v>
      </c>
      <c r="B232" s="230"/>
      <c r="C232" s="416"/>
      <c r="D232" s="136"/>
      <c r="E232" s="140"/>
      <c r="F232" s="134"/>
      <c r="G232" s="132"/>
      <c r="H232" s="142"/>
      <c r="I232" s="126"/>
      <c r="J232" s="124">
        <f t="shared" si="8"/>
        <v>0</v>
      </c>
    </row>
    <row r="233" spans="1:10" s="69" customFormat="1" ht="23.1" customHeight="1" x14ac:dyDescent="0.2">
      <c r="A233" s="280" t="str">
        <f t="shared" si="9"/>
        <v>-</v>
      </c>
      <c r="B233" s="230"/>
      <c r="C233" s="416"/>
      <c r="D233" s="136"/>
      <c r="E233" s="140"/>
      <c r="F233" s="134"/>
      <c r="G233" s="132"/>
      <c r="H233" s="142"/>
      <c r="I233" s="126"/>
      <c r="J233" s="124">
        <f t="shared" si="8"/>
        <v>0</v>
      </c>
    </row>
    <row r="234" spans="1:10" s="69" customFormat="1" ht="23.1" customHeight="1" x14ac:dyDescent="0.2">
      <c r="A234" s="280" t="str">
        <f t="shared" si="9"/>
        <v>-</v>
      </c>
      <c r="B234" s="230"/>
      <c r="C234" s="416"/>
      <c r="D234" s="136"/>
      <c r="E234" s="140"/>
      <c r="F234" s="134"/>
      <c r="G234" s="132"/>
      <c r="H234" s="142"/>
      <c r="I234" s="126"/>
      <c r="J234" s="124">
        <f t="shared" si="8"/>
        <v>0</v>
      </c>
    </row>
    <row r="235" spans="1:10" s="69" customFormat="1" ht="23.1" customHeight="1" x14ac:dyDescent="0.2">
      <c r="A235" s="280" t="str">
        <f t="shared" si="9"/>
        <v>-</v>
      </c>
      <c r="B235" s="230"/>
      <c r="C235" s="416"/>
      <c r="D235" s="136"/>
      <c r="E235" s="140"/>
      <c r="F235" s="134"/>
      <c r="G235" s="132"/>
      <c r="H235" s="142"/>
      <c r="I235" s="126"/>
      <c r="J235" s="124">
        <f t="shared" si="8"/>
        <v>0</v>
      </c>
    </row>
    <row r="236" spans="1:10" s="69" customFormat="1" ht="23.1" customHeight="1" x14ac:dyDescent="0.2">
      <c r="A236" s="280" t="str">
        <f t="shared" si="9"/>
        <v>-</v>
      </c>
      <c r="B236" s="230"/>
      <c r="C236" s="416"/>
      <c r="D236" s="136"/>
      <c r="E236" s="140"/>
      <c r="F236" s="134"/>
      <c r="G236" s="132"/>
      <c r="H236" s="142"/>
      <c r="I236" s="126"/>
      <c r="J236" s="124">
        <f t="shared" si="8"/>
        <v>0</v>
      </c>
    </row>
    <row r="237" spans="1:10" s="69" customFormat="1" ht="23.1" customHeight="1" x14ac:dyDescent="0.2">
      <c r="A237" s="280" t="str">
        <f t="shared" si="9"/>
        <v>-</v>
      </c>
      <c r="B237" s="230"/>
      <c r="C237" s="416"/>
      <c r="D237" s="136"/>
      <c r="E237" s="140"/>
      <c r="F237" s="134"/>
      <c r="G237" s="132"/>
      <c r="H237" s="142"/>
      <c r="I237" s="126"/>
      <c r="J237" s="124">
        <f t="shared" si="8"/>
        <v>0</v>
      </c>
    </row>
    <row r="238" spans="1:10" s="69" customFormat="1" ht="23.1" customHeight="1" x14ac:dyDescent="0.2">
      <c r="A238" s="280" t="str">
        <f t="shared" si="9"/>
        <v>-</v>
      </c>
      <c r="B238" s="230"/>
      <c r="C238" s="416"/>
      <c r="D238" s="136"/>
      <c r="E238" s="140"/>
      <c r="F238" s="134"/>
      <c r="G238" s="132"/>
      <c r="H238" s="142"/>
      <c r="I238" s="126"/>
      <c r="J238" s="124">
        <f t="shared" si="8"/>
        <v>0</v>
      </c>
    </row>
    <row r="239" spans="1:10" s="69" customFormat="1" ht="23.1" customHeight="1" x14ac:dyDescent="0.2">
      <c r="A239" s="280" t="str">
        <f t="shared" si="9"/>
        <v>-</v>
      </c>
      <c r="B239" s="230"/>
      <c r="C239" s="416"/>
      <c r="D239" s="136"/>
      <c r="E239" s="140"/>
      <c r="F239" s="134"/>
      <c r="G239" s="132"/>
      <c r="H239" s="142"/>
      <c r="I239" s="126"/>
      <c r="J239" s="124">
        <f t="shared" si="8"/>
        <v>0</v>
      </c>
    </row>
    <row r="240" spans="1:10" s="69" customFormat="1" ht="23.1" customHeight="1" x14ac:dyDescent="0.2">
      <c r="A240" s="280" t="str">
        <f t="shared" si="9"/>
        <v>-</v>
      </c>
      <c r="B240" s="230"/>
      <c r="C240" s="416"/>
      <c r="D240" s="136"/>
      <c r="E240" s="140"/>
      <c r="F240" s="134"/>
      <c r="G240" s="132"/>
      <c r="H240" s="142"/>
      <c r="I240" s="126"/>
      <c r="J240" s="124">
        <f t="shared" si="8"/>
        <v>0</v>
      </c>
    </row>
    <row r="241" spans="1:10" s="69" customFormat="1" ht="23.1" customHeight="1" x14ac:dyDescent="0.2">
      <c r="A241" s="280" t="str">
        <f t="shared" si="9"/>
        <v>-</v>
      </c>
      <c r="B241" s="230"/>
      <c r="C241" s="416"/>
      <c r="D241" s="136"/>
      <c r="E241" s="140"/>
      <c r="F241" s="134"/>
      <c r="G241" s="132"/>
      <c r="H241" s="142"/>
      <c r="I241" s="126"/>
      <c r="J241" s="124">
        <f t="shared" si="8"/>
        <v>0</v>
      </c>
    </row>
    <row r="242" spans="1:10" s="69" customFormat="1" ht="23.1" customHeight="1" x14ac:dyDescent="0.2">
      <c r="A242" s="280" t="str">
        <f t="shared" si="9"/>
        <v>-</v>
      </c>
      <c r="B242" s="230"/>
      <c r="C242" s="416"/>
      <c r="D242" s="136"/>
      <c r="E242" s="140"/>
      <c r="F242" s="134"/>
      <c r="G242" s="132"/>
      <c r="H242" s="142"/>
      <c r="I242" s="126"/>
      <c r="J242" s="124">
        <f t="shared" si="8"/>
        <v>0</v>
      </c>
    </row>
    <row r="243" spans="1:10" s="69" customFormat="1" ht="23.1" customHeight="1" x14ac:dyDescent="0.2">
      <c r="A243" s="280" t="str">
        <f t="shared" si="9"/>
        <v>-</v>
      </c>
      <c r="B243" s="230"/>
      <c r="C243" s="416"/>
      <c r="D243" s="136"/>
      <c r="E243" s="140"/>
      <c r="F243" s="134"/>
      <c r="G243" s="132"/>
      <c r="H243" s="142"/>
      <c r="I243" s="126"/>
      <c r="J243" s="124">
        <f t="shared" si="8"/>
        <v>0</v>
      </c>
    </row>
    <row r="244" spans="1:10" s="69" customFormat="1" ht="23.1" customHeight="1" x14ac:dyDescent="0.2">
      <c r="A244" s="280" t="str">
        <f t="shared" si="9"/>
        <v>-</v>
      </c>
      <c r="B244" s="230"/>
      <c r="C244" s="416"/>
      <c r="D244" s="136"/>
      <c r="E244" s="140"/>
      <c r="F244" s="134"/>
      <c r="G244" s="132"/>
      <c r="H244" s="142"/>
      <c r="I244" s="126"/>
      <c r="J244" s="124">
        <f t="shared" si="8"/>
        <v>0</v>
      </c>
    </row>
    <row r="245" spans="1:10" s="69" customFormat="1" ht="23.1" customHeight="1" x14ac:dyDescent="0.2">
      <c r="A245" s="280" t="str">
        <f t="shared" si="9"/>
        <v>-</v>
      </c>
      <c r="B245" s="230"/>
      <c r="C245" s="416"/>
      <c r="D245" s="136"/>
      <c r="E245" s="140"/>
      <c r="F245" s="134"/>
      <c r="G245" s="132"/>
      <c r="H245" s="142"/>
      <c r="I245" s="126"/>
      <c r="J245" s="124">
        <f t="shared" si="8"/>
        <v>0</v>
      </c>
    </row>
    <row r="246" spans="1:10" s="69" customFormat="1" ht="23.1" customHeight="1" x14ac:dyDescent="0.2">
      <c r="A246" s="280" t="str">
        <f t="shared" si="9"/>
        <v>-</v>
      </c>
      <c r="B246" s="230"/>
      <c r="C246" s="416"/>
      <c r="D246" s="136"/>
      <c r="E246" s="140"/>
      <c r="F246" s="134"/>
      <c r="G246" s="132"/>
      <c r="H246" s="142"/>
      <c r="I246" s="126"/>
      <c r="J246" s="124">
        <f t="shared" si="8"/>
        <v>0</v>
      </c>
    </row>
    <row r="247" spans="1:10" s="69" customFormat="1" ht="23.1" customHeight="1" x14ac:dyDescent="0.2">
      <c r="A247" s="280" t="str">
        <f t="shared" si="9"/>
        <v>-</v>
      </c>
      <c r="B247" s="230"/>
      <c r="C247" s="416"/>
      <c r="D247" s="136"/>
      <c r="E247" s="140"/>
      <c r="F247" s="134"/>
      <c r="G247" s="132"/>
      <c r="H247" s="142"/>
      <c r="I247" s="126"/>
      <c r="J247" s="124">
        <f t="shared" si="8"/>
        <v>0</v>
      </c>
    </row>
    <row r="248" spans="1:10" s="69" customFormat="1" ht="23.1" customHeight="1" x14ac:dyDescent="0.2">
      <c r="A248" s="280" t="str">
        <f t="shared" si="9"/>
        <v>-</v>
      </c>
      <c r="B248" s="230"/>
      <c r="C248" s="416"/>
      <c r="D248" s="136"/>
      <c r="E248" s="140"/>
      <c r="F248" s="134"/>
      <c r="G248" s="132"/>
      <c r="H248" s="142"/>
      <c r="I248" s="126"/>
      <c r="J248" s="124">
        <f t="shared" si="8"/>
        <v>0</v>
      </c>
    </row>
    <row r="249" spans="1:10" s="69" customFormat="1" ht="23.1" customHeight="1" x14ac:dyDescent="0.2">
      <c r="A249" s="280" t="str">
        <f t="shared" si="9"/>
        <v>-</v>
      </c>
      <c r="B249" s="230"/>
      <c r="C249" s="416"/>
      <c r="D249" s="136"/>
      <c r="E249" s="140"/>
      <c r="F249" s="134"/>
      <c r="G249" s="132"/>
      <c r="H249" s="142"/>
      <c r="I249" s="126"/>
      <c r="J249" s="124">
        <f t="shared" si="8"/>
        <v>0</v>
      </c>
    </row>
    <row r="250" spans="1:10" s="69" customFormat="1" ht="23.1" customHeight="1" x14ac:dyDescent="0.2">
      <c r="A250" s="280" t="str">
        <f t="shared" si="9"/>
        <v>-</v>
      </c>
      <c r="B250" s="230"/>
      <c r="C250" s="416"/>
      <c r="D250" s="136"/>
      <c r="E250" s="140"/>
      <c r="F250" s="134"/>
      <c r="G250" s="132"/>
      <c r="H250" s="142"/>
      <c r="I250" s="126"/>
      <c r="J250" s="124">
        <f t="shared" si="8"/>
        <v>0</v>
      </c>
    </row>
    <row r="251" spans="1:10" s="69" customFormat="1" ht="23.1" customHeight="1" x14ac:dyDescent="0.2">
      <c r="A251" s="280" t="str">
        <f t="shared" si="9"/>
        <v>-</v>
      </c>
      <c r="B251" s="230"/>
      <c r="C251" s="416"/>
      <c r="D251" s="136"/>
      <c r="E251" s="140"/>
      <c r="F251" s="134"/>
      <c r="G251" s="132"/>
      <c r="H251" s="142"/>
      <c r="I251" s="126"/>
      <c r="J251" s="124">
        <f t="shared" si="8"/>
        <v>0</v>
      </c>
    </row>
    <row r="252" spans="1:10" s="69" customFormat="1" ht="23.1" customHeight="1" x14ac:dyDescent="0.2">
      <c r="A252" s="280" t="str">
        <f t="shared" si="9"/>
        <v>-</v>
      </c>
      <c r="B252" s="230"/>
      <c r="C252" s="416"/>
      <c r="D252" s="136"/>
      <c r="E252" s="140"/>
      <c r="F252" s="134"/>
      <c r="G252" s="132"/>
      <c r="H252" s="142"/>
      <c r="I252" s="126"/>
      <c r="J252" s="124">
        <f t="shared" si="8"/>
        <v>0</v>
      </c>
    </row>
    <row r="253" spans="1:10" s="69" customFormat="1" ht="23.1" customHeight="1" x14ac:dyDescent="0.2">
      <c r="A253" s="280" t="str">
        <f t="shared" si="9"/>
        <v>-</v>
      </c>
      <c r="B253" s="230"/>
      <c r="C253" s="416"/>
      <c r="D253" s="136"/>
      <c r="E253" s="140"/>
      <c r="F253" s="134"/>
      <c r="G253" s="132"/>
      <c r="H253" s="142"/>
      <c r="I253" s="126"/>
      <c r="J253" s="124">
        <f t="shared" ref="J253:J316" si="10">SUM(H253*I253)/100</f>
        <v>0</v>
      </c>
    </row>
    <row r="254" spans="1:10" s="69" customFormat="1" ht="23.1" customHeight="1" x14ac:dyDescent="0.2">
      <c r="A254" s="280" t="str">
        <f t="shared" si="9"/>
        <v>-</v>
      </c>
      <c r="B254" s="230"/>
      <c r="C254" s="416"/>
      <c r="D254" s="136"/>
      <c r="E254" s="140"/>
      <c r="F254" s="134"/>
      <c r="G254" s="132"/>
      <c r="H254" s="142"/>
      <c r="I254" s="126"/>
      <c r="J254" s="124">
        <f t="shared" si="10"/>
        <v>0</v>
      </c>
    </row>
    <row r="255" spans="1:10" s="69" customFormat="1" ht="23.1" customHeight="1" x14ac:dyDescent="0.2">
      <c r="A255" s="280" t="str">
        <f t="shared" si="9"/>
        <v>-</v>
      </c>
      <c r="B255" s="230"/>
      <c r="C255" s="416"/>
      <c r="D255" s="136"/>
      <c r="E255" s="140"/>
      <c r="F255" s="134"/>
      <c r="G255" s="132"/>
      <c r="H255" s="142"/>
      <c r="I255" s="126"/>
      <c r="J255" s="124">
        <f t="shared" si="10"/>
        <v>0</v>
      </c>
    </row>
    <row r="256" spans="1:10" s="69" customFormat="1" ht="23.1" customHeight="1" x14ac:dyDescent="0.2">
      <c r="A256" s="280" t="str">
        <f t="shared" si="9"/>
        <v>-</v>
      </c>
      <c r="B256" s="230"/>
      <c r="C256" s="416"/>
      <c r="D256" s="136"/>
      <c r="E256" s="140"/>
      <c r="F256" s="134"/>
      <c r="G256" s="132"/>
      <c r="H256" s="142"/>
      <c r="I256" s="126"/>
      <c r="J256" s="124">
        <f t="shared" si="10"/>
        <v>0</v>
      </c>
    </row>
    <row r="257" spans="1:10" s="69" customFormat="1" ht="23.1" customHeight="1" x14ac:dyDescent="0.2">
      <c r="A257" s="280" t="str">
        <f t="shared" si="9"/>
        <v>-</v>
      </c>
      <c r="B257" s="230"/>
      <c r="C257" s="416"/>
      <c r="D257" s="136"/>
      <c r="E257" s="140"/>
      <c r="F257" s="134"/>
      <c r="G257" s="132"/>
      <c r="H257" s="142"/>
      <c r="I257" s="126"/>
      <c r="J257" s="124">
        <f t="shared" si="10"/>
        <v>0</v>
      </c>
    </row>
    <row r="258" spans="1:10" s="69" customFormat="1" ht="23.1" customHeight="1" x14ac:dyDescent="0.2">
      <c r="A258" s="280" t="str">
        <f t="shared" si="9"/>
        <v>-</v>
      </c>
      <c r="B258" s="230"/>
      <c r="C258" s="416"/>
      <c r="D258" s="136"/>
      <c r="E258" s="140"/>
      <c r="F258" s="134"/>
      <c r="G258" s="132"/>
      <c r="H258" s="142"/>
      <c r="I258" s="126"/>
      <c r="J258" s="124">
        <f t="shared" si="10"/>
        <v>0</v>
      </c>
    </row>
    <row r="259" spans="1:10" s="69" customFormat="1" ht="23.1" customHeight="1" x14ac:dyDescent="0.2">
      <c r="A259" s="280" t="str">
        <f t="shared" si="9"/>
        <v>-</v>
      </c>
      <c r="B259" s="230"/>
      <c r="C259" s="416"/>
      <c r="D259" s="136"/>
      <c r="E259" s="140"/>
      <c r="F259" s="134"/>
      <c r="G259" s="132"/>
      <c r="H259" s="142"/>
      <c r="I259" s="126"/>
      <c r="J259" s="124">
        <f t="shared" si="10"/>
        <v>0</v>
      </c>
    </row>
    <row r="260" spans="1:10" s="69" customFormat="1" ht="23.1" customHeight="1" x14ac:dyDescent="0.2">
      <c r="A260" s="280" t="str">
        <f t="shared" si="9"/>
        <v>-</v>
      </c>
      <c r="B260" s="230"/>
      <c r="C260" s="416"/>
      <c r="D260" s="136"/>
      <c r="E260" s="140"/>
      <c r="F260" s="134"/>
      <c r="G260" s="132"/>
      <c r="H260" s="142"/>
      <c r="I260" s="126"/>
      <c r="J260" s="124">
        <f t="shared" si="10"/>
        <v>0</v>
      </c>
    </row>
    <row r="261" spans="1:10" s="69" customFormat="1" ht="23.1" customHeight="1" x14ac:dyDescent="0.2">
      <c r="A261" s="280" t="str">
        <f t="shared" si="9"/>
        <v>-</v>
      </c>
      <c r="B261" s="230"/>
      <c r="C261" s="416"/>
      <c r="D261" s="136"/>
      <c r="E261" s="140"/>
      <c r="F261" s="134"/>
      <c r="G261" s="132"/>
      <c r="H261" s="142"/>
      <c r="I261" s="126"/>
      <c r="J261" s="124">
        <f t="shared" si="10"/>
        <v>0</v>
      </c>
    </row>
    <row r="262" spans="1:10" s="69" customFormat="1" ht="23.1" customHeight="1" x14ac:dyDescent="0.2">
      <c r="A262" s="280" t="str">
        <f t="shared" si="9"/>
        <v>-</v>
      </c>
      <c r="B262" s="230"/>
      <c r="C262" s="416"/>
      <c r="D262" s="136"/>
      <c r="E262" s="140"/>
      <c r="F262" s="134"/>
      <c r="G262" s="132"/>
      <c r="H262" s="142"/>
      <c r="I262" s="126"/>
      <c r="J262" s="124">
        <f t="shared" si="10"/>
        <v>0</v>
      </c>
    </row>
    <row r="263" spans="1:10" s="69" customFormat="1" ht="23.1" customHeight="1" x14ac:dyDescent="0.2">
      <c r="A263" s="280" t="str">
        <f t="shared" ref="A263:A326" si="11">IF(B263="Kirsch inländisch",4,IF(B263="Williams ausländisch",3,IF(B263="Williams inländisch",2,IF(B263="Kirsch ausländisch",5,IF(B263="Kernobst, Kräuter, Birnenträsch, Gravensteiner, Golden",1,IF(B263="Zwetschgen, Pflümli, Mirabellen inländisch",6,IF(B263="Zwetschgen, Pflümli, Mirabellen, Sliwowitz ausländisch",7,IF(B263="Aprikosen inländisch",8,IF(B263="Marc, Grappa, Hefebrand inländisch",9,IF(B263="Marc, Grappa, Hefebrand ausländisch",10,IF(B263="Andere inl. gebrannte Wasser (Enzian, Génépi, Quitten, Wachholder, Kartoffel, Himbeer, Getreide)",11,IF(B263="Trinksprit",12,IF(B263="Aperitifs, Bitter",13,IF(B263="Liköre (Bailey's Irish Cream, Batida de Coco, Cointreau, Eiercognac, Grand Marnier)",14,IF(B263="Cognac, Armagnac",15,IF(B263="Weinbrand, Brandy",16,IF(B263="Rum",17,IF(B263="Whisky",18,IF(B263="Aquavit, Genever, Gin, Ginepro, Korn, Steinhäger, Wodka",19,IF(B263="Andere ausl. gebrannte Wasser (Aprikosen, Arak, Himbeergeist, Kartoffelbrand, Tequila)",20,IF(B263="Spirituosenhaltige Mischgetränke",21,IF(B263="Portionenflacons (sämtliche gebrannte Wasser mit weniger als 35cl Inhalt)",22,IF(B263="Assortimente und Geschenkpackungen (sämtliche gebrannte Wasser)",23,IF(B263="Calvados",24,IF(B263="Halbfabrikate, Aromen",25,IF(B263="Süssweine, Wermuth",26,IF(B263="","-")))))))))))))))))))))))))))</f>
        <v>-</v>
      </c>
      <c r="B263" s="230"/>
      <c r="C263" s="416"/>
      <c r="D263" s="136"/>
      <c r="E263" s="140"/>
      <c r="F263" s="134"/>
      <c r="G263" s="132"/>
      <c r="H263" s="142"/>
      <c r="I263" s="126"/>
      <c r="J263" s="124">
        <f t="shared" si="10"/>
        <v>0</v>
      </c>
    </row>
    <row r="264" spans="1:10" s="69" customFormat="1" ht="23.1" customHeight="1" x14ac:dyDescent="0.2">
      <c r="A264" s="280" t="str">
        <f t="shared" si="11"/>
        <v>-</v>
      </c>
      <c r="B264" s="230"/>
      <c r="C264" s="416"/>
      <c r="D264" s="136"/>
      <c r="E264" s="140"/>
      <c r="F264" s="134"/>
      <c r="G264" s="132"/>
      <c r="H264" s="142"/>
      <c r="I264" s="126"/>
      <c r="J264" s="124">
        <f t="shared" si="10"/>
        <v>0</v>
      </c>
    </row>
    <row r="265" spans="1:10" s="69" customFormat="1" ht="23.1" customHeight="1" x14ac:dyDescent="0.2">
      <c r="A265" s="280" t="str">
        <f t="shared" si="11"/>
        <v>-</v>
      </c>
      <c r="B265" s="230"/>
      <c r="C265" s="416"/>
      <c r="D265" s="136"/>
      <c r="E265" s="140"/>
      <c r="F265" s="134"/>
      <c r="G265" s="132"/>
      <c r="H265" s="142"/>
      <c r="I265" s="126"/>
      <c r="J265" s="124">
        <f t="shared" si="10"/>
        <v>0</v>
      </c>
    </row>
    <row r="266" spans="1:10" s="69" customFormat="1" ht="23.1" customHeight="1" x14ac:dyDescent="0.2">
      <c r="A266" s="280" t="str">
        <f t="shared" si="11"/>
        <v>-</v>
      </c>
      <c r="B266" s="230"/>
      <c r="C266" s="416"/>
      <c r="D266" s="136"/>
      <c r="E266" s="140"/>
      <c r="F266" s="134"/>
      <c r="G266" s="132"/>
      <c r="H266" s="142"/>
      <c r="I266" s="126"/>
      <c r="J266" s="124">
        <f t="shared" si="10"/>
        <v>0</v>
      </c>
    </row>
    <row r="267" spans="1:10" s="69" customFormat="1" ht="23.1" customHeight="1" x14ac:dyDescent="0.2">
      <c r="A267" s="280" t="str">
        <f t="shared" si="11"/>
        <v>-</v>
      </c>
      <c r="B267" s="230"/>
      <c r="C267" s="416"/>
      <c r="D267" s="136"/>
      <c r="E267" s="140"/>
      <c r="F267" s="134"/>
      <c r="G267" s="132"/>
      <c r="H267" s="142"/>
      <c r="I267" s="126"/>
      <c r="J267" s="124">
        <f t="shared" si="10"/>
        <v>0</v>
      </c>
    </row>
    <row r="268" spans="1:10" s="69" customFormat="1" ht="23.1" customHeight="1" x14ac:dyDescent="0.2">
      <c r="A268" s="280" t="str">
        <f t="shared" si="11"/>
        <v>-</v>
      </c>
      <c r="B268" s="230"/>
      <c r="C268" s="416"/>
      <c r="D268" s="136"/>
      <c r="E268" s="140"/>
      <c r="F268" s="134"/>
      <c r="G268" s="132"/>
      <c r="H268" s="142"/>
      <c r="I268" s="126"/>
      <c r="J268" s="124">
        <f t="shared" si="10"/>
        <v>0</v>
      </c>
    </row>
    <row r="269" spans="1:10" s="69" customFormat="1" ht="23.1" customHeight="1" x14ac:dyDescent="0.2">
      <c r="A269" s="280" t="str">
        <f t="shared" si="11"/>
        <v>-</v>
      </c>
      <c r="B269" s="230"/>
      <c r="C269" s="416"/>
      <c r="D269" s="136"/>
      <c r="E269" s="140"/>
      <c r="F269" s="134"/>
      <c r="G269" s="132"/>
      <c r="H269" s="142"/>
      <c r="I269" s="126"/>
      <c r="J269" s="124">
        <f t="shared" si="10"/>
        <v>0</v>
      </c>
    </row>
    <row r="270" spans="1:10" s="69" customFormat="1" ht="23.1" customHeight="1" x14ac:dyDescent="0.2">
      <c r="A270" s="280" t="str">
        <f t="shared" si="11"/>
        <v>-</v>
      </c>
      <c r="B270" s="230"/>
      <c r="C270" s="416"/>
      <c r="D270" s="136"/>
      <c r="E270" s="140"/>
      <c r="F270" s="134"/>
      <c r="G270" s="132"/>
      <c r="H270" s="142"/>
      <c r="I270" s="126"/>
      <c r="J270" s="124">
        <f t="shared" si="10"/>
        <v>0</v>
      </c>
    </row>
    <row r="271" spans="1:10" s="69" customFormat="1" ht="23.1" customHeight="1" x14ac:dyDescent="0.2">
      <c r="A271" s="280" t="str">
        <f t="shared" si="11"/>
        <v>-</v>
      </c>
      <c r="B271" s="230"/>
      <c r="C271" s="416"/>
      <c r="D271" s="136"/>
      <c r="E271" s="140"/>
      <c r="F271" s="134"/>
      <c r="G271" s="132"/>
      <c r="H271" s="142"/>
      <c r="I271" s="126"/>
      <c r="J271" s="124">
        <f t="shared" si="10"/>
        <v>0</v>
      </c>
    </row>
    <row r="272" spans="1:10" s="69" customFormat="1" ht="23.1" customHeight="1" x14ac:dyDescent="0.2">
      <c r="A272" s="280" t="str">
        <f t="shared" si="11"/>
        <v>-</v>
      </c>
      <c r="B272" s="230"/>
      <c r="C272" s="416"/>
      <c r="D272" s="136"/>
      <c r="E272" s="140"/>
      <c r="F272" s="134"/>
      <c r="G272" s="132"/>
      <c r="H272" s="142"/>
      <c r="I272" s="126"/>
      <c r="J272" s="124">
        <f t="shared" si="10"/>
        <v>0</v>
      </c>
    </row>
    <row r="273" spans="1:10" s="69" customFormat="1" ht="23.1" customHeight="1" x14ac:dyDescent="0.2">
      <c r="A273" s="280" t="str">
        <f t="shared" si="11"/>
        <v>-</v>
      </c>
      <c r="B273" s="230"/>
      <c r="C273" s="416"/>
      <c r="D273" s="136"/>
      <c r="E273" s="140"/>
      <c r="F273" s="134"/>
      <c r="G273" s="132"/>
      <c r="H273" s="142"/>
      <c r="I273" s="126"/>
      <c r="J273" s="124">
        <f t="shared" si="10"/>
        <v>0</v>
      </c>
    </row>
    <row r="274" spans="1:10" s="69" customFormat="1" ht="23.1" customHeight="1" x14ac:dyDescent="0.2">
      <c r="A274" s="280" t="str">
        <f t="shared" si="11"/>
        <v>-</v>
      </c>
      <c r="B274" s="230"/>
      <c r="C274" s="416"/>
      <c r="D274" s="136"/>
      <c r="E274" s="140"/>
      <c r="F274" s="134"/>
      <c r="G274" s="132"/>
      <c r="H274" s="142"/>
      <c r="I274" s="126"/>
      <c r="J274" s="124">
        <f t="shared" si="10"/>
        <v>0</v>
      </c>
    </row>
    <row r="275" spans="1:10" s="69" customFormat="1" ht="23.1" customHeight="1" x14ac:dyDescent="0.2">
      <c r="A275" s="280" t="str">
        <f t="shared" si="11"/>
        <v>-</v>
      </c>
      <c r="B275" s="230"/>
      <c r="C275" s="416"/>
      <c r="D275" s="136"/>
      <c r="E275" s="140"/>
      <c r="F275" s="134"/>
      <c r="G275" s="132"/>
      <c r="H275" s="142"/>
      <c r="I275" s="126"/>
      <c r="J275" s="124">
        <f t="shared" si="10"/>
        <v>0</v>
      </c>
    </row>
    <row r="276" spans="1:10" s="69" customFormat="1" ht="23.1" customHeight="1" x14ac:dyDescent="0.2">
      <c r="A276" s="280" t="str">
        <f t="shared" si="11"/>
        <v>-</v>
      </c>
      <c r="B276" s="230"/>
      <c r="C276" s="416"/>
      <c r="D276" s="136"/>
      <c r="E276" s="140"/>
      <c r="F276" s="134"/>
      <c r="G276" s="132"/>
      <c r="H276" s="142"/>
      <c r="I276" s="126"/>
      <c r="J276" s="124">
        <f t="shared" si="10"/>
        <v>0</v>
      </c>
    </row>
    <row r="277" spans="1:10" s="69" customFormat="1" ht="23.1" customHeight="1" x14ac:dyDescent="0.2">
      <c r="A277" s="280" t="str">
        <f t="shared" si="11"/>
        <v>-</v>
      </c>
      <c r="B277" s="230"/>
      <c r="C277" s="416"/>
      <c r="D277" s="136"/>
      <c r="E277" s="140"/>
      <c r="F277" s="134"/>
      <c r="G277" s="132"/>
      <c r="H277" s="142"/>
      <c r="I277" s="126"/>
      <c r="J277" s="124">
        <f t="shared" si="10"/>
        <v>0</v>
      </c>
    </row>
    <row r="278" spans="1:10" s="69" customFormat="1" ht="23.1" customHeight="1" x14ac:dyDescent="0.2">
      <c r="A278" s="280" t="str">
        <f t="shared" si="11"/>
        <v>-</v>
      </c>
      <c r="B278" s="230"/>
      <c r="C278" s="416"/>
      <c r="D278" s="136"/>
      <c r="E278" s="140"/>
      <c r="F278" s="134"/>
      <c r="G278" s="132"/>
      <c r="H278" s="142"/>
      <c r="I278" s="126"/>
      <c r="J278" s="124">
        <f t="shared" si="10"/>
        <v>0</v>
      </c>
    </row>
    <row r="279" spans="1:10" s="69" customFormat="1" ht="23.1" customHeight="1" x14ac:dyDescent="0.2">
      <c r="A279" s="280" t="str">
        <f t="shared" si="11"/>
        <v>-</v>
      </c>
      <c r="B279" s="230"/>
      <c r="C279" s="416"/>
      <c r="D279" s="136"/>
      <c r="E279" s="140"/>
      <c r="F279" s="134"/>
      <c r="G279" s="132"/>
      <c r="H279" s="142"/>
      <c r="I279" s="126"/>
      <c r="J279" s="124">
        <f t="shared" si="10"/>
        <v>0</v>
      </c>
    </row>
    <row r="280" spans="1:10" s="69" customFormat="1" ht="23.1" customHeight="1" x14ac:dyDescent="0.2">
      <c r="A280" s="280" t="str">
        <f t="shared" si="11"/>
        <v>-</v>
      </c>
      <c r="B280" s="230"/>
      <c r="C280" s="416"/>
      <c r="D280" s="136"/>
      <c r="E280" s="140"/>
      <c r="F280" s="134"/>
      <c r="G280" s="132"/>
      <c r="H280" s="142"/>
      <c r="I280" s="126"/>
      <c r="J280" s="124">
        <f t="shared" si="10"/>
        <v>0</v>
      </c>
    </row>
    <row r="281" spans="1:10" s="69" customFormat="1" ht="23.1" customHeight="1" x14ac:dyDescent="0.2">
      <c r="A281" s="280" t="str">
        <f t="shared" si="11"/>
        <v>-</v>
      </c>
      <c r="B281" s="230"/>
      <c r="C281" s="416"/>
      <c r="D281" s="136"/>
      <c r="E281" s="140"/>
      <c r="F281" s="134"/>
      <c r="G281" s="132"/>
      <c r="H281" s="142"/>
      <c r="I281" s="126"/>
      <c r="J281" s="124">
        <f t="shared" si="10"/>
        <v>0</v>
      </c>
    </row>
    <row r="282" spans="1:10" s="69" customFormat="1" ht="23.1" customHeight="1" x14ac:dyDescent="0.2">
      <c r="A282" s="280" t="str">
        <f t="shared" si="11"/>
        <v>-</v>
      </c>
      <c r="B282" s="230"/>
      <c r="C282" s="416"/>
      <c r="D282" s="136"/>
      <c r="E282" s="140"/>
      <c r="F282" s="134"/>
      <c r="G282" s="132"/>
      <c r="H282" s="142"/>
      <c r="I282" s="126"/>
      <c r="J282" s="124">
        <f t="shared" si="10"/>
        <v>0</v>
      </c>
    </row>
    <row r="283" spans="1:10" s="69" customFormat="1" ht="23.1" customHeight="1" x14ac:dyDescent="0.2">
      <c r="A283" s="280" t="str">
        <f t="shared" si="11"/>
        <v>-</v>
      </c>
      <c r="B283" s="230"/>
      <c r="C283" s="416"/>
      <c r="D283" s="136"/>
      <c r="E283" s="140"/>
      <c r="F283" s="134"/>
      <c r="G283" s="132"/>
      <c r="H283" s="142"/>
      <c r="I283" s="126"/>
      <c r="J283" s="124">
        <f t="shared" si="10"/>
        <v>0</v>
      </c>
    </row>
    <row r="284" spans="1:10" s="69" customFormat="1" ht="23.1" customHeight="1" x14ac:dyDescent="0.2">
      <c r="A284" s="280" t="str">
        <f t="shared" si="11"/>
        <v>-</v>
      </c>
      <c r="B284" s="230"/>
      <c r="C284" s="416"/>
      <c r="D284" s="136"/>
      <c r="E284" s="140"/>
      <c r="F284" s="134"/>
      <c r="G284" s="132"/>
      <c r="H284" s="142"/>
      <c r="I284" s="126"/>
      <c r="J284" s="124">
        <f t="shared" si="10"/>
        <v>0</v>
      </c>
    </row>
    <row r="285" spans="1:10" s="69" customFormat="1" ht="23.1" customHeight="1" x14ac:dyDescent="0.2">
      <c r="A285" s="280" t="str">
        <f t="shared" si="11"/>
        <v>-</v>
      </c>
      <c r="B285" s="230"/>
      <c r="C285" s="416"/>
      <c r="D285" s="136"/>
      <c r="E285" s="140"/>
      <c r="F285" s="134"/>
      <c r="G285" s="132"/>
      <c r="H285" s="142"/>
      <c r="I285" s="126"/>
      <c r="J285" s="124">
        <f t="shared" si="10"/>
        <v>0</v>
      </c>
    </row>
    <row r="286" spans="1:10" s="69" customFormat="1" ht="23.1" customHeight="1" x14ac:dyDescent="0.2">
      <c r="A286" s="280" t="str">
        <f t="shared" si="11"/>
        <v>-</v>
      </c>
      <c r="B286" s="230"/>
      <c r="C286" s="416"/>
      <c r="D286" s="136"/>
      <c r="E286" s="140"/>
      <c r="F286" s="134"/>
      <c r="G286" s="132"/>
      <c r="H286" s="142"/>
      <c r="I286" s="126"/>
      <c r="J286" s="124">
        <f t="shared" si="10"/>
        <v>0</v>
      </c>
    </row>
    <row r="287" spans="1:10" s="69" customFormat="1" ht="23.1" customHeight="1" x14ac:dyDescent="0.2">
      <c r="A287" s="280" t="str">
        <f t="shared" si="11"/>
        <v>-</v>
      </c>
      <c r="B287" s="230"/>
      <c r="C287" s="416"/>
      <c r="D287" s="136"/>
      <c r="E287" s="140"/>
      <c r="F287" s="134"/>
      <c r="G287" s="132"/>
      <c r="H287" s="142"/>
      <c r="I287" s="126"/>
      <c r="J287" s="124">
        <f t="shared" si="10"/>
        <v>0</v>
      </c>
    </row>
    <row r="288" spans="1:10" s="69" customFormat="1" ht="23.1" customHeight="1" x14ac:dyDescent="0.2">
      <c r="A288" s="280" t="str">
        <f t="shared" si="11"/>
        <v>-</v>
      </c>
      <c r="B288" s="230"/>
      <c r="C288" s="416"/>
      <c r="D288" s="136"/>
      <c r="E288" s="140"/>
      <c r="F288" s="134"/>
      <c r="G288" s="132"/>
      <c r="H288" s="142"/>
      <c r="I288" s="126"/>
      <c r="J288" s="124">
        <f t="shared" si="10"/>
        <v>0</v>
      </c>
    </row>
    <row r="289" spans="1:10" s="69" customFormat="1" ht="23.1" customHeight="1" x14ac:dyDescent="0.2">
      <c r="A289" s="280" t="str">
        <f t="shared" si="11"/>
        <v>-</v>
      </c>
      <c r="B289" s="230"/>
      <c r="C289" s="416"/>
      <c r="D289" s="136"/>
      <c r="E289" s="140"/>
      <c r="F289" s="134"/>
      <c r="G289" s="132"/>
      <c r="H289" s="142"/>
      <c r="I289" s="126"/>
      <c r="J289" s="124">
        <f t="shared" si="10"/>
        <v>0</v>
      </c>
    </row>
    <row r="290" spans="1:10" s="69" customFormat="1" ht="23.1" customHeight="1" x14ac:dyDescent="0.2">
      <c r="A290" s="280" t="str">
        <f t="shared" si="11"/>
        <v>-</v>
      </c>
      <c r="B290" s="230"/>
      <c r="C290" s="416"/>
      <c r="D290" s="136"/>
      <c r="E290" s="140"/>
      <c r="F290" s="134"/>
      <c r="G290" s="132"/>
      <c r="H290" s="142"/>
      <c r="I290" s="126"/>
      <c r="J290" s="124">
        <f t="shared" si="10"/>
        <v>0</v>
      </c>
    </row>
    <row r="291" spans="1:10" s="69" customFormat="1" ht="23.1" customHeight="1" x14ac:dyDescent="0.2">
      <c r="A291" s="280" t="str">
        <f t="shared" si="11"/>
        <v>-</v>
      </c>
      <c r="B291" s="230"/>
      <c r="C291" s="416"/>
      <c r="D291" s="136"/>
      <c r="E291" s="140"/>
      <c r="F291" s="134"/>
      <c r="G291" s="132"/>
      <c r="H291" s="142"/>
      <c r="I291" s="126"/>
      <c r="J291" s="124">
        <f t="shared" si="10"/>
        <v>0</v>
      </c>
    </row>
    <row r="292" spans="1:10" s="69" customFormat="1" ht="23.1" customHeight="1" x14ac:dyDescent="0.2">
      <c r="A292" s="280" t="str">
        <f t="shared" si="11"/>
        <v>-</v>
      </c>
      <c r="B292" s="230"/>
      <c r="C292" s="416"/>
      <c r="D292" s="136"/>
      <c r="E292" s="140"/>
      <c r="F292" s="134"/>
      <c r="G292" s="132"/>
      <c r="H292" s="142"/>
      <c r="I292" s="126"/>
      <c r="J292" s="124">
        <f t="shared" si="10"/>
        <v>0</v>
      </c>
    </row>
    <row r="293" spans="1:10" s="69" customFormat="1" ht="23.1" customHeight="1" x14ac:dyDescent="0.2">
      <c r="A293" s="280" t="str">
        <f t="shared" si="11"/>
        <v>-</v>
      </c>
      <c r="B293" s="230"/>
      <c r="C293" s="416"/>
      <c r="D293" s="136"/>
      <c r="E293" s="140"/>
      <c r="F293" s="134"/>
      <c r="G293" s="132"/>
      <c r="H293" s="142"/>
      <c r="I293" s="126"/>
      <c r="J293" s="124">
        <f t="shared" si="10"/>
        <v>0</v>
      </c>
    </row>
    <row r="294" spans="1:10" s="69" customFormat="1" ht="23.1" customHeight="1" x14ac:dyDescent="0.2">
      <c r="A294" s="280" t="str">
        <f t="shared" si="11"/>
        <v>-</v>
      </c>
      <c r="B294" s="230"/>
      <c r="C294" s="416"/>
      <c r="D294" s="136"/>
      <c r="E294" s="140"/>
      <c r="F294" s="134"/>
      <c r="G294" s="132"/>
      <c r="H294" s="142"/>
      <c r="I294" s="126"/>
      <c r="J294" s="124">
        <f t="shared" si="10"/>
        <v>0</v>
      </c>
    </row>
    <row r="295" spans="1:10" s="69" customFormat="1" ht="23.1" customHeight="1" x14ac:dyDescent="0.2">
      <c r="A295" s="280" t="str">
        <f t="shared" si="11"/>
        <v>-</v>
      </c>
      <c r="B295" s="230"/>
      <c r="C295" s="416"/>
      <c r="D295" s="136"/>
      <c r="E295" s="140"/>
      <c r="F295" s="134"/>
      <c r="G295" s="132"/>
      <c r="H295" s="142"/>
      <c r="I295" s="126"/>
      <c r="J295" s="124">
        <f t="shared" si="10"/>
        <v>0</v>
      </c>
    </row>
    <row r="296" spans="1:10" s="69" customFormat="1" ht="23.1" customHeight="1" x14ac:dyDescent="0.2">
      <c r="A296" s="280" t="str">
        <f t="shared" si="11"/>
        <v>-</v>
      </c>
      <c r="B296" s="230"/>
      <c r="C296" s="416"/>
      <c r="D296" s="136"/>
      <c r="E296" s="140"/>
      <c r="F296" s="134"/>
      <c r="G296" s="132"/>
      <c r="H296" s="142"/>
      <c r="I296" s="126"/>
      <c r="J296" s="124">
        <f t="shared" si="10"/>
        <v>0</v>
      </c>
    </row>
    <row r="297" spans="1:10" s="69" customFormat="1" ht="23.1" customHeight="1" x14ac:dyDescent="0.2">
      <c r="A297" s="280" t="str">
        <f t="shared" si="11"/>
        <v>-</v>
      </c>
      <c r="B297" s="230"/>
      <c r="C297" s="416"/>
      <c r="D297" s="136"/>
      <c r="E297" s="140"/>
      <c r="F297" s="134"/>
      <c r="G297" s="132"/>
      <c r="H297" s="142"/>
      <c r="I297" s="126"/>
      <c r="J297" s="124">
        <f t="shared" si="10"/>
        <v>0</v>
      </c>
    </row>
    <row r="298" spans="1:10" s="69" customFormat="1" ht="23.1" customHeight="1" x14ac:dyDescent="0.2">
      <c r="A298" s="280" t="str">
        <f t="shared" si="11"/>
        <v>-</v>
      </c>
      <c r="B298" s="230"/>
      <c r="C298" s="416"/>
      <c r="D298" s="136"/>
      <c r="E298" s="140"/>
      <c r="F298" s="134"/>
      <c r="G298" s="132"/>
      <c r="H298" s="142"/>
      <c r="I298" s="126"/>
      <c r="J298" s="124">
        <f t="shared" si="10"/>
        <v>0</v>
      </c>
    </row>
    <row r="299" spans="1:10" s="69" customFormat="1" ht="23.1" customHeight="1" x14ac:dyDescent="0.2">
      <c r="A299" s="280" t="str">
        <f t="shared" si="11"/>
        <v>-</v>
      </c>
      <c r="B299" s="230"/>
      <c r="C299" s="416"/>
      <c r="D299" s="136"/>
      <c r="E299" s="140"/>
      <c r="F299" s="134"/>
      <c r="G299" s="132"/>
      <c r="H299" s="142"/>
      <c r="I299" s="126"/>
      <c r="J299" s="124">
        <f t="shared" si="10"/>
        <v>0</v>
      </c>
    </row>
    <row r="300" spans="1:10" s="69" customFormat="1" ht="23.1" customHeight="1" x14ac:dyDescent="0.2">
      <c r="A300" s="280" t="str">
        <f t="shared" si="11"/>
        <v>-</v>
      </c>
      <c r="B300" s="230"/>
      <c r="C300" s="416"/>
      <c r="D300" s="136"/>
      <c r="E300" s="140"/>
      <c r="F300" s="134"/>
      <c r="G300" s="132"/>
      <c r="H300" s="142"/>
      <c r="I300" s="126"/>
      <c r="J300" s="124">
        <f t="shared" si="10"/>
        <v>0</v>
      </c>
    </row>
    <row r="301" spans="1:10" s="69" customFormat="1" ht="23.1" customHeight="1" x14ac:dyDescent="0.2">
      <c r="A301" s="280" t="str">
        <f t="shared" si="11"/>
        <v>-</v>
      </c>
      <c r="B301" s="230"/>
      <c r="C301" s="416"/>
      <c r="D301" s="136"/>
      <c r="E301" s="140"/>
      <c r="F301" s="134"/>
      <c r="G301" s="132"/>
      <c r="H301" s="142"/>
      <c r="I301" s="126"/>
      <c r="J301" s="124">
        <f t="shared" si="10"/>
        <v>0</v>
      </c>
    </row>
    <row r="302" spans="1:10" s="69" customFormat="1" ht="23.1" customHeight="1" x14ac:dyDescent="0.2">
      <c r="A302" s="280" t="str">
        <f t="shared" si="11"/>
        <v>-</v>
      </c>
      <c r="B302" s="230"/>
      <c r="C302" s="416"/>
      <c r="D302" s="136"/>
      <c r="E302" s="140"/>
      <c r="F302" s="134"/>
      <c r="G302" s="132"/>
      <c r="H302" s="142"/>
      <c r="I302" s="126"/>
      <c r="J302" s="124">
        <f t="shared" si="10"/>
        <v>0</v>
      </c>
    </row>
    <row r="303" spans="1:10" s="69" customFormat="1" ht="23.1" customHeight="1" x14ac:dyDescent="0.2">
      <c r="A303" s="280" t="str">
        <f t="shared" si="11"/>
        <v>-</v>
      </c>
      <c r="B303" s="230"/>
      <c r="C303" s="416"/>
      <c r="D303" s="136"/>
      <c r="E303" s="140"/>
      <c r="F303" s="134"/>
      <c r="G303" s="132"/>
      <c r="H303" s="142"/>
      <c r="I303" s="126"/>
      <c r="J303" s="124">
        <f t="shared" si="10"/>
        <v>0</v>
      </c>
    </row>
    <row r="304" spans="1:10" s="69" customFormat="1" ht="23.1" customHeight="1" x14ac:dyDescent="0.2">
      <c r="A304" s="280" t="str">
        <f t="shared" si="11"/>
        <v>-</v>
      </c>
      <c r="B304" s="230"/>
      <c r="C304" s="416"/>
      <c r="D304" s="136"/>
      <c r="E304" s="140"/>
      <c r="F304" s="134"/>
      <c r="G304" s="132"/>
      <c r="H304" s="142"/>
      <c r="I304" s="126"/>
      <c r="J304" s="124">
        <f t="shared" si="10"/>
        <v>0</v>
      </c>
    </row>
    <row r="305" spans="1:10" s="69" customFormat="1" ht="23.1" customHeight="1" x14ac:dyDescent="0.2">
      <c r="A305" s="280" t="str">
        <f t="shared" si="11"/>
        <v>-</v>
      </c>
      <c r="B305" s="230"/>
      <c r="C305" s="416"/>
      <c r="D305" s="136"/>
      <c r="E305" s="140"/>
      <c r="F305" s="134"/>
      <c r="G305" s="132"/>
      <c r="H305" s="142"/>
      <c r="I305" s="126"/>
      <c r="J305" s="124">
        <f t="shared" si="10"/>
        <v>0</v>
      </c>
    </row>
    <row r="306" spans="1:10" s="69" customFormat="1" ht="23.1" customHeight="1" x14ac:dyDescent="0.2">
      <c r="A306" s="280" t="str">
        <f t="shared" si="11"/>
        <v>-</v>
      </c>
      <c r="B306" s="230"/>
      <c r="C306" s="416"/>
      <c r="D306" s="136"/>
      <c r="E306" s="140"/>
      <c r="F306" s="134"/>
      <c r="G306" s="132"/>
      <c r="H306" s="142"/>
      <c r="I306" s="126"/>
      <c r="J306" s="124">
        <f t="shared" si="10"/>
        <v>0</v>
      </c>
    </row>
    <row r="307" spans="1:10" s="69" customFormat="1" ht="23.1" customHeight="1" x14ac:dyDescent="0.2">
      <c r="A307" s="280" t="str">
        <f t="shared" si="11"/>
        <v>-</v>
      </c>
      <c r="B307" s="230"/>
      <c r="C307" s="416"/>
      <c r="D307" s="136"/>
      <c r="E307" s="140"/>
      <c r="F307" s="134"/>
      <c r="G307" s="132"/>
      <c r="H307" s="142"/>
      <c r="I307" s="126"/>
      <c r="J307" s="124">
        <f t="shared" si="10"/>
        <v>0</v>
      </c>
    </row>
    <row r="308" spans="1:10" s="69" customFormat="1" ht="23.1" customHeight="1" x14ac:dyDescent="0.2">
      <c r="A308" s="280" t="str">
        <f t="shared" si="11"/>
        <v>-</v>
      </c>
      <c r="B308" s="230"/>
      <c r="C308" s="416"/>
      <c r="D308" s="136"/>
      <c r="E308" s="140"/>
      <c r="F308" s="134"/>
      <c r="G308" s="132"/>
      <c r="H308" s="142"/>
      <c r="I308" s="126"/>
      <c r="J308" s="124">
        <f t="shared" si="10"/>
        <v>0</v>
      </c>
    </row>
    <row r="309" spans="1:10" s="69" customFormat="1" ht="23.1" customHeight="1" x14ac:dyDescent="0.2">
      <c r="A309" s="280" t="str">
        <f t="shared" si="11"/>
        <v>-</v>
      </c>
      <c r="B309" s="230"/>
      <c r="C309" s="416"/>
      <c r="D309" s="136"/>
      <c r="E309" s="140"/>
      <c r="F309" s="134"/>
      <c r="G309" s="132"/>
      <c r="H309" s="142"/>
      <c r="I309" s="126"/>
      <c r="J309" s="124">
        <f t="shared" si="10"/>
        <v>0</v>
      </c>
    </row>
    <row r="310" spans="1:10" s="69" customFormat="1" ht="23.1" customHeight="1" x14ac:dyDescent="0.2">
      <c r="A310" s="280" t="str">
        <f t="shared" si="11"/>
        <v>-</v>
      </c>
      <c r="B310" s="230"/>
      <c r="C310" s="416"/>
      <c r="D310" s="136"/>
      <c r="E310" s="140"/>
      <c r="F310" s="134"/>
      <c r="G310" s="132"/>
      <c r="H310" s="142"/>
      <c r="I310" s="126"/>
      <c r="J310" s="124">
        <f t="shared" si="10"/>
        <v>0</v>
      </c>
    </row>
    <row r="311" spans="1:10" s="69" customFormat="1" ht="23.1" customHeight="1" x14ac:dyDescent="0.2">
      <c r="A311" s="280" t="str">
        <f t="shared" si="11"/>
        <v>-</v>
      </c>
      <c r="B311" s="230"/>
      <c r="C311" s="416"/>
      <c r="D311" s="136"/>
      <c r="E311" s="140"/>
      <c r="F311" s="134"/>
      <c r="G311" s="132"/>
      <c r="H311" s="142"/>
      <c r="I311" s="126"/>
      <c r="J311" s="124">
        <f t="shared" si="10"/>
        <v>0</v>
      </c>
    </row>
    <row r="312" spans="1:10" s="69" customFormat="1" ht="23.1" customHeight="1" x14ac:dyDescent="0.2">
      <c r="A312" s="280" t="str">
        <f t="shared" si="11"/>
        <v>-</v>
      </c>
      <c r="B312" s="230"/>
      <c r="C312" s="416"/>
      <c r="D312" s="136"/>
      <c r="E312" s="140"/>
      <c r="F312" s="134"/>
      <c r="G312" s="132"/>
      <c r="H312" s="142"/>
      <c r="I312" s="126"/>
      <c r="J312" s="124">
        <f t="shared" si="10"/>
        <v>0</v>
      </c>
    </row>
    <row r="313" spans="1:10" s="69" customFormat="1" ht="23.1" customHeight="1" x14ac:dyDescent="0.2">
      <c r="A313" s="280" t="str">
        <f t="shared" si="11"/>
        <v>-</v>
      </c>
      <c r="B313" s="230"/>
      <c r="C313" s="416"/>
      <c r="D313" s="136"/>
      <c r="E313" s="140"/>
      <c r="F313" s="134"/>
      <c r="G313" s="132"/>
      <c r="H313" s="142"/>
      <c r="I313" s="126"/>
      <c r="J313" s="124">
        <f t="shared" si="10"/>
        <v>0</v>
      </c>
    </row>
    <row r="314" spans="1:10" s="69" customFormat="1" ht="23.1" customHeight="1" x14ac:dyDescent="0.2">
      <c r="A314" s="280" t="str">
        <f t="shared" si="11"/>
        <v>-</v>
      </c>
      <c r="B314" s="230"/>
      <c r="C314" s="416"/>
      <c r="D314" s="136"/>
      <c r="E314" s="140"/>
      <c r="F314" s="134"/>
      <c r="G314" s="132"/>
      <c r="H314" s="142"/>
      <c r="I314" s="126"/>
      <c r="J314" s="124">
        <f t="shared" si="10"/>
        <v>0</v>
      </c>
    </row>
    <row r="315" spans="1:10" s="69" customFormat="1" ht="23.1" customHeight="1" x14ac:dyDescent="0.2">
      <c r="A315" s="280" t="str">
        <f t="shared" si="11"/>
        <v>-</v>
      </c>
      <c r="B315" s="230"/>
      <c r="C315" s="416"/>
      <c r="D315" s="136"/>
      <c r="E315" s="140"/>
      <c r="F315" s="134"/>
      <c r="G315" s="132"/>
      <c r="H315" s="142"/>
      <c r="I315" s="126"/>
      <c r="J315" s="124">
        <f t="shared" si="10"/>
        <v>0</v>
      </c>
    </row>
    <row r="316" spans="1:10" s="69" customFormat="1" ht="23.1" customHeight="1" x14ac:dyDescent="0.2">
      <c r="A316" s="280" t="str">
        <f t="shared" si="11"/>
        <v>-</v>
      </c>
      <c r="B316" s="230"/>
      <c r="C316" s="416"/>
      <c r="D316" s="136"/>
      <c r="E316" s="140"/>
      <c r="F316" s="134"/>
      <c r="G316" s="132"/>
      <c r="H316" s="142"/>
      <c r="I316" s="126"/>
      <c r="J316" s="124">
        <f t="shared" si="10"/>
        <v>0</v>
      </c>
    </row>
    <row r="317" spans="1:10" s="69" customFormat="1" ht="23.1" customHeight="1" x14ac:dyDescent="0.2">
      <c r="A317" s="280" t="str">
        <f t="shared" si="11"/>
        <v>-</v>
      </c>
      <c r="B317" s="230"/>
      <c r="C317" s="416"/>
      <c r="D317" s="136"/>
      <c r="E317" s="140"/>
      <c r="F317" s="134"/>
      <c r="G317" s="132"/>
      <c r="H317" s="142"/>
      <c r="I317" s="126"/>
      <c r="J317" s="124">
        <f t="shared" ref="J317:J380" si="12">SUM(H317*I317)/100</f>
        <v>0</v>
      </c>
    </row>
    <row r="318" spans="1:10" s="69" customFormat="1" ht="23.1" customHeight="1" x14ac:dyDescent="0.2">
      <c r="A318" s="280" t="str">
        <f t="shared" si="11"/>
        <v>-</v>
      </c>
      <c r="B318" s="230"/>
      <c r="C318" s="416"/>
      <c r="D318" s="136"/>
      <c r="E318" s="140"/>
      <c r="F318" s="134"/>
      <c r="G318" s="132"/>
      <c r="H318" s="142"/>
      <c r="I318" s="126"/>
      <c r="J318" s="124">
        <f t="shared" si="12"/>
        <v>0</v>
      </c>
    </row>
    <row r="319" spans="1:10" s="69" customFormat="1" ht="23.1" customHeight="1" x14ac:dyDescent="0.2">
      <c r="A319" s="280" t="str">
        <f t="shared" si="11"/>
        <v>-</v>
      </c>
      <c r="B319" s="230"/>
      <c r="C319" s="416"/>
      <c r="D319" s="136"/>
      <c r="E319" s="140"/>
      <c r="F319" s="134"/>
      <c r="G319" s="132"/>
      <c r="H319" s="142"/>
      <c r="I319" s="126"/>
      <c r="J319" s="124">
        <f t="shared" si="12"/>
        <v>0</v>
      </c>
    </row>
    <row r="320" spans="1:10" s="69" customFormat="1" ht="23.1" customHeight="1" x14ac:dyDescent="0.2">
      <c r="A320" s="280" t="str">
        <f t="shared" si="11"/>
        <v>-</v>
      </c>
      <c r="B320" s="230"/>
      <c r="C320" s="416"/>
      <c r="D320" s="136"/>
      <c r="E320" s="140"/>
      <c r="F320" s="134"/>
      <c r="G320" s="132"/>
      <c r="H320" s="142"/>
      <c r="I320" s="126"/>
      <c r="J320" s="124">
        <f t="shared" si="12"/>
        <v>0</v>
      </c>
    </row>
    <row r="321" spans="1:10" s="69" customFormat="1" ht="23.1" customHeight="1" x14ac:dyDescent="0.2">
      <c r="A321" s="280" t="str">
        <f t="shared" si="11"/>
        <v>-</v>
      </c>
      <c r="B321" s="230"/>
      <c r="C321" s="416"/>
      <c r="D321" s="136"/>
      <c r="E321" s="140"/>
      <c r="F321" s="134"/>
      <c r="G321" s="132"/>
      <c r="H321" s="142"/>
      <c r="I321" s="126"/>
      <c r="J321" s="124">
        <f t="shared" si="12"/>
        <v>0</v>
      </c>
    </row>
    <row r="322" spans="1:10" s="69" customFormat="1" ht="23.1" customHeight="1" x14ac:dyDescent="0.2">
      <c r="A322" s="280" t="str">
        <f t="shared" si="11"/>
        <v>-</v>
      </c>
      <c r="B322" s="230"/>
      <c r="C322" s="416"/>
      <c r="D322" s="136"/>
      <c r="E322" s="140"/>
      <c r="F322" s="134"/>
      <c r="G322" s="132"/>
      <c r="H322" s="142"/>
      <c r="I322" s="126"/>
      <c r="J322" s="124">
        <f t="shared" si="12"/>
        <v>0</v>
      </c>
    </row>
    <row r="323" spans="1:10" s="69" customFormat="1" ht="23.1" customHeight="1" x14ac:dyDescent="0.2">
      <c r="A323" s="280" t="str">
        <f t="shared" si="11"/>
        <v>-</v>
      </c>
      <c r="B323" s="230"/>
      <c r="C323" s="416"/>
      <c r="D323" s="136"/>
      <c r="E323" s="140"/>
      <c r="F323" s="134"/>
      <c r="G323" s="132"/>
      <c r="H323" s="142"/>
      <c r="I323" s="126"/>
      <c r="J323" s="124">
        <f t="shared" si="12"/>
        <v>0</v>
      </c>
    </row>
    <row r="324" spans="1:10" s="69" customFormat="1" ht="23.1" customHeight="1" x14ac:dyDescent="0.2">
      <c r="A324" s="280" t="str">
        <f t="shared" si="11"/>
        <v>-</v>
      </c>
      <c r="B324" s="230"/>
      <c r="C324" s="416"/>
      <c r="D324" s="136"/>
      <c r="E324" s="140"/>
      <c r="F324" s="134"/>
      <c r="G324" s="132"/>
      <c r="H324" s="142"/>
      <c r="I324" s="126"/>
      <c r="J324" s="124">
        <f t="shared" si="12"/>
        <v>0</v>
      </c>
    </row>
    <row r="325" spans="1:10" s="69" customFormat="1" ht="23.1" customHeight="1" x14ac:dyDescent="0.2">
      <c r="A325" s="280" t="str">
        <f t="shared" si="11"/>
        <v>-</v>
      </c>
      <c r="B325" s="230"/>
      <c r="C325" s="416"/>
      <c r="D325" s="136"/>
      <c r="E325" s="140"/>
      <c r="F325" s="134"/>
      <c r="G325" s="132"/>
      <c r="H325" s="142"/>
      <c r="I325" s="126"/>
      <c r="J325" s="124">
        <f t="shared" si="12"/>
        <v>0</v>
      </c>
    </row>
    <row r="326" spans="1:10" s="69" customFormat="1" ht="23.1" customHeight="1" x14ac:dyDescent="0.2">
      <c r="A326" s="280" t="str">
        <f t="shared" si="11"/>
        <v>-</v>
      </c>
      <c r="B326" s="230"/>
      <c r="C326" s="416"/>
      <c r="D326" s="136"/>
      <c r="E326" s="140"/>
      <c r="F326" s="134"/>
      <c r="G326" s="132"/>
      <c r="H326" s="142"/>
      <c r="I326" s="126"/>
      <c r="J326" s="124">
        <f t="shared" si="12"/>
        <v>0</v>
      </c>
    </row>
    <row r="327" spans="1:10" s="69" customFormat="1" ht="23.1" customHeight="1" x14ac:dyDescent="0.2">
      <c r="A327" s="280" t="str">
        <f t="shared" ref="A327:A390" si="13">IF(B327="Kirsch inländisch",4,IF(B327="Williams ausländisch",3,IF(B327="Williams inländisch",2,IF(B327="Kirsch ausländisch",5,IF(B327="Kernobst, Kräuter, Birnenträsch, Gravensteiner, Golden",1,IF(B327="Zwetschgen, Pflümli, Mirabellen inländisch",6,IF(B327="Zwetschgen, Pflümli, Mirabellen, Sliwowitz ausländisch",7,IF(B327="Aprikosen inländisch",8,IF(B327="Marc, Grappa, Hefebrand inländisch",9,IF(B327="Marc, Grappa, Hefebrand ausländisch",10,IF(B327="Andere inl. gebrannte Wasser (Enzian, Génépi, Quitten, Wachholder, Kartoffel, Himbeer, Getreide)",11,IF(B327="Trinksprit",12,IF(B327="Aperitifs, Bitter",13,IF(B327="Liköre (Bailey's Irish Cream, Batida de Coco, Cointreau, Eiercognac, Grand Marnier)",14,IF(B327="Cognac, Armagnac",15,IF(B327="Weinbrand, Brandy",16,IF(B327="Rum",17,IF(B327="Whisky",18,IF(B327="Aquavit, Genever, Gin, Ginepro, Korn, Steinhäger, Wodka",19,IF(B327="Andere ausl. gebrannte Wasser (Aprikosen, Arak, Himbeergeist, Kartoffelbrand, Tequila)",20,IF(B327="Spirituosenhaltige Mischgetränke",21,IF(B327="Portionenflacons (sämtliche gebrannte Wasser mit weniger als 35cl Inhalt)",22,IF(B327="Assortimente und Geschenkpackungen (sämtliche gebrannte Wasser)",23,IF(B327="Calvados",24,IF(B327="Halbfabrikate, Aromen",25,IF(B327="Süssweine, Wermuth",26,IF(B327="","-")))))))))))))))))))))))))))</f>
        <v>-</v>
      </c>
      <c r="B327" s="230"/>
      <c r="C327" s="416"/>
      <c r="D327" s="136"/>
      <c r="E327" s="140"/>
      <c r="F327" s="134"/>
      <c r="G327" s="132"/>
      <c r="H327" s="142"/>
      <c r="I327" s="126"/>
      <c r="J327" s="124">
        <f t="shared" si="12"/>
        <v>0</v>
      </c>
    </row>
    <row r="328" spans="1:10" s="69" customFormat="1" ht="23.1" customHeight="1" x14ac:dyDescent="0.2">
      <c r="A328" s="280" t="str">
        <f t="shared" si="13"/>
        <v>-</v>
      </c>
      <c r="B328" s="230"/>
      <c r="C328" s="416"/>
      <c r="D328" s="136"/>
      <c r="E328" s="140"/>
      <c r="F328" s="134"/>
      <c r="G328" s="132"/>
      <c r="H328" s="142"/>
      <c r="I328" s="126"/>
      <c r="J328" s="124">
        <f t="shared" si="12"/>
        <v>0</v>
      </c>
    </row>
    <row r="329" spans="1:10" s="69" customFormat="1" ht="23.1" customHeight="1" x14ac:dyDescent="0.2">
      <c r="A329" s="280" t="str">
        <f t="shared" si="13"/>
        <v>-</v>
      </c>
      <c r="B329" s="230"/>
      <c r="C329" s="416"/>
      <c r="D329" s="136"/>
      <c r="E329" s="140"/>
      <c r="F329" s="134"/>
      <c r="G329" s="132"/>
      <c r="H329" s="142"/>
      <c r="I329" s="126"/>
      <c r="J329" s="124">
        <f t="shared" si="12"/>
        <v>0</v>
      </c>
    </row>
    <row r="330" spans="1:10" s="69" customFormat="1" ht="23.1" customHeight="1" x14ac:dyDescent="0.2">
      <c r="A330" s="280" t="str">
        <f t="shared" si="13"/>
        <v>-</v>
      </c>
      <c r="B330" s="230"/>
      <c r="C330" s="416"/>
      <c r="D330" s="136"/>
      <c r="E330" s="140"/>
      <c r="F330" s="134"/>
      <c r="G330" s="132"/>
      <c r="H330" s="142"/>
      <c r="I330" s="126"/>
      <c r="J330" s="124">
        <f t="shared" si="12"/>
        <v>0</v>
      </c>
    </row>
    <row r="331" spans="1:10" s="69" customFormat="1" ht="23.1" customHeight="1" x14ac:dyDescent="0.2">
      <c r="A331" s="280" t="str">
        <f t="shared" si="13"/>
        <v>-</v>
      </c>
      <c r="B331" s="230"/>
      <c r="C331" s="416"/>
      <c r="D331" s="136"/>
      <c r="E331" s="140"/>
      <c r="F331" s="134"/>
      <c r="G331" s="132"/>
      <c r="H331" s="142"/>
      <c r="I331" s="126"/>
      <c r="J331" s="124">
        <f t="shared" si="12"/>
        <v>0</v>
      </c>
    </row>
    <row r="332" spans="1:10" s="69" customFormat="1" ht="23.1" customHeight="1" x14ac:dyDescent="0.2">
      <c r="A332" s="280" t="str">
        <f t="shared" si="13"/>
        <v>-</v>
      </c>
      <c r="B332" s="230"/>
      <c r="C332" s="416"/>
      <c r="D332" s="136"/>
      <c r="E332" s="140"/>
      <c r="F332" s="134"/>
      <c r="G332" s="132"/>
      <c r="H332" s="142"/>
      <c r="I332" s="126"/>
      <c r="J332" s="124">
        <f t="shared" si="12"/>
        <v>0</v>
      </c>
    </row>
    <row r="333" spans="1:10" s="69" customFormat="1" ht="23.1" customHeight="1" x14ac:dyDescent="0.2">
      <c r="A333" s="280" t="str">
        <f t="shared" si="13"/>
        <v>-</v>
      </c>
      <c r="B333" s="230"/>
      <c r="C333" s="416"/>
      <c r="D333" s="136"/>
      <c r="E333" s="140"/>
      <c r="F333" s="134"/>
      <c r="G333" s="132"/>
      <c r="H333" s="142"/>
      <c r="I333" s="126"/>
      <c r="J333" s="124">
        <f t="shared" si="12"/>
        <v>0</v>
      </c>
    </row>
    <row r="334" spans="1:10" s="69" customFormat="1" ht="23.1" customHeight="1" x14ac:dyDescent="0.2">
      <c r="A334" s="280" t="str">
        <f t="shared" si="13"/>
        <v>-</v>
      </c>
      <c r="B334" s="230"/>
      <c r="C334" s="416"/>
      <c r="D334" s="136"/>
      <c r="E334" s="140"/>
      <c r="F334" s="134"/>
      <c r="G334" s="132"/>
      <c r="H334" s="142"/>
      <c r="I334" s="126"/>
      <c r="J334" s="124">
        <f t="shared" si="12"/>
        <v>0</v>
      </c>
    </row>
    <row r="335" spans="1:10" s="69" customFormat="1" ht="23.1" customHeight="1" x14ac:dyDescent="0.2">
      <c r="A335" s="280" t="str">
        <f t="shared" si="13"/>
        <v>-</v>
      </c>
      <c r="B335" s="230"/>
      <c r="C335" s="416"/>
      <c r="D335" s="136"/>
      <c r="E335" s="140"/>
      <c r="F335" s="134"/>
      <c r="G335" s="132"/>
      <c r="H335" s="142"/>
      <c r="I335" s="126"/>
      <c r="J335" s="124">
        <f t="shared" si="12"/>
        <v>0</v>
      </c>
    </row>
    <row r="336" spans="1:10" s="69" customFormat="1" ht="23.1" customHeight="1" x14ac:dyDescent="0.2">
      <c r="A336" s="280" t="str">
        <f t="shared" si="13"/>
        <v>-</v>
      </c>
      <c r="B336" s="230"/>
      <c r="C336" s="416"/>
      <c r="D336" s="136"/>
      <c r="E336" s="140"/>
      <c r="F336" s="134"/>
      <c r="G336" s="132"/>
      <c r="H336" s="142"/>
      <c r="I336" s="126"/>
      <c r="J336" s="124">
        <f t="shared" si="12"/>
        <v>0</v>
      </c>
    </row>
    <row r="337" spans="1:10" s="69" customFormat="1" ht="23.1" customHeight="1" x14ac:dyDescent="0.2">
      <c r="A337" s="280" t="str">
        <f t="shared" si="13"/>
        <v>-</v>
      </c>
      <c r="B337" s="230"/>
      <c r="C337" s="416"/>
      <c r="D337" s="136"/>
      <c r="E337" s="140"/>
      <c r="F337" s="134"/>
      <c r="G337" s="132"/>
      <c r="H337" s="142"/>
      <c r="I337" s="126"/>
      <c r="J337" s="124">
        <f t="shared" si="12"/>
        <v>0</v>
      </c>
    </row>
    <row r="338" spans="1:10" s="69" customFormat="1" ht="23.1" customHeight="1" x14ac:dyDescent="0.2">
      <c r="A338" s="280" t="str">
        <f t="shared" si="13"/>
        <v>-</v>
      </c>
      <c r="B338" s="230"/>
      <c r="C338" s="416"/>
      <c r="D338" s="136"/>
      <c r="E338" s="140"/>
      <c r="F338" s="134"/>
      <c r="G338" s="132"/>
      <c r="H338" s="142"/>
      <c r="I338" s="126"/>
      <c r="J338" s="124">
        <f t="shared" si="12"/>
        <v>0</v>
      </c>
    </row>
    <row r="339" spans="1:10" s="69" customFormat="1" ht="23.1" customHeight="1" x14ac:dyDescent="0.2">
      <c r="A339" s="280" t="str">
        <f t="shared" si="13"/>
        <v>-</v>
      </c>
      <c r="B339" s="230"/>
      <c r="C339" s="416"/>
      <c r="D339" s="136"/>
      <c r="E339" s="140"/>
      <c r="F339" s="134"/>
      <c r="G339" s="132"/>
      <c r="H339" s="142"/>
      <c r="I339" s="126"/>
      <c r="J339" s="124">
        <f t="shared" si="12"/>
        <v>0</v>
      </c>
    </row>
    <row r="340" spans="1:10" s="69" customFormat="1" ht="23.1" customHeight="1" x14ac:dyDescent="0.2">
      <c r="A340" s="280" t="str">
        <f t="shared" si="13"/>
        <v>-</v>
      </c>
      <c r="B340" s="230"/>
      <c r="C340" s="416"/>
      <c r="D340" s="136"/>
      <c r="E340" s="140"/>
      <c r="F340" s="134"/>
      <c r="G340" s="132"/>
      <c r="H340" s="142"/>
      <c r="I340" s="126"/>
      <c r="J340" s="124">
        <f t="shared" si="12"/>
        <v>0</v>
      </c>
    </row>
    <row r="341" spans="1:10" s="69" customFormat="1" ht="23.1" customHeight="1" x14ac:dyDescent="0.2">
      <c r="A341" s="280" t="str">
        <f t="shared" si="13"/>
        <v>-</v>
      </c>
      <c r="B341" s="230"/>
      <c r="C341" s="416"/>
      <c r="D341" s="136"/>
      <c r="E341" s="140"/>
      <c r="F341" s="134"/>
      <c r="G341" s="132"/>
      <c r="H341" s="142"/>
      <c r="I341" s="126"/>
      <c r="J341" s="124">
        <f t="shared" si="12"/>
        <v>0</v>
      </c>
    </row>
    <row r="342" spans="1:10" s="69" customFormat="1" ht="23.1" customHeight="1" x14ac:dyDescent="0.2">
      <c r="A342" s="280" t="str">
        <f t="shared" si="13"/>
        <v>-</v>
      </c>
      <c r="B342" s="230"/>
      <c r="C342" s="416"/>
      <c r="D342" s="136"/>
      <c r="E342" s="140"/>
      <c r="F342" s="134"/>
      <c r="G342" s="132"/>
      <c r="H342" s="142"/>
      <c r="I342" s="126"/>
      <c r="J342" s="124">
        <f t="shared" si="12"/>
        <v>0</v>
      </c>
    </row>
    <row r="343" spans="1:10" s="69" customFormat="1" ht="23.1" customHeight="1" x14ac:dyDescent="0.2">
      <c r="A343" s="280" t="str">
        <f t="shared" si="13"/>
        <v>-</v>
      </c>
      <c r="B343" s="230"/>
      <c r="C343" s="416"/>
      <c r="D343" s="136"/>
      <c r="E343" s="140"/>
      <c r="F343" s="134"/>
      <c r="G343" s="132"/>
      <c r="H343" s="142"/>
      <c r="I343" s="126"/>
      <c r="J343" s="124">
        <f t="shared" si="12"/>
        <v>0</v>
      </c>
    </row>
    <row r="344" spans="1:10" s="69" customFormat="1" ht="23.1" customHeight="1" x14ac:dyDescent="0.2">
      <c r="A344" s="280" t="str">
        <f t="shared" si="13"/>
        <v>-</v>
      </c>
      <c r="B344" s="230"/>
      <c r="C344" s="416"/>
      <c r="D344" s="136"/>
      <c r="E344" s="140"/>
      <c r="F344" s="134"/>
      <c r="G344" s="132"/>
      <c r="H344" s="142"/>
      <c r="I344" s="126"/>
      <c r="J344" s="124">
        <f t="shared" si="12"/>
        <v>0</v>
      </c>
    </row>
    <row r="345" spans="1:10" s="69" customFormat="1" ht="23.1" customHeight="1" x14ac:dyDescent="0.2">
      <c r="A345" s="280" t="str">
        <f t="shared" si="13"/>
        <v>-</v>
      </c>
      <c r="B345" s="230"/>
      <c r="C345" s="416"/>
      <c r="D345" s="136"/>
      <c r="E345" s="140"/>
      <c r="F345" s="134"/>
      <c r="G345" s="132"/>
      <c r="H345" s="142"/>
      <c r="I345" s="126"/>
      <c r="J345" s="124">
        <f t="shared" si="12"/>
        <v>0</v>
      </c>
    </row>
    <row r="346" spans="1:10" s="69" customFormat="1" ht="23.1" customHeight="1" x14ac:dyDescent="0.2">
      <c r="A346" s="280" t="str">
        <f t="shared" si="13"/>
        <v>-</v>
      </c>
      <c r="B346" s="230"/>
      <c r="C346" s="416"/>
      <c r="D346" s="136"/>
      <c r="E346" s="140"/>
      <c r="F346" s="134"/>
      <c r="G346" s="132"/>
      <c r="H346" s="142"/>
      <c r="I346" s="126"/>
      <c r="J346" s="124">
        <f t="shared" si="12"/>
        <v>0</v>
      </c>
    </row>
    <row r="347" spans="1:10" s="69" customFormat="1" ht="23.1" customHeight="1" x14ac:dyDescent="0.2">
      <c r="A347" s="280" t="str">
        <f t="shared" si="13"/>
        <v>-</v>
      </c>
      <c r="B347" s="230"/>
      <c r="C347" s="416"/>
      <c r="D347" s="136"/>
      <c r="E347" s="140"/>
      <c r="F347" s="134"/>
      <c r="G347" s="132"/>
      <c r="H347" s="142"/>
      <c r="I347" s="126"/>
      <c r="J347" s="124">
        <f t="shared" si="12"/>
        <v>0</v>
      </c>
    </row>
    <row r="348" spans="1:10" s="69" customFormat="1" ht="23.1" customHeight="1" x14ac:dyDescent="0.2">
      <c r="A348" s="280" t="str">
        <f t="shared" si="13"/>
        <v>-</v>
      </c>
      <c r="B348" s="230"/>
      <c r="C348" s="416"/>
      <c r="D348" s="136"/>
      <c r="E348" s="140"/>
      <c r="F348" s="134"/>
      <c r="G348" s="132"/>
      <c r="H348" s="142"/>
      <c r="I348" s="126"/>
      <c r="J348" s="124">
        <f t="shared" si="12"/>
        <v>0</v>
      </c>
    </row>
    <row r="349" spans="1:10" s="69" customFormat="1" ht="23.1" customHeight="1" x14ac:dyDescent="0.2">
      <c r="A349" s="280" t="str">
        <f t="shared" si="13"/>
        <v>-</v>
      </c>
      <c r="B349" s="230"/>
      <c r="C349" s="416"/>
      <c r="D349" s="136"/>
      <c r="E349" s="140"/>
      <c r="F349" s="134"/>
      <c r="G349" s="132"/>
      <c r="H349" s="142"/>
      <c r="I349" s="126"/>
      <c r="J349" s="124">
        <f t="shared" si="12"/>
        <v>0</v>
      </c>
    </row>
    <row r="350" spans="1:10" s="69" customFormat="1" ht="23.1" customHeight="1" x14ac:dyDescent="0.2">
      <c r="A350" s="280" t="str">
        <f t="shared" si="13"/>
        <v>-</v>
      </c>
      <c r="B350" s="230"/>
      <c r="C350" s="416"/>
      <c r="D350" s="136"/>
      <c r="E350" s="140"/>
      <c r="F350" s="134"/>
      <c r="G350" s="132"/>
      <c r="H350" s="142"/>
      <c r="I350" s="126"/>
      <c r="J350" s="124">
        <f t="shared" si="12"/>
        <v>0</v>
      </c>
    </row>
    <row r="351" spans="1:10" s="69" customFormat="1" ht="23.1" customHeight="1" x14ac:dyDescent="0.2">
      <c r="A351" s="280" t="str">
        <f t="shared" si="13"/>
        <v>-</v>
      </c>
      <c r="B351" s="230"/>
      <c r="C351" s="416"/>
      <c r="D351" s="136"/>
      <c r="E351" s="140"/>
      <c r="F351" s="134"/>
      <c r="G351" s="132"/>
      <c r="H351" s="142"/>
      <c r="I351" s="126"/>
      <c r="J351" s="124">
        <f t="shared" si="12"/>
        <v>0</v>
      </c>
    </row>
    <row r="352" spans="1:10" s="69" customFormat="1" ht="23.1" customHeight="1" x14ac:dyDescent="0.2">
      <c r="A352" s="280" t="str">
        <f t="shared" si="13"/>
        <v>-</v>
      </c>
      <c r="B352" s="230"/>
      <c r="C352" s="416"/>
      <c r="D352" s="136"/>
      <c r="E352" s="140"/>
      <c r="F352" s="134"/>
      <c r="G352" s="132"/>
      <c r="H352" s="142"/>
      <c r="I352" s="126"/>
      <c r="J352" s="124">
        <f t="shared" si="12"/>
        <v>0</v>
      </c>
    </row>
    <row r="353" spans="1:10" s="69" customFormat="1" ht="23.1" customHeight="1" x14ac:dyDescent="0.2">
      <c r="A353" s="280" t="str">
        <f t="shared" si="13"/>
        <v>-</v>
      </c>
      <c r="B353" s="230"/>
      <c r="C353" s="416"/>
      <c r="D353" s="136"/>
      <c r="E353" s="140"/>
      <c r="F353" s="134"/>
      <c r="G353" s="132"/>
      <c r="H353" s="142"/>
      <c r="I353" s="126"/>
      <c r="J353" s="124">
        <f t="shared" si="12"/>
        <v>0</v>
      </c>
    </row>
    <row r="354" spans="1:10" s="69" customFormat="1" ht="23.1" customHeight="1" x14ac:dyDescent="0.2">
      <c r="A354" s="280" t="str">
        <f t="shared" si="13"/>
        <v>-</v>
      </c>
      <c r="B354" s="230"/>
      <c r="C354" s="416"/>
      <c r="D354" s="136"/>
      <c r="E354" s="140"/>
      <c r="F354" s="134"/>
      <c r="G354" s="132"/>
      <c r="H354" s="142"/>
      <c r="I354" s="126"/>
      <c r="J354" s="124">
        <f t="shared" si="12"/>
        <v>0</v>
      </c>
    </row>
    <row r="355" spans="1:10" s="69" customFormat="1" ht="23.1" customHeight="1" x14ac:dyDescent="0.2">
      <c r="A355" s="280" t="str">
        <f t="shared" si="13"/>
        <v>-</v>
      </c>
      <c r="B355" s="230"/>
      <c r="C355" s="416"/>
      <c r="D355" s="136"/>
      <c r="E355" s="140"/>
      <c r="F355" s="134"/>
      <c r="G355" s="132"/>
      <c r="H355" s="142"/>
      <c r="I355" s="126"/>
      <c r="J355" s="124">
        <f t="shared" si="12"/>
        <v>0</v>
      </c>
    </row>
    <row r="356" spans="1:10" s="69" customFormat="1" ht="23.1" customHeight="1" x14ac:dyDescent="0.2">
      <c r="A356" s="280" t="str">
        <f t="shared" si="13"/>
        <v>-</v>
      </c>
      <c r="B356" s="230"/>
      <c r="C356" s="416"/>
      <c r="D356" s="136"/>
      <c r="E356" s="140"/>
      <c r="F356" s="134"/>
      <c r="G356" s="132"/>
      <c r="H356" s="142"/>
      <c r="I356" s="126"/>
      <c r="J356" s="124">
        <f t="shared" si="12"/>
        <v>0</v>
      </c>
    </row>
    <row r="357" spans="1:10" s="69" customFormat="1" ht="23.1" customHeight="1" x14ac:dyDescent="0.2">
      <c r="A357" s="280" t="str">
        <f t="shared" si="13"/>
        <v>-</v>
      </c>
      <c r="B357" s="230"/>
      <c r="C357" s="416"/>
      <c r="D357" s="136"/>
      <c r="E357" s="140"/>
      <c r="F357" s="134"/>
      <c r="G357" s="132"/>
      <c r="H357" s="142"/>
      <c r="I357" s="126"/>
      <c r="J357" s="124">
        <f t="shared" si="12"/>
        <v>0</v>
      </c>
    </row>
    <row r="358" spans="1:10" s="69" customFormat="1" ht="23.1" customHeight="1" x14ac:dyDescent="0.2">
      <c r="A358" s="280" t="str">
        <f t="shared" si="13"/>
        <v>-</v>
      </c>
      <c r="B358" s="230"/>
      <c r="C358" s="416"/>
      <c r="D358" s="136"/>
      <c r="E358" s="140"/>
      <c r="F358" s="134"/>
      <c r="G358" s="132"/>
      <c r="H358" s="142"/>
      <c r="I358" s="126"/>
      <c r="J358" s="124">
        <f t="shared" si="12"/>
        <v>0</v>
      </c>
    </row>
    <row r="359" spans="1:10" s="69" customFormat="1" ht="23.1" customHeight="1" x14ac:dyDescent="0.2">
      <c r="A359" s="280" t="str">
        <f t="shared" si="13"/>
        <v>-</v>
      </c>
      <c r="B359" s="230"/>
      <c r="C359" s="416"/>
      <c r="D359" s="136"/>
      <c r="E359" s="140"/>
      <c r="F359" s="134"/>
      <c r="G359" s="132"/>
      <c r="H359" s="142"/>
      <c r="I359" s="126"/>
      <c r="J359" s="124">
        <f t="shared" si="12"/>
        <v>0</v>
      </c>
    </row>
    <row r="360" spans="1:10" s="69" customFormat="1" ht="23.1" customHeight="1" x14ac:dyDescent="0.2">
      <c r="A360" s="280" t="str">
        <f t="shared" si="13"/>
        <v>-</v>
      </c>
      <c r="B360" s="230"/>
      <c r="C360" s="416"/>
      <c r="D360" s="136"/>
      <c r="E360" s="140"/>
      <c r="F360" s="134"/>
      <c r="G360" s="132"/>
      <c r="H360" s="142"/>
      <c r="I360" s="126"/>
      <c r="J360" s="124">
        <f t="shared" si="12"/>
        <v>0</v>
      </c>
    </row>
    <row r="361" spans="1:10" s="69" customFormat="1" ht="23.1" customHeight="1" x14ac:dyDescent="0.2">
      <c r="A361" s="280" t="str">
        <f t="shared" si="13"/>
        <v>-</v>
      </c>
      <c r="B361" s="230"/>
      <c r="C361" s="416"/>
      <c r="D361" s="136"/>
      <c r="E361" s="140"/>
      <c r="F361" s="134"/>
      <c r="G361" s="132"/>
      <c r="H361" s="142"/>
      <c r="I361" s="126"/>
      <c r="J361" s="124">
        <f t="shared" si="12"/>
        <v>0</v>
      </c>
    </row>
    <row r="362" spans="1:10" s="69" customFormat="1" ht="23.1" customHeight="1" x14ac:dyDescent="0.2">
      <c r="A362" s="280" t="str">
        <f t="shared" si="13"/>
        <v>-</v>
      </c>
      <c r="B362" s="230"/>
      <c r="C362" s="416"/>
      <c r="D362" s="136"/>
      <c r="E362" s="140"/>
      <c r="F362" s="134"/>
      <c r="G362" s="132"/>
      <c r="H362" s="142"/>
      <c r="I362" s="126"/>
      <c r="J362" s="124">
        <f t="shared" si="12"/>
        <v>0</v>
      </c>
    </row>
    <row r="363" spans="1:10" s="69" customFormat="1" ht="23.1" customHeight="1" x14ac:dyDescent="0.2">
      <c r="A363" s="280" t="str">
        <f t="shared" si="13"/>
        <v>-</v>
      </c>
      <c r="B363" s="230"/>
      <c r="C363" s="416"/>
      <c r="D363" s="136"/>
      <c r="E363" s="140"/>
      <c r="F363" s="134"/>
      <c r="G363" s="132"/>
      <c r="H363" s="142"/>
      <c r="I363" s="126"/>
      <c r="J363" s="124">
        <f t="shared" si="12"/>
        <v>0</v>
      </c>
    </row>
    <row r="364" spans="1:10" s="69" customFormat="1" ht="23.1" customHeight="1" x14ac:dyDescent="0.2">
      <c r="A364" s="280" t="str">
        <f t="shared" si="13"/>
        <v>-</v>
      </c>
      <c r="B364" s="230"/>
      <c r="C364" s="416"/>
      <c r="D364" s="136"/>
      <c r="E364" s="140"/>
      <c r="F364" s="134"/>
      <c r="G364" s="132"/>
      <c r="H364" s="142"/>
      <c r="I364" s="126"/>
      <c r="J364" s="124">
        <f t="shared" si="12"/>
        <v>0</v>
      </c>
    </row>
    <row r="365" spans="1:10" s="69" customFormat="1" ht="23.1" customHeight="1" x14ac:dyDescent="0.2">
      <c r="A365" s="280" t="str">
        <f t="shared" si="13"/>
        <v>-</v>
      </c>
      <c r="B365" s="230"/>
      <c r="C365" s="416"/>
      <c r="D365" s="136"/>
      <c r="E365" s="140"/>
      <c r="F365" s="134"/>
      <c r="G365" s="132"/>
      <c r="H365" s="142"/>
      <c r="I365" s="126"/>
      <c r="J365" s="124">
        <f t="shared" si="12"/>
        <v>0</v>
      </c>
    </row>
    <row r="366" spans="1:10" s="69" customFormat="1" ht="23.1" customHeight="1" x14ac:dyDescent="0.2">
      <c r="A366" s="280" t="str">
        <f t="shared" si="13"/>
        <v>-</v>
      </c>
      <c r="B366" s="230"/>
      <c r="C366" s="416"/>
      <c r="D366" s="136"/>
      <c r="E366" s="140"/>
      <c r="F366" s="134"/>
      <c r="G366" s="132"/>
      <c r="H366" s="142"/>
      <c r="I366" s="126"/>
      <c r="J366" s="124">
        <f t="shared" si="12"/>
        <v>0</v>
      </c>
    </row>
    <row r="367" spans="1:10" s="69" customFormat="1" ht="23.1" customHeight="1" x14ac:dyDescent="0.2">
      <c r="A367" s="280" t="str">
        <f t="shared" si="13"/>
        <v>-</v>
      </c>
      <c r="B367" s="230"/>
      <c r="C367" s="416"/>
      <c r="D367" s="136"/>
      <c r="E367" s="140"/>
      <c r="F367" s="134"/>
      <c r="G367" s="132"/>
      <c r="H367" s="142"/>
      <c r="I367" s="126"/>
      <c r="J367" s="124">
        <f t="shared" si="12"/>
        <v>0</v>
      </c>
    </row>
    <row r="368" spans="1:10" s="69" customFormat="1" ht="23.1" customHeight="1" x14ac:dyDescent="0.2">
      <c r="A368" s="280" t="str">
        <f t="shared" si="13"/>
        <v>-</v>
      </c>
      <c r="B368" s="230"/>
      <c r="C368" s="416"/>
      <c r="D368" s="136"/>
      <c r="E368" s="140"/>
      <c r="F368" s="134"/>
      <c r="G368" s="132"/>
      <c r="H368" s="142"/>
      <c r="I368" s="126"/>
      <c r="J368" s="124">
        <f t="shared" si="12"/>
        <v>0</v>
      </c>
    </row>
    <row r="369" spans="1:10" s="69" customFormat="1" ht="23.1" customHeight="1" x14ac:dyDescent="0.2">
      <c r="A369" s="280" t="str">
        <f t="shared" si="13"/>
        <v>-</v>
      </c>
      <c r="B369" s="230"/>
      <c r="C369" s="416"/>
      <c r="D369" s="136"/>
      <c r="E369" s="140"/>
      <c r="F369" s="134"/>
      <c r="G369" s="132"/>
      <c r="H369" s="142"/>
      <c r="I369" s="126"/>
      <c r="J369" s="124">
        <f t="shared" si="12"/>
        <v>0</v>
      </c>
    </row>
    <row r="370" spans="1:10" s="69" customFormat="1" ht="23.1" customHeight="1" x14ac:dyDescent="0.2">
      <c r="A370" s="280" t="str">
        <f t="shared" si="13"/>
        <v>-</v>
      </c>
      <c r="B370" s="230"/>
      <c r="C370" s="416"/>
      <c r="D370" s="136"/>
      <c r="E370" s="140"/>
      <c r="F370" s="134"/>
      <c r="G370" s="132"/>
      <c r="H370" s="142"/>
      <c r="I370" s="126"/>
      <c r="J370" s="124">
        <f t="shared" si="12"/>
        <v>0</v>
      </c>
    </row>
    <row r="371" spans="1:10" s="69" customFormat="1" ht="23.1" customHeight="1" x14ac:dyDescent="0.2">
      <c r="A371" s="280" t="str">
        <f t="shared" si="13"/>
        <v>-</v>
      </c>
      <c r="B371" s="230"/>
      <c r="C371" s="416"/>
      <c r="D371" s="136"/>
      <c r="E371" s="140"/>
      <c r="F371" s="134"/>
      <c r="G371" s="132"/>
      <c r="H371" s="142"/>
      <c r="I371" s="126"/>
      <c r="J371" s="124">
        <f t="shared" si="12"/>
        <v>0</v>
      </c>
    </row>
    <row r="372" spans="1:10" s="69" customFormat="1" ht="23.1" customHeight="1" x14ac:dyDescent="0.2">
      <c r="A372" s="280" t="str">
        <f t="shared" si="13"/>
        <v>-</v>
      </c>
      <c r="B372" s="230"/>
      <c r="C372" s="416"/>
      <c r="D372" s="136"/>
      <c r="E372" s="140"/>
      <c r="F372" s="134"/>
      <c r="G372" s="132"/>
      <c r="H372" s="142"/>
      <c r="I372" s="126"/>
      <c r="J372" s="124">
        <f t="shared" si="12"/>
        <v>0</v>
      </c>
    </row>
    <row r="373" spans="1:10" s="69" customFormat="1" ht="23.1" customHeight="1" x14ac:dyDescent="0.2">
      <c r="A373" s="280" t="str">
        <f t="shared" si="13"/>
        <v>-</v>
      </c>
      <c r="B373" s="230"/>
      <c r="C373" s="416"/>
      <c r="D373" s="136"/>
      <c r="E373" s="140"/>
      <c r="F373" s="134"/>
      <c r="G373" s="132"/>
      <c r="H373" s="142"/>
      <c r="I373" s="126"/>
      <c r="J373" s="124">
        <f t="shared" si="12"/>
        <v>0</v>
      </c>
    </row>
    <row r="374" spans="1:10" s="69" customFormat="1" ht="23.1" customHeight="1" x14ac:dyDescent="0.2">
      <c r="A374" s="280" t="str">
        <f t="shared" si="13"/>
        <v>-</v>
      </c>
      <c r="B374" s="230"/>
      <c r="C374" s="416"/>
      <c r="D374" s="136"/>
      <c r="E374" s="140"/>
      <c r="F374" s="134"/>
      <c r="G374" s="132"/>
      <c r="H374" s="142"/>
      <c r="I374" s="126"/>
      <c r="J374" s="124">
        <f t="shared" si="12"/>
        <v>0</v>
      </c>
    </row>
    <row r="375" spans="1:10" s="69" customFormat="1" ht="23.1" customHeight="1" x14ac:dyDescent="0.2">
      <c r="A375" s="280" t="str">
        <f t="shared" si="13"/>
        <v>-</v>
      </c>
      <c r="B375" s="230"/>
      <c r="C375" s="416"/>
      <c r="D375" s="136"/>
      <c r="E375" s="140"/>
      <c r="F375" s="134"/>
      <c r="G375" s="132"/>
      <c r="H375" s="142"/>
      <c r="I375" s="126"/>
      <c r="J375" s="124">
        <f t="shared" si="12"/>
        <v>0</v>
      </c>
    </row>
    <row r="376" spans="1:10" s="69" customFormat="1" ht="23.1" customHeight="1" x14ac:dyDescent="0.2">
      <c r="A376" s="280" t="str">
        <f t="shared" si="13"/>
        <v>-</v>
      </c>
      <c r="B376" s="230"/>
      <c r="C376" s="416"/>
      <c r="D376" s="136"/>
      <c r="E376" s="140"/>
      <c r="F376" s="134"/>
      <c r="G376" s="132"/>
      <c r="H376" s="142"/>
      <c r="I376" s="126"/>
      <c r="J376" s="124">
        <f t="shared" si="12"/>
        <v>0</v>
      </c>
    </row>
    <row r="377" spans="1:10" s="69" customFormat="1" ht="23.1" customHeight="1" x14ac:dyDescent="0.2">
      <c r="A377" s="280" t="str">
        <f t="shared" si="13"/>
        <v>-</v>
      </c>
      <c r="B377" s="230"/>
      <c r="C377" s="416"/>
      <c r="D377" s="136"/>
      <c r="E377" s="140"/>
      <c r="F377" s="134"/>
      <c r="G377" s="132"/>
      <c r="H377" s="142"/>
      <c r="I377" s="126"/>
      <c r="J377" s="124">
        <f t="shared" si="12"/>
        <v>0</v>
      </c>
    </row>
    <row r="378" spans="1:10" s="69" customFormat="1" ht="23.1" customHeight="1" x14ac:dyDescent="0.2">
      <c r="A378" s="280" t="str">
        <f t="shared" si="13"/>
        <v>-</v>
      </c>
      <c r="B378" s="230"/>
      <c r="C378" s="416"/>
      <c r="D378" s="136"/>
      <c r="E378" s="140"/>
      <c r="F378" s="134"/>
      <c r="G378" s="132"/>
      <c r="H378" s="142"/>
      <c r="I378" s="126"/>
      <c r="J378" s="124">
        <f t="shared" si="12"/>
        <v>0</v>
      </c>
    </row>
    <row r="379" spans="1:10" s="69" customFormat="1" ht="23.1" customHeight="1" x14ac:dyDescent="0.2">
      <c r="A379" s="280" t="str">
        <f t="shared" si="13"/>
        <v>-</v>
      </c>
      <c r="B379" s="230"/>
      <c r="C379" s="416"/>
      <c r="D379" s="136"/>
      <c r="E379" s="140"/>
      <c r="F379" s="134"/>
      <c r="G379" s="132"/>
      <c r="H379" s="142"/>
      <c r="I379" s="126"/>
      <c r="J379" s="124">
        <f t="shared" si="12"/>
        <v>0</v>
      </c>
    </row>
    <row r="380" spans="1:10" s="69" customFormat="1" ht="23.1" customHeight="1" x14ac:dyDescent="0.2">
      <c r="A380" s="280" t="str">
        <f t="shared" si="13"/>
        <v>-</v>
      </c>
      <c r="B380" s="230"/>
      <c r="C380" s="416"/>
      <c r="D380" s="136"/>
      <c r="E380" s="140"/>
      <c r="F380" s="134"/>
      <c r="G380" s="132"/>
      <c r="H380" s="142"/>
      <c r="I380" s="126"/>
      <c r="J380" s="124">
        <f t="shared" si="12"/>
        <v>0</v>
      </c>
    </row>
    <row r="381" spans="1:10" s="69" customFormat="1" ht="23.1" customHeight="1" x14ac:dyDescent="0.2">
      <c r="A381" s="280" t="str">
        <f t="shared" si="13"/>
        <v>-</v>
      </c>
      <c r="B381" s="230"/>
      <c r="C381" s="416"/>
      <c r="D381" s="136"/>
      <c r="E381" s="140"/>
      <c r="F381" s="134"/>
      <c r="G381" s="132"/>
      <c r="H381" s="142"/>
      <c r="I381" s="126"/>
      <c r="J381" s="124">
        <f t="shared" ref="J381:J444" si="14">SUM(H381*I381)/100</f>
        <v>0</v>
      </c>
    </row>
    <row r="382" spans="1:10" s="69" customFormat="1" ht="23.1" customHeight="1" x14ac:dyDescent="0.2">
      <c r="A382" s="280" t="str">
        <f t="shared" si="13"/>
        <v>-</v>
      </c>
      <c r="B382" s="230"/>
      <c r="C382" s="416"/>
      <c r="D382" s="136"/>
      <c r="E382" s="140"/>
      <c r="F382" s="134"/>
      <c r="G382" s="132"/>
      <c r="H382" s="142"/>
      <c r="I382" s="126"/>
      <c r="J382" s="124">
        <f t="shared" si="14"/>
        <v>0</v>
      </c>
    </row>
    <row r="383" spans="1:10" s="69" customFormat="1" ht="23.1" customHeight="1" x14ac:dyDescent="0.2">
      <c r="A383" s="280" t="str">
        <f t="shared" si="13"/>
        <v>-</v>
      </c>
      <c r="B383" s="230"/>
      <c r="C383" s="416"/>
      <c r="D383" s="136"/>
      <c r="E383" s="140"/>
      <c r="F383" s="134"/>
      <c r="G383" s="132"/>
      <c r="H383" s="142"/>
      <c r="I383" s="126"/>
      <c r="J383" s="124">
        <f t="shared" si="14"/>
        <v>0</v>
      </c>
    </row>
    <row r="384" spans="1:10" s="69" customFormat="1" ht="23.1" customHeight="1" x14ac:dyDescent="0.2">
      <c r="A384" s="280" t="str">
        <f t="shared" si="13"/>
        <v>-</v>
      </c>
      <c r="B384" s="230"/>
      <c r="C384" s="416"/>
      <c r="D384" s="136"/>
      <c r="E384" s="140"/>
      <c r="F384" s="134"/>
      <c r="G384" s="132"/>
      <c r="H384" s="142"/>
      <c r="I384" s="126"/>
      <c r="J384" s="124">
        <f t="shared" si="14"/>
        <v>0</v>
      </c>
    </row>
    <row r="385" spans="1:10" s="69" customFormat="1" ht="23.1" customHeight="1" x14ac:dyDescent="0.2">
      <c r="A385" s="280" t="str">
        <f t="shared" si="13"/>
        <v>-</v>
      </c>
      <c r="B385" s="230"/>
      <c r="C385" s="416"/>
      <c r="D385" s="136"/>
      <c r="E385" s="140"/>
      <c r="F385" s="134"/>
      <c r="G385" s="132"/>
      <c r="H385" s="142"/>
      <c r="I385" s="126"/>
      <c r="J385" s="124">
        <f t="shared" si="14"/>
        <v>0</v>
      </c>
    </row>
    <row r="386" spans="1:10" s="69" customFormat="1" ht="23.1" customHeight="1" x14ac:dyDescent="0.2">
      <c r="A386" s="280" t="str">
        <f t="shared" si="13"/>
        <v>-</v>
      </c>
      <c r="B386" s="230"/>
      <c r="C386" s="416"/>
      <c r="D386" s="136"/>
      <c r="E386" s="140"/>
      <c r="F386" s="134"/>
      <c r="G386" s="132"/>
      <c r="H386" s="142"/>
      <c r="I386" s="126"/>
      <c r="J386" s="124">
        <f t="shared" si="14"/>
        <v>0</v>
      </c>
    </row>
    <row r="387" spans="1:10" s="69" customFormat="1" ht="23.1" customHeight="1" x14ac:dyDescent="0.2">
      <c r="A387" s="280" t="str">
        <f t="shared" si="13"/>
        <v>-</v>
      </c>
      <c r="B387" s="230"/>
      <c r="C387" s="416"/>
      <c r="D387" s="136"/>
      <c r="E387" s="140"/>
      <c r="F387" s="134"/>
      <c r="G387" s="132"/>
      <c r="H387" s="142"/>
      <c r="I387" s="126"/>
      <c r="J387" s="124">
        <f t="shared" si="14"/>
        <v>0</v>
      </c>
    </row>
    <row r="388" spans="1:10" s="69" customFormat="1" ht="23.1" customHeight="1" x14ac:dyDescent="0.2">
      <c r="A388" s="280" t="str">
        <f t="shared" si="13"/>
        <v>-</v>
      </c>
      <c r="B388" s="230"/>
      <c r="C388" s="416"/>
      <c r="D388" s="136"/>
      <c r="E388" s="140"/>
      <c r="F388" s="134"/>
      <c r="G388" s="132"/>
      <c r="H388" s="142"/>
      <c r="I388" s="126"/>
      <c r="J388" s="124">
        <f t="shared" si="14"/>
        <v>0</v>
      </c>
    </row>
    <row r="389" spans="1:10" s="69" customFormat="1" ht="23.1" customHeight="1" x14ac:dyDescent="0.2">
      <c r="A389" s="280" t="str">
        <f t="shared" si="13"/>
        <v>-</v>
      </c>
      <c r="B389" s="230"/>
      <c r="C389" s="416"/>
      <c r="D389" s="136"/>
      <c r="E389" s="140"/>
      <c r="F389" s="134"/>
      <c r="G389" s="132"/>
      <c r="H389" s="142"/>
      <c r="I389" s="126"/>
      <c r="J389" s="124">
        <f t="shared" si="14"/>
        <v>0</v>
      </c>
    </row>
    <row r="390" spans="1:10" s="69" customFormat="1" ht="23.1" customHeight="1" x14ac:dyDescent="0.2">
      <c r="A390" s="280" t="str">
        <f t="shared" si="13"/>
        <v>-</v>
      </c>
      <c r="B390" s="230"/>
      <c r="C390" s="416"/>
      <c r="D390" s="136"/>
      <c r="E390" s="140"/>
      <c r="F390" s="134"/>
      <c r="G390" s="132"/>
      <c r="H390" s="142"/>
      <c r="I390" s="126"/>
      <c r="J390" s="124">
        <f t="shared" si="14"/>
        <v>0</v>
      </c>
    </row>
    <row r="391" spans="1:10" s="69" customFormat="1" ht="23.1" customHeight="1" x14ac:dyDescent="0.2">
      <c r="A391" s="280" t="str">
        <f t="shared" ref="A391:A454" si="15">IF(B391="Kirsch inländisch",4,IF(B391="Williams ausländisch",3,IF(B391="Williams inländisch",2,IF(B391="Kirsch ausländisch",5,IF(B391="Kernobst, Kräuter, Birnenträsch, Gravensteiner, Golden",1,IF(B391="Zwetschgen, Pflümli, Mirabellen inländisch",6,IF(B391="Zwetschgen, Pflümli, Mirabellen, Sliwowitz ausländisch",7,IF(B391="Aprikosen inländisch",8,IF(B391="Marc, Grappa, Hefebrand inländisch",9,IF(B391="Marc, Grappa, Hefebrand ausländisch",10,IF(B391="Andere inl. gebrannte Wasser (Enzian, Génépi, Quitten, Wachholder, Kartoffel, Himbeer, Getreide)",11,IF(B391="Trinksprit",12,IF(B391="Aperitifs, Bitter",13,IF(B391="Liköre (Bailey's Irish Cream, Batida de Coco, Cointreau, Eiercognac, Grand Marnier)",14,IF(B391="Cognac, Armagnac",15,IF(B391="Weinbrand, Brandy",16,IF(B391="Rum",17,IF(B391="Whisky",18,IF(B391="Aquavit, Genever, Gin, Ginepro, Korn, Steinhäger, Wodka",19,IF(B391="Andere ausl. gebrannte Wasser (Aprikosen, Arak, Himbeergeist, Kartoffelbrand, Tequila)",20,IF(B391="Spirituosenhaltige Mischgetränke",21,IF(B391="Portionenflacons (sämtliche gebrannte Wasser mit weniger als 35cl Inhalt)",22,IF(B391="Assortimente und Geschenkpackungen (sämtliche gebrannte Wasser)",23,IF(B391="Calvados",24,IF(B391="Halbfabrikate, Aromen",25,IF(B391="Süssweine, Wermuth",26,IF(B391="","-")))))))))))))))))))))))))))</f>
        <v>-</v>
      </c>
      <c r="B391" s="230"/>
      <c r="C391" s="416"/>
      <c r="D391" s="136"/>
      <c r="E391" s="140"/>
      <c r="F391" s="134"/>
      <c r="G391" s="132"/>
      <c r="H391" s="142"/>
      <c r="I391" s="126"/>
      <c r="J391" s="124">
        <f t="shared" si="14"/>
        <v>0</v>
      </c>
    </row>
    <row r="392" spans="1:10" s="69" customFormat="1" ht="23.1" customHeight="1" x14ac:dyDescent="0.2">
      <c r="A392" s="280" t="str">
        <f t="shared" si="15"/>
        <v>-</v>
      </c>
      <c r="B392" s="230"/>
      <c r="C392" s="416"/>
      <c r="D392" s="136"/>
      <c r="E392" s="140"/>
      <c r="F392" s="134"/>
      <c r="G392" s="132"/>
      <c r="H392" s="142"/>
      <c r="I392" s="126"/>
      <c r="J392" s="124">
        <f t="shared" si="14"/>
        <v>0</v>
      </c>
    </row>
    <row r="393" spans="1:10" s="69" customFormat="1" ht="23.1" customHeight="1" x14ac:dyDescent="0.2">
      <c r="A393" s="280" t="str">
        <f t="shared" si="15"/>
        <v>-</v>
      </c>
      <c r="B393" s="230"/>
      <c r="C393" s="416"/>
      <c r="D393" s="136"/>
      <c r="E393" s="140"/>
      <c r="F393" s="134"/>
      <c r="G393" s="132"/>
      <c r="H393" s="142"/>
      <c r="I393" s="126"/>
      <c r="J393" s="124">
        <f t="shared" si="14"/>
        <v>0</v>
      </c>
    </row>
    <row r="394" spans="1:10" s="69" customFormat="1" ht="23.1" customHeight="1" x14ac:dyDescent="0.2">
      <c r="A394" s="280" t="str">
        <f t="shared" si="15"/>
        <v>-</v>
      </c>
      <c r="B394" s="230"/>
      <c r="C394" s="416"/>
      <c r="D394" s="136"/>
      <c r="E394" s="140"/>
      <c r="F394" s="134"/>
      <c r="G394" s="132"/>
      <c r="H394" s="142"/>
      <c r="I394" s="126"/>
      <c r="J394" s="124">
        <f t="shared" si="14"/>
        <v>0</v>
      </c>
    </row>
    <row r="395" spans="1:10" s="69" customFormat="1" ht="23.1" customHeight="1" x14ac:dyDescent="0.2">
      <c r="A395" s="280" t="str">
        <f t="shared" si="15"/>
        <v>-</v>
      </c>
      <c r="B395" s="230"/>
      <c r="C395" s="416"/>
      <c r="D395" s="136"/>
      <c r="E395" s="140"/>
      <c r="F395" s="134"/>
      <c r="G395" s="132"/>
      <c r="H395" s="142"/>
      <c r="I395" s="126"/>
      <c r="J395" s="124">
        <f t="shared" si="14"/>
        <v>0</v>
      </c>
    </row>
    <row r="396" spans="1:10" s="69" customFormat="1" ht="23.1" customHeight="1" x14ac:dyDescent="0.2">
      <c r="A396" s="280" t="str">
        <f t="shared" si="15"/>
        <v>-</v>
      </c>
      <c r="B396" s="230"/>
      <c r="C396" s="416"/>
      <c r="D396" s="136"/>
      <c r="E396" s="140"/>
      <c r="F396" s="134"/>
      <c r="G396" s="132"/>
      <c r="H396" s="142"/>
      <c r="I396" s="126"/>
      <c r="J396" s="124">
        <f t="shared" si="14"/>
        <v>0</v>
      </c>
    </row>
    <row r="397" spans="1:10" s="69" customFormat="1" ht="23.1" customHeight="1" x14ac:dyDescent="0.2">
      <c r="A397" s="280" t="str">
        <f t="shared" si="15"/>
        <v>-</v>
      </c>
      <c r="B397" s="230"/>
      <c r="C397" s="416"/>
      <c r="D397" s="136"/>
      <c r="E397" s="140"/>
      <c r="F397" s="134"/>
      <c r="G397" s="132"/>
      <c r="H397" s="142"/>
      <c r="I397" s="126"/>
      <c r="J397" s="124">
        <f t="shared" si="14"/>
        <v>0</v>
      </c>
    </row>
    <row r="398" spans="1:10" s="69" customFormat="1" ht="23.1" customHeight="1" x14ac:dyDescent="0.2">
      <c r="A398" s="280" t="str">
        <f t="shared" si="15"/>
        <v>-</v>
      </c>
      <c r="B398" s="230"/>
      <c r="C398" s="416"/>
      <c r="D398" s="136"/>
      <c r="E398" s="140"/>
      <c r="F398" s="134"/>
      <c r="G398" s="132"/>
      <c r="H398" s="142"/>
      <c r="I398" s="126"/>
      <c r="J398" s="124">
        <f t="shared" si="14"/>
        <v>0</v>
      </c>
    </row>
    <row r="399" spans="1:10" s="69" customFormat="1" ht="23.1" customHeight="1" x14ac:dyDescent="0.2">
      <c r="A399" s="280" t="str">
        <f t="shared" si="15"/>
        <v>-</v>
      </c>
      <c r="B399" s="230"/>
      <c r="C399" s="416"/>
      <c r="D399" s="136"/>
      <c r="E399" s="140"/>
      <c r="F399" s="134"/>
      <c r="G399" s="132"/>
      <c r="H399" s="142"/>
      <c r="I399" s="126"/>
      <c r="J399" s="124">
        <f t="shared" si="14"/>
        <v>0</v>
      </c>
    </row>
    <row r="400" spans="1:10" s="69" customFormat="1" ht="23.1" customHeight="1" x14ac:dyDescent="0.2">
      <c r="A400" s="280" t="str">
        <f t="shared" si="15"/>
        <v>-</v>
      </c>
      <c r="B400" s="230"/>
      <c r="C400" s="416"/>
      <c r="D400" s="136"/>
      <c r="E400" s="140"/>
      <c r="F400" s="134"/>
      <c r="G400" s="132"/>
      <c r="H400" s="142"/>
      <c r="I400" s="126"/>
      <c r="J400" s="124">
        <f t="shared" si="14"/>
        <v>0</v>
      </c>
    </row>
    <row r="401" spans="1:10" s="69" customFormat="1" ht="23.1" customHeight="1" x14ac:dyDescent="0.2">
      <c r="A401" s="280" t="str">
        <f t="shared" si="15"/>
        <v>-</v>
      </c>
      <c r="B401" s="230"/>
      <c r="C401" s="416"/>
      <c r="D401" s="136"/>
      <c r="E401" s="140"/>
      <c r="F401" s="134"/>
      <c r="G401" s="132"/>
      <c r="H401" s="142"/>
      <c r="I401" s="126"/>
      <c r="J401" s="124">
        <f t="shared" si="14"/>
        <v>0</v>
      </c>
    </row>
    <row r="402" spans="1:10" s="69" customFormat="1" ht="23.1" customHeight="1" x14ac:dyDescent="0.2">
      <c r="A402" s="280" t="str">
        <f t="shared" si="15"/>
        <v>-</v>
      </c>
      <c r="B402" s="230"/>
      <c r="C402" s="416"/>
      <c r="D402" s="136"/>
      <c r="E402" s="140"/>
      <c r="F402" s="134"/>
      <c r="G402" s="132"/>
      <c r="H402" s="142"/>
      <c r="I402" s="126"/>
      <c r="J402" s="124">
        <f t="shared" si="14"/>
        <v>0</v>
      </c>
    </row>
    <row r="403" spans="1:10" s="69" customFormat="1" ht="23.1" customHeight="1" x14ac:dyDescent="0.2">
      <c r="A403" s="280" t="str">
        <f t="shared" si="15"/>
        <v>-</v>
      </c>
      <c r="B403" s="230"/>
      <c r="C403" s="416"/>
      <c r="D403" s="136"/>
      <c r="E403" s="140"/>
      <c r="F403" s="134"/>
      <c r="G403" s="132"/>
      <c r="H403" s="142"/>
      <c r="I403" s="126"/>
      <c r="J403" s="124">
        <f t="shared" si="14"/>
        <v>0</v>
      </c>
    </row>
    <row r="404" spans="1:10" s="69" customFormat="1" ht="23.1" customHeight="1" x14ac:dyDescent="0.2">
      <c r="A404" s="280" t="str">
        <f t="shared" si="15"/>
        <v>-</v>
      </c>
      <c r="B404" s="230"/>
      <c r="C404" s="416"/>
      <c r="D404" s="136"/>
      <c r="E404" s="140"/>
      <c r="F404" s="134"/>
      <c r="G404" s="132"/>
      <c r="H404" s="142"/>
      <c r="I404" s="126"/>
      <c r="J404" s="124">
        <f t="shared" si="14"/>
        <v>0</v>
      </c>
    </row>
    <row r="405" spans="1:10" s="69" customFormat="1" ht="23.1" customHeight="1" x14ac:dyDescent="0.2">
      <c r="A405" s="280" t="str">
        <f t="shared" si="15"/>
        <v>-</v>
      </c>
      <c r="B405" s="230"/>
      <c r="C405" s="416"/>
      <c r="D405" s="136"/>
      <c r="E405" s="140"/>
      <c r="F405" s="134"/>
      <c r="G405" s="132"/>
      <c r="H405" s="142"/>
      <c r="I405" s="126"/>
      <c r="J405" s="124">
        <f t="shared" si="14"/>
        <v>0</v>
      </c>
    </row>
    <row r="406" spans="1:10" s="69" customFormat="1" ht="23.1" customHeight="1" x14ac:dyDescent="0.2">
      <c r="A406" s="280" t="str">
        <f t="shared" si="15"/>
        <v>-</v>
      </c>
      <c r="B406" s="230"/>
      <c r="C406" s="416"/>
      <c r="D406" s="136"/>
      <c r="E406" s="140"/>
      <c r="F406" s="134"/>
      <c r="G406" s="132"/>
      <c r="H406" s="142"/>
      <c r="I406" s="126"/>
      <c r="J406" s="124">
        <f t="shared" si="14"/>
        <v>0</v>
      </c>
    </row>
    <row r="407" spans="1:10" s="69" customFormat="1" ht="23.1" customHeight="1" x14ac:dyDescent="0.2">
      <c r="A407" s="280" t="str">
        <f t="shared" si="15"/>
        <v>-</v>
      </c>
      <c r="B407" s="230"/>
      <c r="C407" s="416"/>
      <c r="D407" s="136"/>
      <c r="E407" s="140"/>
      <c r="F407" s="134"/>
      <c r="G407" s="132"/>
      <c r="H407" s="142"/>
      <c r="I407" s="126"/>
      <c r="J407" s="124">
        <f t="shared" si="14"/>
        <v>0</v>
      </c>
    </row>
    <row r="408" spans="1:10" s="69" customFormat="1" ht="23.1" customHeight="1" x14ac:dyDescent="0.2">
      <c r="A408" s="280" t="str">
        <f t="shared" si="15"/>
        <v>-</v>
      </c>
      <c r="B408" s="230"/>
      <c r="C408" s="416"/>
      <c r="D408" s="136"/>
      <c r="E408" s="140"/>
      <c r="F408" s="134"/>
      <c r="G408" s="132"/>
      <c r="H408" s="142"/>
      <c r="I408" s="126"/>
      <c r="J408" s="124">
        <f t="shared" si="14"/>
        <v>0</v>
      </c>
    </row>
    <row r="409" spans="1:10" s="69" customFormat="1" ht="23.1" customHeight="1" x14ac:dyDescent="0.2">
      <c r="A409" s="280" t="str">
        <f t="shared" si="15"/>
        <v>-</v>
      </c>
      <c r="B409" s="230"/>
      <c r="C409" s="416"/>
      <c r="D409" s="136"/>
      <c r="E409" s="140"/>
      <c r="F409" s="134"/>
      <c r="G409" s="132"/>
      <c r="H409" s="142"/>
      <c r="I409" s="126"/>
      <c r="J409" s="124">
        <f t="shared" si="14"/>
        <v>0</v>
      </c>
    </row>
    <row r="410" spans="1:10" s="69" customFormat="1" ht="23.1" customHeight="1" x14ac:dyDescent="0.2">
      <c r="A410" s="280" t="str">
        <f t="shared" si="15"/>
        <v>-</v>
      </c>
      <c r="B410" s="230"/>
      <c r="C410" s="416"/>
      <c r="D410" s="136"/>
      <c r="E410" s="140"/>
      <c r="F410" s="134"/>
      <c r="G410" s="132"/>
      <c r="H410" s="142"/>
      <c r="I410" s="126"/>
      <c r="J410" s="124">
        <f t="shared" si="14"/>
        <v>0</v>
      </c>
    </row>
    <row r="411" spans="1:10" s="69" customFormat="1" ht="23.1" customHeight="1" x14ac:dyDescent="0.2">
      <c r="A411" s="280" t="str">
        <f t="shared" si="15"/>
        <v>-</v>
      </c>
      <c r="B411" s="230"/>
      <c r="C411" s="416"/>
      <c r="D411" s="136"/>
      <c r="E411" s="140"/>
      <c r="F411" s="134"/>
      <c r="G411" s="132"/>
      <c r="H411" s="142"/>
      <c r="I411" s="126"/>
      <c r="J411" s="124">
        <f t="shared" si="14"/>
        <v>0</v>
      </c>
    </row>
    <row r="412" spans="1:10" s="69" customFormat="1" ht="23.1" customHeight="1" x14ac:dyDescent="0.2">
      <c r="A412" s="280" t="str">
        <f t="shared" si="15"/>
        <v>-</v>
      </c>
      <c r="B412" s="230"/>
      <c r="C412" s="416"/>
      <c r="D412" s="136"/>
      <c r="E412" s="140"/>
      <c r="F412" s="134"/>
      <c r="G412" s="132"/>
      <c r="H412" s="142"/>
      <c r="I412" s="126"/>
      <c r="J412" s="124">
        <f t="shared" si="14"/>
        <v>0</v>
      </c>
    </row>
    <row r="413" spans="1:10" s="69" customFormat="1" ht="23.1" customHeight="1" x14ac:dyDescent="0.2">
      <c r="A413" s="280" t="str">
        <f t="shared" si="15"/>
        <v>-</v>
      </c>
      <c r="B413" s="230"/>
      <c r="C413" s="416"/>
      <c r="D413" s="136"/>
      <c r="E413" s="140"/>
      <c r="F413" s="134"/>
      <c r="G413" s="132"/>
      <c r="H413" s="142"/>
      <c r="I413" s="126"/>
      <c r="J413" s="124">
        <f t="shared" si="14"/>
        <v>0</v>
      </c>
    </row>
    <row r="414" spans="1:10" s="69" customFormat="1" ht="23.1" customHeight="1" x14ac:dyDescent="0.2">
      <c r="A414" s="280" t="str">
        <f t="shared" si="15"/>
        <v>-</v>
      </c>
      <c r="B414" s="230"/>
      <c r="C414" s="416"/>
      <c r="D414" s="136"/>
      <c r="E414" s="140"/>
      <c r="F414" s="134"/>
      <c r="G414" s="132"/>
      <c r="H414" s="142"/>
      <c r="I414" s="126"/>
      <c r="J414" s="124">
        <f t="shared" si="14"/>
        <v>0</v>
      </c>
    </row>
    <row r="415" spans="1:10" s="69" customFormat="1" ht="23.1" customHeight="1" x14ac:dyDescent="0.2">
      <c r="A415" s="280" t="str">
        <f t="shared" si="15"/>
        <v>-</v>
      </c>
      <c r="B415" s="230"/>
      <c r="C415" s="416"/>
      <c r="D415" s="136"/>
      <c r="E415" s="140"/>
      <c r="F415" s="134"/>
      <c r="G415" s="132"/>
      <c r="H415" s="142"/>
      <c r="I415" s="126"/>
      <c r="J415" s="124">
        <f t="shared" si="14"/>
        <v>0</v>
      </c>
    </row>
    <row r="416" spans="1:10" s="69" customFormat="1" ht="23.1" customHeight="1" x14ac:dyDescent="0.2">
      <c r="A416" s="280" t="str">
        <f t="shared" si="15"/>
        <v>-</v>
      </c>
      <c r="B416" s="230"/>
      <c r="C416" s="416"/>
      <c r="D416" s="136"/>
      <c r="E416" s="140"/>
      <c r="F416" s="134"/>
      <c r="G416" s="132"/>
      <c r="H416" s="142"/>
      <c r="I416" s="126"/>
      <c r="J416" s="124">
        <f t="shared" si="14"/>
        <v>0</v>
      </c>
    </row>
    <row r="417" spans="1:10" s="69" customFormat="1" ht="23.1" customHeight="1" x14ac:dyDescent="0.2">
      <c r="A417" s="280" t="str">
        <f t="shared" si="15"/>
        <v>-</v>
      </c>
      <c r="B417" s="230"/>
      <c r="C417" s="416"/>
      <c r="D417" s="136"/>
      <c r="E417" s="140"/>
      <c r="F417" s="134"/>
      <c r="G417" s="132"/>
      <c r="H417" s="142"/>
      <c r="I417" s="126"/>
      <c r="J417" s="124">
        <f t="shared" si="14"/>
        <v>0</v>
      </c>
    </row>
    <row r="418" spans="1:10" s="69" customFormat="1" ht="23.1" customHeight="1" x14ac:dyDescent="0.2">
      <c r="A418" s="280" t="str">
        <f t="shared" si="15"/>
        <v>-</v>
      </c>
      <c r="B418" s="230"/>
      <c r="C418" s="416"/>
      <c r="D418" s="136"/>
      <c r="E418" s="140"/>
      <c r="F418" s="134"/>
      <c r="G418" s="132"/>
      <c r="H418" s="142"/>
      <c r="I418" s="126"/>
      <c r="J418" s="124">
        <f t="shared" si="14"/>
        <v>0</v>
      </c>
    </row>
    <row r="419" spans="1:10" s="69" customFormat="1" ht="23.1" customHeight="1" x14ac:dyDescent="0.2">
      <c r="A419" s="280" t="str">
        <f t="shared" si="15"/>
        <v>-</v>
      </c>
      <c r="B419" s="230"/>
      <c r="C419" s="416"/>
      <c r="D419" s="136"/>
      <c r="E419" s="140"/>
      <c r="F419" s="134"/>
      <c r="G419" s="132"/>
      <c r="H419" s="142"/>
      <c r="I419" s="126"/>
      <c r="J419" s="124">
        <f t="shared" si="14"/>
        <v>0</v>
      </c>
    </row>
    <row r="420" spans="1:10" s="69" customFormat="1" ht="23.1" customHeight="1" x14ac:dyDescent="0.2">
      <c r="A420" s="280" t="str">
        <f t="shared" si="15"/>
        <v>-</v>
      </c>
      <c r="B420" s="230"/>
      <c r="C420" s="416"/>
      <c r="D420" s="136"/>
      <c r="E420" s="140"/>
      <c r="F420" s="134"/>
      <c r="G420" s="132"/>
      <c r="H420" s="142"/>
      <c r="I420" s="126"/>
      <c r="J420" s="124">
        <f t="shared" si="14"/>
        <v>0</v>
      </c>
    </row>
    <row r="421" spans="1:10" s="69" customFormat="1" ht="23.1" customHeight="1" x14ac:dyDescent="0.2">
      <c r="A421" s="280" t="str">
        <f t="shared" si="15"/>
        <v>-</v>
      </c>
      <c r="B421" s="230"/>
      <c r="C421" s="416"/>
      <c r="D421" s="136"/>
      <c r="E421" s="140"/>
      <c r="F421" s="134"/>
      <c r="G421" s="132"/>
      <c r="H421" s="142"/>
      <c r="I421" s="126"/>
      <c r="J421" s="124">
        <f t="shared" si="14"/>
        <v>0</v>
      </c>
    </row>
    <row r="422" spans="1:10" s="69" customFormat="1" ht="23.1" customHeight="1" x14ac:dyDescent="0.2">
      <c r="A422" s="280" t="str">
        <f t="shared" si="15"/>
        <v>-</v>
      </c>
      <c r="B422" s="230"/>
      <c r="C422" s="416"/>
      <c r="D422" s="136"/>
      <c r="E422" s="140"/>
      <c r="F422" s="134"/>
      <c r="G422" s="132"/>
      <c r="H422" s="142"/>
      <c r="I422" s="126"/>
      <c r="J422" s="124">
        <f t="shared" si="14"/>
        <v>0</v>
      </c>
    </row>
    <row r="423" spans="1:10" s="69" customFormat="1" ht="23.1" customHeight="1" x14ac:dyDescent="0.2">
      <c r="A423" s="280" t="str">
        <f t="shared" si="15"/>
        <v>-</v>
      </c>
      <c r="B423" s="230"/>
      <c r="C423" s="416"/>
      <c r="D423" s="136"/>
      <c r="E423" s="140"/>
      <c r="F423" s="134"/>
      <c r="G423" s="132"/>
      <c r="H423" s="142"/>
      <c r="I423" s="126"/>
      <c r="J423" s="124">
        <f t="shared" si="14"/>
        <v>0</v>
      </c>
    </row>
    <row r="424" spans="1:10" s="69" customFormat="1" ht="23.1" customHeight="1" x14ac:dyDescent="0.2">
      <c r="A424" s="280" t="str">
        <f t="shared" si="15"/>
        <v>-</v>
      </c>
      <c r="B424" s="230"/>
      <c r="C424" s="416"/>
      <c r="D424" s="136"/>
      <c r="E424" s="140"/>
      <c r="F424" s="134"/>
      <c r="G424" s="132"/>
      <c r="H424" s="142"/>
      <c r="I424" s="126"/>
      <c r="J424" s="124">
        <f t="shared" si="14"/>
        <v>0</v>
      </c>
    </row>
    <row r="425" spans="1:10" s="69" customFormat="1" ht="23.1" customHeight="1" x14ac:dyDescent="0.2">
      <c r="A425" s="280" t="str">
        <f t="shared" si="15"/>
        <v>-</v>
      </c>
      <c r="B425" s="230"/>
      <c r="C425" s="416"/>
      <c r="D425" s="136"/>
      <c r="E425" s="140"/>
      <c r="F425" s="134"/>
      <c r="G425" s="132"/>
      <c r="H425" s="142"/>
      <c r="I425" s="126"/>
      <c r="J425" s="124">
        <f t="shared" si="14"/>
        <v>0</v>
      </c>
    </row>
    <row r="426" spans="1:10" s="69" customFormat="1" ht="23.1" customHeight="1" x14ac:dyDescent="0.2">
      <c r="A426" s="280" t="str">
        <f t="shared" si="15"/>
        <v>-</v>
      </c>
      <c r="B426" s="230"/>
      <c r="C426" s="416"/>
      <c r="D426" s="136"/>
      <c r="E426" s="140"/>
      <c r="F426" s="134"/>
      <c r="G426" s="132"/>
      <c r="H426" s="142"/>
      <c r="I426" s="126"/>
      <c r="J426" s="124">
        <f t="shared" si="14"/>
        <v>0</v>
      </c>
    </row>
    <row r="427" spans="1:10" s="69" customFormat="1" ht="23.1" customHeight="1" x14ac:dyDescent="0.2">
      <c r="A427" s="280" t="str">
        <f t="shared" si="15"/>
        <v>-</v>
      </c>
      <c r="B427" s="230"/>
      <c r="C427" s="416"/>
      <c r="D427" s="136"/>
      <c r="E427" s="140"/>
      <c r="F427" s="134"/>
      <c r="G427" s="132"/>
      <c r="H427" s="142"/>
      <c r="I427" s="126"/>
      <c r="J427" s="124">
        <f t="shared" si="14"/>
        <v>0</v>
      </c>
    </row>
    <row r="428" spans="1:10" s="69" customFormat="1" ht="23.1" customHeight="1" x14ac:dyDescent="0.2">
      <c r="A428" s="280" t="str">
        <f t="shared" si="15"/>
        <v>-</v>
      </c>
      <c r="B428" s="230"/>
      <c r="C428" s="416"/>
      <c r="D428" s="136"/>
      <c r="E428" s="140"/>
      <c r="F428" s="134"/>
      <c r="G428" s="132"/>
      <c r="H428" s="142"/>
      <c r="I428" s="126"/>
      <c r="J428" s="124">
        <f t="shared" si="14"/>
        <v>0</v>
      </c>
    </row>
    <row r="429" spans="1:10" s="69" customFormat="1" ht="23.1" customHeight="1" x14ac:dyDescent="0.2">
      <c r="A429" s="280" t="str">
        <f t="shared" si="15"/>
        <v>-</v>
      </c>
      <c r="B429" s="230"/>
      <c r="C429" s="416"/>
      <c r="D429" s="136"/>
      <c r="E429" s="140"/>
      <c r="F429" s="134"/>
      <c r="G429" s="132"/>
      <c r="H429" s="142"/>
      <c r="I429" s="126"/>
      <c r="J429" s="124">
        <f t="shared" si="14"/>
        <v>0</v>
      </c>
    </row>
    <row r="430" spans="1:10" s="69" customFormat="1" ht="23.1" customHeight="1" x14ac:dyDescent="0.2">
      <c r="A430" s="280" t="str">
        <f t="shared" si="15"/>
        <v>-</v>
      </c>
      <c r="B430" s="230"/>
      <c r="C430" s="416"/>
      <c r="D430" s="136"/>
      <c r="E430" s="140"/>
      <c r="F430" s="134"/>
      <c r="G430" s="132"/>
      <c r="H430" s="142"/>
      <c r="I430" s="126"/>
      <c r="J430" s="124">
        <f t="shared" si="14"/>
        <v>0</v>
      </c>
    </row>
    <row r="431" spans="1:10" s="69" customFormat="1" ht="23.1" customHeight="1" x14ac:dyDescent="0.2">
      <c r="A431" s="280" t="str">
        <f t="shared" si="15"/>
        <v>-</v>
      </c>
      <c r="B431" s="230"/>
      <c r="C431" s="416"/>
      <c r="D431" s="136"/>
      <c r="E431" s="140"/>
      <c r="F431" s="134"/>
      <c r="G431" s="132"/>
      <c r="H431" s="142"/>
      <c r="I431" s="126"/>
      <c r="J431" s="124">
        <f t="shared" si="14"/>
        <v>0</v>
      </c>
    </row>
    <row r="432" spans="1:10" s="69" customFormat="1" ht="23.1" customHeight="1" x14ac:dyDescent="0.2">
      <c r="A432" s="280" t="str">
        <f t="shared" si="15"/>
        <v>-</v>
      </c>
      <c r="B432" s="230"/>
      <c r="C432" s="416"/>
      <c r="D432" s="136"/>
      <c r="E432" s="140"/>
      <c r="F432" s="134"/>
      <c r="G432" s="132"/>
      <c r="H432" s="142"/>
      <c r="I432" s="126"/>
      <c r="J432" s="124">
        <f t="shared" si="14"/>
        <v>0</v>
      </c>
    </row>
    <row r="433" spans="1:10" s="69" customFormat="1" ht="23.1" customHeight="1" x14ac:dyDescent="0.2">
      <c r="A433" s="280" t="str">
        <f t="shared" si="15"/>
        <v>-</v>
      </c>
      <c r="B433" s="230"/>
      <c r="C433" s="416"/>
      <c r="D433" s="136"/>
      <c r="E433" s="140"/>
      <c r="F433" s="134"/>
      <c r="G433" s="132"/>
      <c r="H433" s="142"/>
      <c r="I433" s="126"/>
      <c r="J433" s="124">
        <f t="shared" si="14"/>
        <v>0</v>
      </c>
    </row>
    <row r="434" spans="1:10" s="69" customFormat="1" ht="23.1" customHeight="1" x14ac:dyDescent="0.2">
      <c r="A434" s="280" t="str">
        <f t="shared" si="15"/>
        <v>-</v>
      </c>
      <c r="B434" s="230"/>
      <c r="C434" s="416"/>
      <c r="D434" s="136"/>
      <c r="E434" s="140"/>
      <c r="F434" s="134"/>
      <c r="G434" s="132"/>
      <c r="H434" s="142"/>
      <c r="I434" s="126"/>
      <c r="J434" s="124">
        <f t="shared" si="14"/>
        <v>0</v>
      </c>
    </row>
    <row r="435" spans="1:10" s="69" customFormat="1" ht="23.1" customHeight="1" x14ac:dyDescent="0.2">
      <c r="A435" s="280" t="str">
        <f t="shared" si="15"/>
        <v>-</v>
      </c>
      <c r="B435" s="230"/>
      <c r="C435" s="416"/>
      <c r="D435" s="136"/>
      <c r="E435" s="140"/>
      <c r="F435" s="134"/>
      <c r="G435" s="132"/>
      <c r="H435" s="142"/>
      <c r="I435" s="126"/>
      <c r="J435" s="124">
        <f t="shared" si="14"/>
        <v>0</v>
      </c>
    </row>
    <row r="436" spans="1:10" s="69" customFormat="1" ht="23.1" customHeight="1" x14ac:dyDescent="0.2">
      <c r="A436" s="280" t="str">
        <f t="shared" si="15"/>
        <v>-</v>
      </c>
      <c r="B436" s="230"/>
      <c r="C436" s="416"/>
      <c r="D436" s="136"/>
      <c r="E436" s="140"/>
      <c r="F436" s="134"/>
      <c r="G436" s="132"/>
      <c r="H436" s="142"/>
      <c r="I436" s="126"/>
      <c r="J436" s="124">
        <f t="shared" si="14"/>
        <v>0</v>
      </c>
    </row>
    <row r="437" spans="1:10" s="69" customFormat="1" ht="23.1" customHeight="1" x14ac:dyDescent="0.2">
      <c r="A437" s="280" t="str">
        <f t="shared" si="15"/>
        <v>-</v>
      </c>
      <c r="B437" s="230"/>
      <c r="C437" s="416"/>
      <c r="D437" s="136"/>
      <c r="E437" s="140"/>
      <c r="F437" s="134"/>
      <c r="G437" s="132"/>
      <c r="H437" s="142"/>
      <c r="I437" s="126"/>
      <c r="J437" s="124">
        <f t="shared" si="14"/>
        <v>0</v>
      </c>
    </row>
    <row r="438" spans="1:10" s="69" customFormat="1" ht="23.1" customHeight="1" x14ac:dyDescent="0.2">
      <c r="A438" s="280" t="str">
        <f t="shared" si="15"/>
        <v>-</v>
      </c>
      <c r="B438" s="230"/>
      <c r="C438" s="416"/>
      <c r="D438" s="136"/>
      <c r="E438" s="140"/>
      <c r="F438" s="134"/>
      <c r="G438" s="132"/>
      <c r="H438" s="142"/>
      <c r="I438" s="126"/>
      <c r="J438" s="124">
        <f t="shared" si="14"/>
        <v>0</v>
      </c>
    </row>
    <row r="439" spans="1:10" s="69" customFormat="1" ht="23.1" customHeight="1" x14ac:dyDescent="0.2">
      <c r="A439" s="280" t="str">
        <f t="shared" si="15"/>
        <v>-</v>
      </c>
      <c r="B439" s="230"/>
      <c r="C439" s="416"/>
      <c r="D439" s="136"/>
      <c r="E439" s="140"/>
      <c r="F439" s="134"/>
      <c r="G439" s="132"/>
      <c r="H439" s="142"/>
      <c r="I439" s="126"/>
      <c r="J439" s="124">
        <f t="shared" si="14"/>
        <v>0</v>
      </c>
    </row>
    <row r="440" spans="1:10" s="69" customFormat="1" ht="23.1" customHeight="1" x14ac:dyDescent="0.2">
      <c r="A440" s="280" t="str">
        <f t="shared" si="15"/>
        <v>-</v>
      </c>
      <c r="B440" s="230"/>
      <c r="C440" s="416"/>
      <c r="D440" s="136"/>
      <c r="E440" s="140"/>
      <c r="F440" s="134"/>
      <c r="G440" s="132"/>
      <c r="H440" s="142"/>
      <c r="I440" s="126"/>
      <c r="J440" s="124">
        <f t="shared" si="14"/>
        <v>0</v>
      </c>
    </row>
    <row r="441" spans="1:10" s="69" customFormat="1" ht="23.1" customHeight="1" x14ac:dyDescent="0.2">
      <c r="A441" s="280" t="str">
        <f t="shared" si="15"/>
        <v>-</v>
      </c>
      <c r="B441" s="230"/>
      <c r="C441" s="416"/>
      <c r="D441" s="136"/>
      <c r="E441" s="140"/>
      <c r="F441" s="134"/>
      <c r="G441" s="132"/>
      <c r="H441" s="142"/>
      <c r="I441" s="126"/>
      <c r="J441" s="124">
        <f t="shared" si="14"/>
        <v>0</v>
      </c>
    </row>
    <row r="442" spans="1:10" s="69" customFormat="1" ht="23.1" customHeight="1" x14ac:dyDescent="0.2">
      <c r="A442" s="280" t="str">
        <f t="shared" si="15"/>
        <v>-</v>
      </c>
      <c r="B442" s="230"/>
      <c r="C442" s="416"/>
      <c r="D442" s="136"/>
      <c r="E442" s="140"/>
      <c r="F442" s="134"/>
      <c r="G442" s="132"/>
      <c r="H442" s="142"/>
      <c r="I442" s="126"/>
      <c r="J442" s="124">
        <f t="shared" si="14"/>
        <v>0</v>
      </c>
    </row>
    <row r="443" spans="1:10" s="69" customFormat="1" ht="23.1" customHeight="1" x14ac:dyDescent="0.2">
      <c r="A443" s="280" t="str">
        <f t="shared" si="15"/>
        <v>-</v>
      </c>
      <c r="B443" s="230"/>
      <c r="C443" s="416"/>
      <c r="D443" s="136"/>
      <c r="E443" s="140"/>
      <c r="F443" s="134"/>
      <c r="G443" s="132"/>
      <c r="H443" s="142"/>
      <c r="I443" s="126"/>
      <c r="J443" s="124">
        <f t="shared" si="14"/>
        <v>0</v>
      </c>
    </row>
    <row r="444" spans="1:10" s="69" customFormat="1" ht="23.1" customHeight="1" x14ac:dyDescent="0.2">
      <c r="A444" s="280" t="str">
        <f t="shared" si="15"/>
        <v>-</v>
      </c>
      <c r="B444" s="230"/>
      <c r="C444" s="416"/>
      <c r="D444" s="136"/>
      <c r="E444" s="140"/>
      <c r="F444" s="134"/>
      <c r="G444" s="132"/>
      <c r="H444" s="142"/>
      <c r="I444" s="126"/>
      <c r="J444" s="124">
        <f t="shared" si="14"/>
        <v>0</v>
      </c>
    </row>
    <row r="445" spans="1:10" s="69" customFormat="1" ht="23.1" customHeight="1" x14ac:dyDescent="0.2">
      <c r="A445" s="280" t="str">
        <f t="shared" si="15"/>
        <v>-</v>
      </c>
      <c r="B445" s="230"/>
      <c r="C445" s="416"/>
      <c r="D445" s="136"/>
      <c r="E445" s="140"/>
      <c r="F445" s="134"/>
      <c r="G445" s="132"/>
      <c r="H445" s="142"/>
      <c r="I445" s="126"/>
      <c r="J445" s="124">
        <f t="shared" ref="J445:J500" si="16">SUM(H445*I445)/100</f>
        <v>0</v>
      </c>
    </row>
    <row r="446" spans="1:10" s="69" customFormat="1" ht="23.1" customHeight="1" x14ac:dyDescent="0.2">
      <c r="A446" s="280" t="str">
        <f t="shared" si="15"/>
        <v>-</v>
      </c>
      <c r="B446" s="230"/>
      <c r="C446" s="416"/>
      <c r="D446" s="136"/>
      <c r="E446" s="140"/>
      <c r="F446" s="134"/>
      <c r="G446" s="132"/>
      <c r="H446" s="142"/>
      <c r="I446" s="126"/>
      <c r="J446" s="124">
        <f t="shared" si="16"/>
        <v>0</v>
      </c>
    </row>
    <row r="447" spans="1:10" s="69" customFormat="1" ht="23.1" customHeight="1" x14ac:dyDescent="0.2">
      <c r="A447" s="280" t="str">
        <f t="shared" si="15"/>
        <v>-</v>
      </c>
      <c r="B447" s="230"/>
      <c r="C447" s="416"/>
      <c r="D447" s="136"/>
      <c r="E447" s="140"/>
      <c r="F447" s="134"/>
      <c r="G447" s="132"/>
      <c r="H447" s="142"/>
      <c r="I447" s="126"/>
      <c r="J447" s="124">
        <f t="shared" si="16"/>
        <v>0</v>
      </c>
    </row>
    <row r="448" spans="1:10" s="69" customFormat="1" ht="23.1" customHeight="1" x14ac:dyDescent="0.2">
      <c r="A448" s="280" t="str">
        <f t="shared" si="15"/>
        <v>-</v>
      </c>
      <c r="B448" s="230"/>
      <c r="C448" s="416"/>
      <c r="D448" s="136"/>
      <c r="E448" s="140"/>
      <c r="F448" s="134"/>
      <c r="G448" s="132"/>
      <c r="H448" s="142"/>
      <c r="I448" s="126"/>
      <c r="J448" s="124">
        <f t="shared" si="16"/>
        <v>0</v>
      </c>
    </row>
    <row r="449" spans="1:10" s="69" customFormat="1" ht="23.1" customHeight="1" x14ac:dyDescent="0.2">
      <c r="A449" s="280" t="str">
        <f t="shared" si="15"/>
        <v>-</v>
      </c>
      <c r="B449" s="230"/>
      <c r="C449" s="416"/>
      <c r="D449" s="136"/>
      <c r="E449" s="140"/>
      <c r="F449" s="134"/>
      <c r="G449" s="132"/>
      <c r="H449" s="142"/>
      <c r="I449" s="126"/>
      <c r="J449" s="124">
        <f t="shared" si="16"/>
        <v>0</v>
      </c>
    </row>
    <row r="450" spans="1:10" s="69" customFormat="1" ht="23.1" customHeight="1" x14ac:dyDescent="0.2">
      <c r="A450" s="280" t="str">
        <f t="shared" si="15"/>
        <v>-</v>
      </c>
      <c r="B450" s="230"/>
      <c r="C450" s="416"/>
      <c r="D450" s="136"/>
      <c r="E450" s="140"/>
      <c r="F450" s="134"/>
      <c r="G450" s="132"/>
      <c r="H450" s="142"/>
      <c r="I450" s="126"/>
      <c r="J450" s="124">
        <f t="shared" si="16"/>
        <v>0</v>
      </c>
    </row>
    <row r="451" spans="1:10" s="69" customFormat="1" ht="23.1" customHeight="1" x14ac:dyDescent="0.2">
      <c r="A451" s="280" t="str">
        <f t="shared" si="15"/>
        <v>-</v>
      </c>
      <c r="B451" s="230"/>
      <c r="C451" s="416"/>
      <c r="D451" s="136"/>
      <c r="E451" s="140"/>
      <c r="F451" s="134"/>
      <c r="G451" s="132"/>
      <c r="H451" s="142"/>
      <c r="I451" s="126"/>
      <c r="J451" s="124">
        <f t="shared" si="16"/>
        <v>0</v>
      </c>
    </row>
    <row r="452" spans="1:10" s="69" customFormat="1" ht="23.1" customHeight="1" x14ac:dyDescent="0.2">
      <c r="A452" s="280" t="str">
        <f t="shared" si="15"/>
        <v>-</v>
      </c>
      <c r="B452" s="230"/>
      <c r="C452" s="416"/>
      <c r="D452" s="136"/>
      <c r="E452" s="140"/>
      <c r="F452" s="134"/>
      <c r="G452" s="132"/>
      <c r="H452" s="142"/>
      <c r="I452" s="126"/>
      <c r="J452" s="124">
        <f t="shared" si="16"/>
        <v>0</v>
      </c>
    </row>
    <row r="453" spans="1:10" s="69" customFormat="1" ht="23.1" customHeight="1" x14ac:dyDescent="0.2">
      <c r="A453" s="280" t="str">
        <f t="shared" si="15"/>
        <v>-</v>
      </c>
      <c r="B453" s="230"/>
      <c r="C453" s="416"/>
      <c r="D453" s="136"/>
      <c r="E453" s="140"/>
      <c r="F453" s="134"/>
      <c r="G453" s="132"/>
      <c r="H453" s="142"/>
      <c r="I453" s="126"/>
      <c r="J453" s="124">
        <f t="shared" si="16"/>
        <v>0</v>
      </c>
    </row>
    <row r="454" spans="1:10" s="69" customFormat="1" ht="23.1" customHeight="1" x14ac:dyDescent="0.2">
      <c r="A454" s="280" t="str">
        <f t="shared" si="15"/>
        <v>-</v>
      </c>
      <c r="B454" s="230"/>
      <c r="C454" s="416"/>
      <c r="D454" s="136"/>
      <c r="E454" s="140"/>
      <c r="F454" s="134"/>
      <c r="G454" s="132"/>
      <c r="H454" s="142"/>
      <c r="I454" s="126"/>
      <c r="J454" s="124">
        <f t="shared" si="16"/>
        <v>0</v>
      </c>
    </row>
    <row r="455" spans="1:10" s="69" customFormat="1" ht="23.1" customHeight="1" x14ac:dyDescent="0.2">
      <c r="A455" s="280" t="str">
        <f t="shared" ref="A455:A500" si="17">IF(B455="Kirsch inländisch",4,IF(B455="Williams ausländisch",3,IF(B455="Williams inländisch",2,IF(B455="Kirsch ausländisch",5,IF(B455="Kernobst, Kräuter, Birnenträsch, Gravensteiner, Golden",1,IF(B455="Zwetschgen, Pflümli, Mirabellen inländisch",6,IF(B455="Zwetschgen, Pflümli, Mirabellen, Sliwowitz ausländisch",7,IF(B455="Aprikosen inländisch",8,IF(B455="Marc, Grappa, Hefebrand inländisch",9,IF(B455="Marc, Grappa, Hefebrand ausländisch",10,IF(B455="Andere inl. gebrannte Wasser (Enzian, Génépi, Quitten, Wachholder, Kartoffel, Himbeer, Getreide)",11,IF(B455="Trinksprit",12,IF(B455="Aperitifs, Bitter",13,IF(B455="Liköre (Bailey's Irish Cream, Batida de Coco, Cointreau, Eiercognac, Grand Marnier)",14,IF(B455="Cognac, Armagnac",15,IF(B455="Weinbrand, Brandy",16,IF(B455="Rum",17,IF(B455="Whisky",18,IF(B455="Aquavit, Genever, Gin, Ginepro, Korn, Steinhäger, Wodka",19,IF(B455="Andere ausl. gebrannte Wasser (Aprikosen, Arak, Himbeergeist, Kartoffelbrand, Tequila)",20,IF(B455="Spirituosenhaltige Mischgetränke",21,IF(B455="Portionenflacons (sämtliche gebrannte Wasser mit weniger als 35cl Inhalt)",22,IF(B455="Assortimente und Geschenkpackungen (sämtliche gebrannte Wasser)",23,IF(B455="Calvados",24,IF(B455="Halbfabrikate, Aromen",25,IF(B455="Süssweine, Wermuth",26,IF(B455="","-")))))))))))))))))))))))))))</f>
        <v>-</v>
      </c>
      <c r="B455" s="230"/>
      <c r="C455" s="416"/>
      <c r="D455" s="136"/>
      <c r="E455" s="140"/>
      <c r="F455" s="134"/>
      <c r="G455" s="132"/>
      <c r="H455" s="142"/>
      <c r="I455" s="126"/>
      <c r="J455" s="124">
        <f t="shared" si="16"/>
        <v>0</v>
      </c>
    </row>
    <row r="456" spans="1:10" s="69" customFormat="1" ht="23.1" customHeight="1" x14ac:dyDescent="0.2">
      <c r="A456" s="280" t="str">
        <f t="shared" si="17"/>
        <v>-</v>
      </c>
      <c r="B456" s="230"/>
      <c r="C456" s="416"/>
      <c r="D456" s="136"/>
      <c r="E456" s="140"/>
      <c r="F456" s="134"/>
      <c r="G456" s="132"/>
      <c r="H456" s="142"/>
      <c r="I456" s="126"/>
      <c r="J456" s="124">
        <f t="shared" si="16"/>
        <v>0</v>
      </c>
    </row>
    <row r="457" spans="1:10" s="69" customFormat="1" ht="23.1" customHeight="1" x14ac:dyDescent="0.2">
      <c r="A457" s="280" t="str">
        <f t="shared" si="17"/>
        <v>-</v>
      </c>
      <c r="B457" s="230"/>
      <c r="C457" s="416"/>
      <c r="D457" s="136"/>
      <c r="E457" s="140"/>
      <c r="F457" s="134"/>
      <c r="G457" s="132"/>
      <c r="H457" s="142"/>
      <c r="I457" s="126"/>
      <c r="J457" s="124">
        <f t="shared" si="16"/>
        <v>0</v>
      </c>
    </row>
    <row r="458" spans="1:10" s="69" customFormat="1" ht="23.1" customHeight="1" x14ac:dyDescent="0.2">
      <c r="A458" s="280" t="str">
        <f t="shared" si="17"/>
        <v>-</v>
      </c>
      <c r="B458" s="230"/>
      <c r="C458" s="416"/>
      <c r="D458" s="136"/>
      <c r="E458" s="140"/>
      <c r="F458" s="134"/>
      <c r="G458" s="132"/>
      <c r="H458" s="142"/>
      <c r="I458" s="126"/>
      <c r="J458" s="124">
        <f t="shared" si="16"/>
        <v>0</v>
      </c>
    </row>
    <row r="459" spans="1:10" s="69" customFormat="1" ht="23.1" customHeight="1" x14ac:dyDescent="0.2">
      <c r="A459" s="280" t="str">
        <f t="shared" si="17"/>
        <v>-</v>
      </c>
      <c r="B459" s="230"/>
      <c r="C459" s="416"/>
      <c r="D459" s="136"/>
      <c r="E459" s="140"/>
      <c r="F459" s="134"/>
      <c r="G459" s="132"/>
      <c r="H459" s="142"/>
      <c r="I459" s="126"/>
      <c r="J459" s="124">
        <f t="shared" si="16"/>
        <v>0</v>
      </c>
    </row>
    <row r="460" spans="1:10" s="69" customFormat="1" ht="23.1" customHeight="1" x14ac:dyDescent="0.2">
      <c r="A460" s="280" t="str">
        <f t="shared" si="17"/>
        <v>-</v>
      </c>
      <c r="B460" s="230"/>
      <c r="C460" s="416"/>
      <c r="D460" s="136"/>
      <c r="E460" s="140"/>
      <c r="F460" s="134"/>
      <c r="G460" s="132"/>
      <c r="H460" s="142"/>
      <c r="I460" s="126"/>
      <c r="J460" s="124">
        <f t="shared" si="16"/>
        <v>0</v>
      </c>
    </row>
    <row r="461" spans="1:10" s="69" customFormat="1" ht="23.1" customHeight="1" x14ac:dyDescent="0.2">
      <c r="A461" s="280" t="str">
        <f t="shared" si="17"/>
        <v>-</v>
      </c>
      <c r="B461" s="230"/>
      <c r="C461" s="416"/>
      <c r="D461" s="136"/>
      <c r="E461" s="140"/>
      <c r="F461" s="134"/>
      <c r="G461" s="132"/>
      <c r="H461" s="142"/>
      <c r="I461" s="126"/>
      <c r="J461" s="124">
        <f t="shared" si="16"/>
        <v>0</v>
      </c>
    </row>
    <row r="462" spans="1:10" s="69" customFormat="1" ht="23.1" customHeight="1" x14ac:dyDescent="0.2">
      <c r="A462" s="280" t="str">
        <f t="shared" si="17"/>
        <v>-</v>
      </c>
      <c r="B462" s="230"/>
      <c r="C462" s="416"/>
      <c r="D462" s="136"/>
      <c r="E462" s="140"/>
      <c r="F462" s="134"/>
      <c r="G462" s="132"/>
      <c r="H462" s="142"/>
      <c r="I462" s="126"/>
      <c r="J462" s="124">
        <f t="shared" si="16"/>
        <v>0</v>
      </c>
    </row>
    <row r="463" spans="1:10" s="69" customFormat="1" ht="23.1" customHeight="1" x14ac:dyDescent="0.2">
      <c r="A463" s="280" t="str">
        <f t="shared" si="17"/>
        <v>-</v>
      </c>
      <c r="B463" s="230"/>
      <c r="C463" s="416"/>
      <c r="D463" s="136"/>
      <c r="E463" s="140"/>
      <c r="F463" s="134"/>
      <c r="G463" s="132"/>
      <c r="H463" s="142"/>
      <c r="I463" s="126"/>
      <c r="J463" s="124">
        <f t="shared" si="16"/>
        <v>0</v>
      </c>
    </row>
    <row r="464" spans="1:10" s="69" customFormat="1" ht="23.1" customHeight="1" x14ac:dyDescent="0.2">
      <c r="A464" s="280" t="str">
        <f t="shared" si="17"/>
        <v>-</v>
      </c>
      <c r="B464" s="230"/>
      <c r="C464" s="416"/>
      <c r="D464" s="136"/>
      <c r="E464" s="140"/>
      <c r="F464" s="134"/>
      <c r="G464" s="132"/>
      <c r="H464" s="142"/>
      <c r="I464" s="126"/>
      <c r="J464" s="124">
        <f t="shared" si="16"/>
        <v>0</v>
      </c>
    </row>
    <row r="465" spans="1:10" s="69" customFormat="1" ht="23.1" customHeight="1" x14ac:dyDescent="0.2">
      <c r="A465" s="280" t="str">
        <f t="shared" si="17"/>
        <v>-</v>
      </c>
      <c r="B465" s="230"/>
      <c r="C465" s="416"/>
      <c r="D465" s="136"/>
      <c r="E465" s="140"/>
      <c r="F465" s="134"/>
      <c r="G465" s="132"/>
      <c r="H465" s="142"/>
      <c r="I465" s="126"/>
      <c r="J465" s="124">
        <f t="shared" si="16"/>
        <v>0</v>
      </c>
    </row>
    <row r="466" spans="1:10" s="69" customFormat="1" ht="23.1" customHeight="1" x14ac:dyDescent="0.2">
      <c r="A466" s="280" t="str">
        <f t="shared" si="17"/>
        <v>-</v>
      </c>
      <c r="B466" s="230"/>
      <c r="C466" s="416"/>
      <c r="D466" s="136"/>
      <c r="E466" s="140"/>
      <c r="F466" s="134"/>
      <c r="G466" s="132"/>
      <c r="H466" s="142"/>
      <c r="I466" s="126"/>
      <c r="J466" s="124">
        <f t="shared" si="16"/>
        <v>0</v>
      </c>
    </row>
    <row r="467" spans="1:10" s="69" customFormat="1" ht="23.1" customHeight="1" x14ac:dyDescent="0.2">
      <c r="A467" s="280" t="str">
        <f t="shared" si="17"/>
        <v>-</v>
      </c>
      <c r="B467" s="230"/>
      <c r="C467" s="416"/>
      <c r="D467" s="136"/>
      <c r="E467" s="140"/>
      <c r="F467" s="134"/>
      <c r="G467" s="132"/>
      <c r="H467" s="142"/>
      <c r="I467" s="126"/>
      <c r="J467" s="124">
        <f t="shared" si="16"/>
        <v>0</v>
      </c>
    </row>
    <row r="468" spans="1:10" s="69" customFormat="1" ht="23.1" customHeight="1" x14ac:dyDescent="0.2">
      <c r="A468" s="280" t="str">
        <f t="shared" si="17"/>
        <v>-</v>
      </c>
      <c r="B468" s="230"/>
      <c r="C468" s="416"/>
      <c r="D468" s="136"/>
      <c r="E468" s="140"/>
      <c r="F468" s="134"/>
      <c r="G468" s="132"/>
      <c r="H468" s="142"/>
      <c r="I468" s="126"/>
      <c r="J468" s="124">
        <f t="shared" si="16"/>
        <v>0</v>
      </c>
    </row>
    <row r="469" spans="1:10" s="69" customFormat="1" ht="23.1" customHeight="1" x14ac:dyDescent="0.2">
      <c r="A469" s="280" t="str">
        <f t="shared" si="17"/>
        <v>-</v>
      </c>
      <c r="B469" s="230"/>
      <c r="C469" s="416"/>
      <c r="D469" s="136"/>
      <c r="E469" s="140"/>
      <c r="F469" s="134"/>
      <c r="G469" s="132"/>
      <c r="H469" s="142"/>
      <c r="I469" s="126"/>
      <c r="J469" s="124">
        <f t="shared" si="16"/>
        <v>0</v>
      </c>
    </row>
    <row r="470" spans="1:10" s="69" customFormat="1" ht="23.1" customHeight="1" x14ac:dyDescent="0.2">
      <c r="A470" s="280" t="str">
        <f t="shared" si="17"/>
        <v>-</v>
      </c>
      <c r="B470" s="230"/>
      <c r="C470" s="416"/>
      <c r="D470" s="136"/>
      <c r="E470" s="140"/>
      <c r="F470" s="134"/>
      <c r="G470" s="132"/>
      <c r="H470" s="142"/>
      <c r="I470" s="126"/>
      <c r="J470" s="124">
        <f t="shared" si="16"/>
        <v>0</v>
      </c>
    </row>
    <row r="471" spans="1:10" s="69" customFormat="1" ht="23.1" customHeight="1" x14ac:dyDescent="0.2">
      <c r="A471" s="280" t="str">
        <f t="shared" si="17"/>
        <v>-</v>
      </c>
      <c r="B471" s="230"/>
      <c r="C471" s="416"/>
      <c r="D471" s="136"/>
      <c r="E471" s="140"/>
      <c r="F471" s="134"/>
      <c r="G471" s="132"/>
      <c r="H471" s="142"/>
      <c r="I471" s="126"/>
      <c r="J471" s="124">
        <f t="shared" si="16"/>
        <v>0</v>
      </c>
    </row>
    <row r="472" spans="1:10" s="69" customFormat="1" ht="23.1" customHeight="1" x14ac:dyDescent="0.2">
      <c r="A472" s="280" t="str">
        <f t="shared" si="17"/>
        <v>-</v>
      </c>
      <c r="B472" s="230"/>
      <c r="C472" s="416"/>
      <c r="D472" s="136"/>
      <c r="E472" s="140"/>
      <c r="F472" s="134"/>
      <c r="G472" s="132"/>
      <c r="H472" s="142"/>
      <c r="I472" s="126"/>
      <c r="J472" s="124">
        <f t="shared" si="16"/>
        <v>0</v>
      </c>
    </row>
    <row r="473" spans="1:10" s="69" customFormat="1" ht="23.1" customHeight="1" x14ac:dyDescent="0.2">
      <c r="A473" s="280" t="str">
        <f t="shared" si="17"/>
        <v>-</v>
      </c>
      <c r="B473" s="230"/>
      <c r="C473" s="416"/>
      <c r="D473" s="136"/>
      <c r="E473" s="140"/>
      <c r="F473" s="134"/>
      <c r="G473" s="132"/>
      <c r="H473" s="142"/>
      <c r="I473" s="126"/>
      <c r="J473" s="124">
        <f t="shared" si="16"/>
        <v>0</v>
      </c>
    </row>
    <row r="474" spans="1:10" s="69" customFormat="1" ht="23.1" customHeight="1" x14ac:dyDescent="0.2">
      <c r="A474" s="280" t="str">
        <f t="shared" si="17"/>
        <v>-</v>
      </c>
      <c r="B474" s="230"/>
      <c r="C474" s="416"/>
      <c r="D474" s="136"/>
      <c r="E474" s="140"/>
      <c r="F474" s="134"/>
      <c r="G474" s="132"/>
      <c r="H474" s="142"/>
      <c r="I474" s="126"/>
      <c r="J474" s="124">
        <f t="shared" si="16"/>
        <v>0</v>
      </c>
    </row>
    <row r="475" spans="1:10" s="69" customFormat="1" ht="23.1" customHeight="1" x14ac:dyDescent="0.2">
      <c r="A475" s="280" t="str">
        <f t="shared" si="17"/>
        <v>-</v>
      </c>
      <c r="B475" s="230"/>
      <c r="C475" s="416"/>
      <c r="D475" s="136"/>
      <c r="E475" s="140"/>
      <c r="F475" s="134"/>
      <c r="G475" s="132"/>
      <c r="H475" s="142"/>
      <c r="I475" s="126"/>
      <c r="J475" s="124">
        <f t="shared" si="16"/>
        <v>0</v>
      </c>
    </row>
    <row r="476" spans="1:10" s="69" customFormat="1" ht="23.1" customHeight="1" x14ac:dyDescent="0.2">
      <c r="A476" s="280" t="str">
        <f t="shared" si="17"/>
        <v>-</v>
      </c>
      <c r="B476" s="230"/>
      <c r="C476" s="416"/>
      <c r="D476" s="136"/>
      <c r="E476" s="140"/>
      <c r="F476" s="134"/>
      <c r="G476" s="132"/>
      <c r="H476" s="142"/>
      <c r="I476" s="126"/>
      <c r="J476" s="124">
        <f t="shared" si="16"/>
        <v>0</v>
      </c>
    </row>
    <row r="477" spans="1:10" s="69" customFormat="1" ht="23.1" customHeight="1" x14ac:dyDescent="0.2">
      <c r="A477" s="280" t="str">
        <f t="shared" si="17"/>
        <v>-</v>
      </c>
      <c r="B477" s="230"/>
      <c r="C477" s="416"/>
      <c r="D477" s="136"/>
      <c r="E477" s="140"/>
      <c r="F477" s="134"/>
      <c r="G477" s="132"/>
      <c r="H477" s="142"/>
      <c r="I477" s="126"/>
      <c r="J477" s="124">
        <f t="shared" si="16"/>
        <v>0</v>
      </c>
    </row>
    <row r="478" spans="1:10" s="69" customFormat="1" ht="23.1" customHeight="1" x14ac:dyDescent="0.2">
      <c r="A478" s="280" t="str">
        <f t="shared" si="17"/>
        <v>-</v>
      </c>
      <c r="B478" s="230"/>
      <c r="C478" s="416"/>
      <c r="D478" s="136"/>
      <c r="E478" s="140"/>
      <c r="F478" s="134"/>
      <c r="G478" s="132"/>
      <c r="H478" s="142"/>
      <c r="I478" s="126"/>
      <c r="J478" s="124">
        <f t="shared" si="16"/>
        <v>0</v>
      </c>
    </row>
    <row r="479" spans="1:10" s="69" customFormat="1" ht="23.1" customHeight="1" x14ac:dyDescent="0.2">
      <c r="A479" s="280" t="str">
        <f t="shared" si="17"/>
        <v>-</v>
      </c>
      <c r="B479" s="230"/>
      <c r="C479" s="416"/>
      <c r="D479" s="136"/>
      <c r="E479" s="140"/>
      <c r="F479" s="134"/>
      <c r="G479" s="132"/>
      <c r="H479" s="142"/>
      <c r="I479" s="126"/>
      <c r="J479" s="124">
        <f t="shared" si="16"/>
        <v>0</v>
      </c>
    </row>
    <row r="480" spans="1:10" s="69" customFormat="1" ht="23.1" customHeight="1" x14ac:dyDescent="0.2">
      <c r="A480" s="280" t="str">
        <f t="shared" si="17"/>
        <v>-</v>
      </c>
      <c r="B480" s="230"/>
      <c r="C480" s="416"/>
      <c r="D480" s="136"/>
      <c r="E480" s="140"/>
      <c r="F480" s="134"/>
      <c r="G480" s="132"/>
      <c r="H480" s="142"/>
      <c r="I480" s="126"/>
      <c r="J480" s="124">
        <f t="shared" si="16"/>
        <v>0</v>
      </c>
    </row>
    <row r="481" spans="1:10" s="69" customFormat="1" ht="23.1" customHeight="1" x14ac:dyDescent="0.2">
      <c r="A481" s="280" t="str">
        <f t="shared" si="17"/>
        <v>-</v>
      </c>
      <c r="B481" s="230"/>
      <c r="C481" s="416"/>
      <c r="D481" s="136"/>
      <c r="E481" s="140"/>
      <c r="F481" s="134"/>
      <c r="G481" s="132"/>
      <c r="H481" s="142"/>
      <c r="I481" s="126"/>
      <c r="J481" s="124">
        <f t="shared" si="16"/>
        <v>0</v>
      </c>
    </row>
    <row r="482" spans="1:10" s="69" customFormat="1" ht="23.1" customHeight="1" x14ac:dyDescent="0.2">
      <c r="A482" s="280" t="str">
        <f t="shared" si="17"/>
        <v>-</v>
      </c>
      <c r="B482" s="230"/>
      <c r="C482" s="416"/>
      <c r="D482" s="136"/>
      <c r="E482" s="140"/>
      <c r="F482" s="134"/>
      <c r="G482" s="132"/>
      <c r="H482" s="142"/>
      <c r="I482" s="126"/>
      <c r="J482" s="124">
        <f t="shared" si="16"/>
        <v>0</v>
      </c>
    </row>
    <row r="483" spans="1:10" s="69" customFormat="1" ht="23.1" customHeight="1" x14ac:dyDescent="0.2">
      <c r="A483" s="280" t="str">
        <f t="shared" si="17"/>
        <v>-</v>
      </c>
      <c r="B483" s="230"/>
      <c r="C483" s="416"/>
      <c r="D483" s="136"/>
      <c r="E483" s="140"/>
      <c r="F483" s="134"/>
      <c r="G483" s="132"/>
      <c r="H483" s="142"/>
      <c r="I483" s="126"/>
      <c r="J483" s="124">
        <f t="shared" si="16"/>
        <v>0</v>
      </c>
    </row>
    <row r="484" spans="1:10" s="69" customFormat="1" ht="23.1" customHeight="1" x14ac:dyDescent="0.2">
      <c r="A484" s="280" t="str">
        <f t="shared" si="17"/>
        <v>-</v>
      </c>
      <c r="B484" s="230"/>
      <c r="C484" s="416"/>
      <c r="D484" s="136"/>
      <c r="E484" s="140"/>
      <c r="F484" s="134"/>
      <c r="G484" s="132"/>
      <c r="H484" s="142"/>
      <c r="I484" s="126"/>
      <c r="J484" s="124">
        <f t="shared" si="16"/>
        <v>0</v>
      </c>
    </row>
    <row r="485" spans="1:10" s="69" customFormat="1" ht="23.1" customHeight="1" x14ac:dyDescent="0.2">
      <c r="A485" s="280" t="str">
        <f t="shared" si="17"/>
        <v>-</v>
      </c>
      <c r="B485" s="230"/>
      <c r="C485" s="416"/>
      <c r="D485" s="136"/>
      <c r="E485" s="140"/>
      <c r="F485" s="134"/>
      <c r="G485" s="132"/>
      <c r="H485" s="142"/>
      <c r="I485" s="126"/>
      <c r="J485" s="124">
        <f t="shared" si="16"/>
        <v>0</v>
      </c>
    </row>
    <row r="486" spans="1:10" s="69" customFormat="1" ht="23.1" customHeight="1" x14ac:dyDescent="0.2">
      <c r="A486" s="280" t="str">
        <f t="shared" si="17"/>
        <v>-</v>
      </c>
      <c r="B486" s="230"/>
      <c r="C486" s="416"/>
      <c r="D486" s="136"/>
      <c r="E486" s="140"/>
      <c r="F486" s="134"/>
      <c r="G486" s="132"/>
      <c r="H486" s="142"/>
      <c r="I486" s="126"/>
      <c r="J486" s="124">
        <f t="shared" si="16"/>
        <v>0</v>
      </c>
    </row>
    <row r="487" spans="1:10" s="69" customFormat="1" ht="23.1" customHeight="1" x14ac:dyDescent="0.2">
      <c r="A487" s="280" t="str">
        <f>IF(B487="Kirsch inländisch",4,IF(B487="Williams ausländisch",3,IF(B487="Williams inländisch",2,IF(B487="Kirsch ausländisch",5,IF(B487="Kernobst, Kräuter, Birnenträsch, Gravensteiner, Golden",1,IF(B487="Zwetschgen, Pflümli, Mirabellen inländisch",6,IF(B487="Zwetschgen, Pflümli, Mirabellen, Sliwowitz ausländisch",7,IF(B487="Aprikosen inländisch",8,IF(B487="Marc, Grappa, Hefebrand inländisch",9,IF(B487="Marc, Grappa, Hefebrand ausländisch",10,IF(B487="Andere inl. gebrannte Wasser (Enzian, Génépi, Quitten, Wachholder, Kartoffel, Himbeer, Getreide)",11,IF(B487="Trinksprit",12,IF(B487="Aperitifs, Bitter",13,IF(B487="Liköre (Bailey's Irish Cream, Batida de Coco, Cointreau, Eiercognac, Grand Marnier)",14,IF(B487="Cognac, Armagnac",15,IF(B487="Weinbrand, Brandy",16,IF(B487="Rum",17,IF(B487="Whisky",18,IF(B487="Aquavit, Genever, Gin, Ginepro, Korn, Steinhäger, Wodka",19,IF(B487="Andere ausl. gebrannte Wasser (Aprikosen, Arak, Himbeergeist, Kartoffelbrand, Tequila)",20,IF(B487="Spirituosenhaltige Mischgetränke",21,IF(B487="Portionenflacons (sämtliche gebrannte Wasser mit weniger als 35cl Inhalt)",22,IF(B487="Assortimente und Geschenkpackungen (sämtliche gebrannte Wasser)",23,IF(B487="Calvados",24,IF(B487="Halbfabrikate, Aromen",25,IF(B487="Süssweine, Wermuth",26,IF(B487="","-")))))))))))))))))))))))))))</f>
        <v>-</v>
      </c>
      <c r="B487" s="230"/>
      <c r="C487" s="416"/>
      <c r="D487" s="136"/>
      <c r="E487" s="140"/>
      <c r="F487" s="134"/>
      <c r="G487" s="132"/>
      <c r="H487" s="142"/>
      <c r="I487" s="126"/>
      <c r="J487" s="124">
        <f t="shared" si="16"/>
        <v>0</v>
      </c>
    </row>
    <row r="488" spans="1:10" s="69" customFormat="1" ht="23.1" customHeight="1" x14ac:dyDescent="0.2">
      <c r="A488" s="280" t="str">
        <f t="shared" si="17"/>
        <v>-</v>
      </c>
      <c r="B488" s="230"/>
      <c r="C488" s="416"/>
      <c r="D488" s="136"/>
      <c r="E488" s="140"/>
      <c r="F488" s="134"/>
      <c r="G488" s="132"/>
      <c r="H488" s="142"/>
      <c r="I488" s="126"/>
      <c r="J488" s="124">
        <f t="shared" si="16"/>
        <v>0</v>
      </c>
    </row>
    <row r="489" spans="1:10" s="69" customFormat="1" ht="23.1" customHeight="1" x14ac:dyDescent="0.2">
      <c r="A489" s="280" t="str">
        <f t="shared" si="17"/>
        <v>-</v>
      </c>
      <c r="B489" s="230"/>
      <c r="C489" s="416"/>
      <c r="D489" s="136"/>
      <c r="E489" s="140"/>
      <c r="F489" s="134"/>
      <c r="G489" s="132"/>
      <c r="H489" s="142"/>
      <c r="I489" s="126"/>
      <c r="J489" s="124">
        <f t="shared" si="16"/>
        <v>0</v>
      </c>
    </row>
    <row r="490" spans="1:10" s="69" customFormat="1" ht="23.1" customHeight="1" x14ac:dyDescent="0.2">
      <c r="A490" s="280" t="str">
        <f t="shared" si="17"/>
        <v>-</v>
      </c>
      <c r="B490" s="230"/>
      <c r="C490" s="416"/>
      <c r="D490" s="136"/>
      <c r="E490" s="140"/>
      <c r="F490" s="134"/>
      <c r="G490" s="132"/>
      <c r="H490" s="142"/>
      <c r="I490" s="126"/>
      <c r="J490" s="124">
        <f t="shared" si="16"/>
        <v>0</v>
      </c>
    </row>
    <row r="491" spans="1:10" s="69" customFormat="1" ht="23.1" customHeight="1" x14ac:dyDescent="0.2">
      <c r="A491" s="280" t="str">
        <f t="shared" si="17"/>
        <v>-</v>
      </c>
      <c r="B491" s="230"/>
      <c r="C491" s="416"/>
      <c r="D491" s="136"/>
      <c r="E491" s="140"/>
      <c r="F491" s="134"/>
      <c r="G491" s="132"/>
      <c r="H491" s="142"/>
      <c r="I491" s="126"/>
      <c r="J491" s="124">
        <f t="shared" si="16"/>
        <v>0</v>
      </c>
    </row>
    <row r="492" spans="1:10" s="69" customFormat="1" ht="23.1" customHeight="1" x14ac:dyDescent="0.2">
      <c r="A492" s="280" t="str">
        <f t="shared" si="17"/>
        <v>-</v>
      </c>
      <c r="B492" s="230"/>
      <c r="C492" s="416"/>
      <c r="D492" s="136"/>
      <c r="E492" s="140"/>
      <c r="F492" s="134"/>
      <c r="G492" s="132"/>
      <c r="H492" s="142"/>
      <c r="I492" s="126"/>
      <c r="J492" s="124">
        <f t="shared" si="16"/>
        <v>0</v>
      </c>
    </row>
    <row r="493" spans="1:10" s="69" customFormat="1" ht="23.1" customHeight="1" x14ac:dyDescent="0.2">
      <c r="A493" s="280" t="str">
        <f t="shared" si="17"/>
        <v>-</v>
      </c>
      <c r="B493" s="230"/>
      <c r="C493" s="416"/>
      <c r="D493" s="136"/>
      <c r="E493" s="140"/>
      <c r="F493" s="134"/>
      <c r="G493" s="132"/>
      <c r="H493" s="142"/>
      <c r="I493" s="126"/>
      <c r="J493" s="124">
        <f t="shared" si="16"/>
        <v>0</v>
      </c>
    </row>
    <row r="494" spans="1:10" s="69" customFormat="1" ht="23.1" customHeight="1" x14ac:dyDescent="0.2">
      <c r="A494" s="280" t="str">
        <f t="shared" si="17"/>
        <v>-</v>
      </c>
      <c r="B494" s="230"/>
      <c r="C494" s="416"/>
      <c r="D494" s="136"/>
      <c r="E494" s="140"/>
      <c r="F494" s="134"/>
      <c r="G494" s="132"/>
      <c r="H494" s="142"/>
      <c r="I494" s="126"/>
      <c r="J494" s="124">
        <f t="shared" si="16"/>
        <v>0</v>
      </c>
    </row>
    <row r="495" spans="1:10" s="69" customFormat="1" ht="23.1" customHeight="1" x14ac:dyDescent="0.2">
      <c r="A495" s="280" t="str">
        <f t="shared" si="17"/>
        <v>-</v>
      </c>
      <c r="B495" s="230"/>
      <c r="C495" s="416"/>
      <c r="D495" s="136"/>
      <c r="E495" s="140"/>
      <c r="F495" s="134"/>
      <c r="G495" s="132"/>
      <c r="H495" s="142"/>
      <c r="I495" s="126"/>
      <c r="J495" s="124">
        <f t="shared" si="16"/>
        <v>0</v>
      </c>
    </row>
    <row r="496" spans="1:10" s="69" customFormat="1" ht="23.1" customHeight="1" x14ac:dyDescent="0.2">
      <c r="A496" s="280" t="str">
        <f t="shared" si="17"/>
        <v>-</v>
      </c>
      <c r="B496" s="230"/>
      <c r="C496" s="416"/>
      <c r="D496" s="136"/>
      <c r="E496" s="140"/>
      <c r="F496" s="134"/>
      <c r="G496" s="132"/>
      <c r="H496" s="142"/>
      <c r="I496" s="126"/>
      <c r="J496" s="124">
        <f t="shared" si="16"/>
        <v>0</v>
      </c>
    </row>
    <row r="497" spans="1:10" s="69" customFormat="1" ht="23.1" customHeight="1" x14ac:dyDescent="0.2">
      <c r="A497" s="280" t="str">
        <f t="shared" si="17"/>
        <v>-</v>
      </c>
      <c r="B497" s="230"/>
      <c r="C497" s="416"/>
      <c r="D497" s="136"/>
      <c r="E497" s="140"/>
      <c r="F497" s="134"/>
      <c r="G497" s="132"/>
      <c r="H497" s="142"/>
      <c r="I497" s="126"/>
      <c r="J497" s="124">
        <f t="shared" si="16"/>
        <v>0</v>
      </c>
    </row>
    <row r="498" spans="1:10" s="69" customFormat="1" ht="23.1" customHeight="1" x14ac:dyDescent="0.2">
      <c r="A498" s="280" t="str">
        <f t="shared" si="17"/>
        <v>-</v>
      </c>
      <c r="B498" s="230"/>
      <c r="C498" s="416"/>
      <c r="D498" s="136"/>
      <c r="E498" s="140"/>
      <c r="F498" s="134"/>
      <c r="G498" s="132"/>
      <c r="H498" s="142"/>
      <c r="I498" s="126"/>
      <c r="J498" s="124">
        <f t="shared" si="16"/>
        <v>0</v>
      </c>
    </row>
    <row r="499" spans="1:10" s="69" customFormat="1" ht="23.1" customHeight="1" x14ac:dyDescent="0.2">
      <c r="A499" s="280" t="str">
        <f t="shared" si="17"/>
        <v>-</v>
      </c>
      <c r="B499" s="230"/>
      <c r="C499" s="416"/>
      <c r="D499" s="136"/>
      <c r="E499" s="140"/>
      <c r="F499" s="134"/>
      <c r="G499" s="132"/>
      <c r="H499" s="142"/>
      <c r="I499" s="126"/>
      <c r="J499" s="124">
        <f t="shared" si="16"/>
        <v>0</v>
      </c>
    </row>
    <row r="500" spans="1:10" s="69" customFormat="1" ht="23.1" customHeight="1" x14ac:dyDescent="0.2">
      <c r="A500" s="280" t="str">
        <f t="shared" si="17"/>
        <v>-</v>
      </c>
      <c r="B500" s="374"/>
      <c r="C500" s="416"/>
      <c r="D500" s="136"/>
      <c r="E500" s="140"/>
      <c r="F500" s="134"/>
      <c r="G500" s="132"/>
      <c r="H500" s="142"/>
      <c r="I500" s="126"/>
      <c r="J500" s="124">
        <f t="shared" si="16"/>
        <v>0</v>
      </c>
    </row>
    <row r="501" spans="1:10" ht="18" customHeight="1" x14ac:dyDescent="0.2">
      <c r="B501" s="373"/>
      <c r="G501" s="164"/>
      <c r="H501" s="164"/>
      <c r="I501" s="164"/>
      <c r="J501" s="165"/>
    </row>
    <row r="502" spans="1:10" ht="18" customHeight="1" x14ac:dyDescent="0.2">
      <c r="B502" s="373"/>
      <c r="G502" s="164"/>
      <c r="H502" s="164"/>
      <c r="I502" s="164"/>
      <c r="J502" s="165"/>
    </row>
    <row r="503" spans="1:10" ht="18" customHeight="1" x14ac:dyDescent="0.2">
      <c r="B503" s="373"/>
      <c r="G503" s="164"/>
      <c r="H503" s="164"/>
      <c r="I503" s="164"/>
      <c r="J503" s="165"/>
    </row>
    <row r="504" spans="1:10" ht="18" customHeight="1" x14ac:dyDescent="0.2">
      <c r="G504" s="164"/>
      <c r="H504" s="164"/>
      <c r="I504" s="164"/>
      <c r="J504" s="165"/>
    </row>
    <row r="505" spans="1:10" ht="18" customHeight="1" x14ac:dyDescent="0.2">
      <c r="G505" s="164"/>
      <c r="H505" s="164"/>
      <c r="I505" s="164"/>
      <c r="J505" s="165"/>
    </row>
    <row r="506" spans="1:10" ht="18" customHeight="1" x14ac:dyDescent="0.2">
      <c r="G506" s="164"/>
      <c r="H506" s="164"/>
      <c r="I506" s="164"/>
      <c r="J506" s="165"/>
    </row>
    <row r="507" spans="1:10" ht="18" customHeight="1" x14ac:dyDescent="0.2">
      <c r="G507" s="164"/>
      <c r="H507" s="164"/>
      <c r="I507" s="164"/>
      <c r="J507" s="165"/>
    </row>
    <row r="508" spans="1:10" ht="18" customHeight="1" x14ac:dyDescent="0.2">
      <c r="G508" s="164"/>
      <c r="H508" s="164"/>
      <c r="I508" s="164"/>
      <c r="J508" s="165"/>
    </row>
    <row r="509" spans="1:10" ht="18" customHeight="1" x14ac:dyDescent="0.2">
      <c r="G509" s="164"/>
      <c r="H509" s="164"/>
      <c r="I509" s="164"/>
      <c r="J509" s="165"/>
    </row>
    <row r="510" spans="1:10" ht="18" customHeight="1" x14ac:dyDescent="0.2">
      <c r="G510" s="164"/>
      <c r="H510" s="164"/>
      <c r="I510" s="164"/>
      <c r="J510" s="165"/>
    </row>
    <row r="511" spans="1:10" ht="18" customHeight="1" x14ac:dyDescent="0.2">
      <c r="G511" s="164"/>
      <c r="H511" s="164"/>
      <c r="I511" s="164"/>
      <c r="J511" s="165"/>
    </row>
    <row r="512" spans="1:10" ht="18" customHeight="1" x14ac:dyDescent="0.2">
      <c r="G512" s="164"/>
      <c r="H512" s="164"/>
      <c r="I512" s="164"/>
      <c r="J512" s="165"/>
    </row>
    <row r="513" spans="7:10" ht="18" customHeight="1" x14ac:dyDescent="0.2">
      <c r="G513" s="164"/>
      <c r="H513" s="164"/>
      <c r="I513" s="164"/>
      <c r="J513" s="165"/>
    </row>
    <row r="514" spans="7:10" ht="18" customHeight="1" x14ac:dyDescent="0.2">
      <c r="G514" s="164"/>
      <c r="H514" s="164"/>
      <c r="I514" s="164"/>
      <c r="J514" s="165"/>
    </row>
    <row r="515" spans="7:10" ht="18" customHeight="1" x14ac:dyDescent="0.2">
      <c r="G515" s="164"/>
      <c r="H515" s="164"/>
      <c r="I515" s="164"/>
      <c r="J515" s="165"/>
    </row>
    <row r="516" spans="7:10" ht="18" customHeight="1" x14ac:dyDescent="0.2">
      <c r="G516" s="164"/>
      <c r="H516" s="164"/>
      <c r="I516" s="164"/>
      <c r="J516" s="165"/>
    </row>
    <row r="517" spans="7:10" ht="18" customHeight="1" x14ac:dyDescent="0.2">
      <c r="G517" s="164"/>
      <c r="H517" s="164"/>
      <c r="I517" s="164"/>
      <c r="J517" s="165"/>
    </row>
    <row r="518" spans="7:10" ht="18" customHeight="1" x14ac:dyDescent="0.2">
      <c r="G518" s="164"/>
      <c r="H518" s="164"/>
      <c r="I518" s="164"/>
      <c r="J518" s="165"/>
    </row>
    <row r="519" spans="7:10" ht="18" customHeight="1" x14ac:dyDescent="0.2">
      <c r="G519" s="164"/>
      <c r="H519" s="164"/>
      <c r="I519" s="164"/>
      <c r="J519" s="165"/>
    </row>
    <row r="520" spans="7:10" ht="18" customHeight="1" x14ac:dyDescent="0.2">
      <c r="G520" s="164"/>
      <c r="H520" s="164"/>
      <c r="I520" s="164"/>
      <c r="J520" s="165"/>
    </row>
    <row r="521" spans="7:10" ht="18" customHeight="1" x14ac:dyDescent="0.2">
      <c r="G521" s="164"/>
      <c r="H521" s="164"/>
      <c r="I521" s="164"/>
      <c r="J521" s="165"/>
    </row>
    <row r="522" spans="7:10" ht="18" customHeight="1" x14ac:dyDescent="0.2">
      <c r="G522" s="164"/>
      <c r="H522" s="164"/>
      <c r="I522" s="164"/>
      <c r="J522" s="165"/>
    </row>
    <row r="523" spans="7:10" ht="18" customHeight="1" x14ac:dyDescent="0.2">
      <c r="G523" s="164"/>
      <c r="H523" s="164"/>
      <c r="I523" s="164"/>
      <c r="J523" s="165"/>
    </row>
    <row r="524" spans="7:10" ht="18" customHeight="1" x14ac:dyDescent="0.2">
      <c r="G524" s="164"/>
      <c r="H524" s="164"/>
      <c r="I524" s="164"/>
      <c r="J524" s="165"/>
    </row>
    <row r="525" spans="7:10" ht="18" customHeight="1" x14ac:dyDescent="0.2">
      <c r="G525" s="164"/>
      <c r="H525" s="164"/>
      <c r="I525" s="164"/>
      <c r="J525" s="165"/>
    </row>
    <row r="526" spans="7:10" ht="18" customHeight="1" x14ac:dyDescent="0.2">
      <c r="G526" s="164"/>
      <c r="H526" s="164"/>
      <c r="I526" s="164"/>
      <c r="J526" s="165"/>
    </row>
    <row r="527" spans="7:10" ht="18" customHeight="1" x14ac:dyDescent="0.2">
      <c r="G527" s="164"/>
      <c r="H527" s="164"/>
      <c r="I527" s="164"/>
      <c r="J527" s="165"/>
    </row>
    <row r="528" spans="7:10" ht="18" customHeight="1" x14ac:dyDescent="0.2">
      <c r="G528" s="164"/>
      <c r="H528" s="164"/>
      <c r="I528" s="164"/>
      <c r="J528" s="165"/>
    </row>
    <row r="529" spans="7:10" ht="18" customHeight="1" x14ac:dyDescent="0.2">
      <c r="G529" s="164"/>
      <c r="H529" s="164"/>
      <c r="I529" s="164"/>
      <c r="J529" s="165"/>
    </row>
    <row r="530" spans="7:10" ht="18" customHeight="1" x14ac:dyDescent="0.2">
      <c r="G530" s="164"/>
      <c r="H530" s="164"/>
      <c r="I530" s="164"/>
      <c r="J530" s="165"/>
    </row>
    <row r="531" spans="7:10" ht="18" customHeight="1" x14ac:dyDescent="0.2">
      <c r="G531" s="164"/>
      <c r="H531" s="164"/>
      <c r="I531" s="164"/>
      <c r="J531" s="165"/>
    </row>
    <row r="532" spans="7:10" ht="18" customHeight="1" x14ac:dyDescent="0.2">
      <c r="G532" s="164"/>
      <c r="H532" s="164"/>
      <c r="I532" s="164"/>
      <c r="J532" s="165"/>
    </row>
    <row r="533" spans="7:10" ht="18" customHeight="1" x14ac:dyDescent="0.2">
      <c r="G533" s="164"/>
      <c r="H533" s="164"/>
      <c r="I533" s="164"/>
      <c r="J533" s="165"/>
    </row>
    <row r="534" spans="7:10" ht="18" customHeight="1" x14ac:dyDescent="0.2">
      <c r="G534" s="164"/>
      <c r="H534" s="164"/>
      <c r="I534" s="164"/>
      <c r="J534" s="165"/>
    </row>
    <row r="535" spans="7:10" ht="18" customHeight="1" x14ac:dyDescent="0.2">
      <c r="G535" s="164"/>
      <c r="H535" s="164"/>
      <c r="I535" s="164"/>
      <c r="J535" s="165"/>
    </row>
    <row r="536" spans="7:10" ht="18" customHeight="1" x14ac:dyDescent="0.2">
      <c r="G536" s="164"/>
      <c r="H536" s="164"/>
      <c r="I536" s="164"/>
      <c r="J536" s="165"/>
    </row>
    <row r="537" spans="7:10" ht="18" customHeight="1" x14ac:dyDescent="0.2">
      <c r="G537" s="164"/>
      <c r="H537" s="164"/>
      <c r="I537" s="164"/>
      <c r="J537" s="165"/>
    </row>
    <row r="538" spans="7:10" ht="18" customHeight="1" x14ac:dyDescent="0.2">
      <c r="G538" s="164"/>
      <c r="H538" s="164"/>
      <c r="I538" s="164"/>
      <c r="J538" s="165"/>
    </row>
    <row r="539" spans="7:10" ht="18" customHeight="1" x14ac:dyDescent="0.2">
      <c r="G539" s="164"/>
      <c r="H539" s="164"/>
      <c r="I539" s="164"/>
      <c r="J539" s="165"/>
    </row>
    <row r="540" spans="7:10" ht="18" customHeight="1" x14ac:dyDescent="0.2">
      <c r="G540" s="164"/>
      <c r="H540" s="164"/>
      <c r="I540" s="164"/>
      <c r="J540" s="165"/>
    </row>
    <row r="541" spans="7:10" ht="18" customHeight="1" x14ac:dyDescent="0.2">
      <c r="G541" s="164"/>
      <c r="H541" s="164"/>
      <c r="I541" s="164"/>
      <c r="J541" s="165"/>
    </row>
    <row r="542" spans="7:10" ht="18" customHeight="1" x14ac:dyDescent="0.2">
      <c r="G542" s="164"/>
      <c r="H542" s="164"/>
      <c r="I542" s="164"/>
      <c r="J542" s="165"/>
    </row>
    <row r="543" spans="7:10" ht="18" customHeight="1" x14ac:dyDescent="0.2">
      <c r="G543" s="164"/>
      <c r="H543" s="164"/>
      <c r="I543" s="164"/>
      <c r="J543" s="165"/>
    </row>
    <row r="544" spans="7:10" ht="18" customHeight="1" x14ac:dyDescent="0.2">
      <c r="G544" s="164"/>
      <c r="H544" s="164"/>
      <c r="I544" s="164"/>
      <c r="J544" s="165"/>
    </row>
    <row r="545" spans="7:10" ht="18" customHeight="1" x14ac:dyDescent="0.2">
      <c r="G545" s="164"/>
      <c r="H545" s="164"/>
      <c r="I545" s="164"/>
      <c r="J545" s="165"/>
    </row>
    <row r="546" spans="7:10" ht="18" customHeight="1" x14ac:dyDescent="0.2">
      <c r="G546" s="164"/>
      <c r="H546" s="164"/>
      <c r="I546" s="164"/>
      <c r="J546" s="165"/>
    </row>
    <row r="547" spans="7:10" ht="18" customHeight="1" x14ac:dyDescent="0.2">
      <c r="G547" s="164"/>
      <c r="H547" s="164"/>
      <c r="I547" s="164"/>
      <c r="J547" s="165"/>
    </row>
    <row r="548" spans="7:10" ht="18" customHeight="1" x14ac:dyDescent="0.2">
      <c r="G548" s="164"/>
      <c r="H548" s="164"/>
      <c r="I548" s="164"/>
      <c r="J548" s="165"/>
    </row>
    <row r="549" spans="7:10" ht="18" customHeight="1" x14ac:dyDescent="0.2">
      <c r="G549" s="164"/>
      <c r="H549" s="164"/>
      <c r="I549" s="164"/>
      <c r="J549" s="165"/>
    </row>
    <row r="550" spans="7:10" ht="18" customHeight="1" x14ac:dyDescent="0.2">
      <c r="G550" s="164"/>
      <c r="H550" s="164"/>
      <c r="I550" s="164"/>
      <c r="J550" s="165"/>
    </row>
    <row r="551" spans="7:10" ht="18" customHeight="1" x14ac:dyDescent="0.2">
      <c r="G551" s="164"/>
      <c r="H551" s="164"/>
      <c r="I551" s="164"/>
      <c r="J551" s="165"/>
    </row>
    <row r="552" spans="7:10" ht="18" customHeight="1" x14ac:dyDescent="0.2">
      <c r="G552" s="164"/>
      <c r="H552" s="164"/>
      <c r="I552" s="164"/>
      <c r="J552" s="165"/>
    </row>
    <row r="553" spans="7:10" ht="18" customHeight="1" x14ac:dyDescent="0.2">
      <c r="G553" s="164"/>
      <c r="H553" s="164"/>
      <c r="I553" s="164"/>
      <c r="J553" s="165"/>
    </row>
    <row r="554" spans="7:10" ht="18" customHeight="1" x14ac:dyDescent="0.2">
      <c r="G554" s="164"/>
      <c r="H554" s="164"/>
      <c r="I554" s="164"/>
      <c r="J554" s="165"/>
    </row>
    <row r="555" spans="7:10" ht="18" customHeight="1" x14ac:dyDescent="0.2">
      <c r="G555" s="164"/>
      <c r="H555" s="164"/>
      <c r="I555" s="164"/>
      <c r="J555" s="165"/>
    </row>
    <row r="556" spans="7:10" ht="18" customHeight="1" x14ac:dyDescent="0.2">
      <c r="G556" s="164"/>
      <c r="H556" s="164"/>
      <c r="I556" s="164"/>
      <c r="J556" s="165"/>
    </row>
    <row r="557" spans="7:10" ht="18" customHeight="1" x14ac:dyDescent="0.2">
      <c r="G557" s="164"/>
      <c r="H557" s="164"/>
      <c r="I557" s="164"/>
      <c r="J557" s="165"/>
    </row>
    <row r="558" spans="7:10" ht="18" customHeight="1" x14ac:dyDescent="0.2">
      <c r="G558" s="164"/>
      <c r="H558" s="164"/>
      <c r="I558" s="164"/>
      <c r="J558" s="165"/>
    </row>
    <row r="559" spans="7:10" ht="18" customHeight="1" x14ac:dyDescent="0.2">
      <c r="G559" s="164"/>
      <c r="H559" s="164"/>
      <c r="I559" s="164"/>
      <c r="J559" s="165"/>
    </row>
    <row r="560" spans="7:10" ht="18" customHeight="1" x14ac:dyDescent="0.2">
      <c r="G560" s="164"/>
      <c r="H560" s="164"/>
      <c r="I560" s="164"/>
      <c r="J560" s="165"/>
    </row>
    <row r="561" spans="7:10" ht="18" customHeight="1" x14ac:dyDescent="0.2">
      <c r="G561" s="164"/>
      <c r="H561" s="164"/>
      <c r="I561" s="164"/>
      <c r="J561" s="165"/>
    </row>
    <row r="562" spans="7:10" ht="18" customHeight="1" x14ac:dyDescent="0.2">
      <c r="G562" s="164"/>
      <c r="H562" s="164"/>
      <c r="I562" s="164"/>
      <c r="J562" s="165"/>
    </row>
    <row r="563" spans="7:10" ht="18" customHeight="1" x14ac:dyDescent="0.2">
      <c r="G563" s="164"/>
      <c r="H563" s="164"/>
      <c r="I563" s="164"/>
      <c r="J563" s="165"/>
    </row>
    <row r="564" spans="7:10" ht="18" customHeight="1" x14ac:dyDescent="0.2">
      <c r="G564" s="164"/>
      <c r="H564" s="164"/>
      <c r="I564" s="164"/>
      <c r="J564" s="165"/>
    </row>
    <row r="565" spans="7:10" ht="18" customHeight="1" x14ac:dyDescent="0.2">
      <c r="G565" s="164"/>
      <c r="H565" s="164"/>
      <c r="I565" s="164"/>
      <c r="J565" s="165"/>
    </row>
    <row r="566" spans="7:10" ht="18" customHeight="1" x14ac:dyDescent="0.2">
      <c r="G566" s="164"/>
      <c r="H566" s="164"/>
      <c r="I566" s="164"/>
      <c r="J566" s="165"/>
    </row>
    <row r="567" spans="7:10" ht="18" customHeight="1" x14ac:dyDescent="0.2">
      <c r="G567" s="164"/>
      <c r="H567" s="164"/>
      <c r="I567" s="164"/>
      <c r="J567" s="165"/>
    </row>
    <row r="568" spans="7:10" ht="18" customHeight="1" x14ac:dyDescent="0.2">
      <c r="G568" s="164"/>
      <c r="H568" s="164"/>
      <c r="I568" s="164"/>
      <c r="J568" s="165"/>
    </row>
    <row r="569" spans="7:10" ht="18" customHeight="1" x14ac:dyDescent="0.2">
      <c r="G569" s="164"/>
      <c r="H569" s="164"/>
      <c r="I569" s="164"/>
      <c r="J569" s="165"/>
    </row>
    <row r="570" spans="7:10" ht="18" customHeight="1" x14ac:dyDescent="0.2">
      <c r="G570" s="164"/>
      <c r="H570" s="164"/>
      <c r="I570" s="164"/>
      <c r="J570" s="165"/>
    </row>
    <row r="571" spans="7:10" ht="18" customHeight="1" x14ac:dyDescent="0.2">
      <c r="G571" s="164"/>
      <c r="H571" s="164"/>
      <c r="I571" s="164"/>
      <c r="J571" s="165"/>
    </row>
    <row r="572" spans="7:10" ht="18" customHeight="1" x14ac:dyDescent="0.2">
      <c r="G572" s="164"/>
      <c r="H572" s="164"/>
      <c r="I572" s="164"/>
      <c r="J572" s="165"/>
    </row>
    <row r="573" spans="7:10" ht="18" customHeight="1" x14ac:dyDescent="0.2">
      <c r="G573" s="164"/>
      <c r="H573" s="164"/>
      <c r="I573" s="164"/>
      <c r="J573" s="165"/>
    </row>
    <row r="574" spans="7:10" ht="18" customHeight="1" x14ac:dyDescent="0.2">
      <c r="G574" s="164"/>
      <c r="H574" s="164"/>
      <c r="I574" s="164"/>
      <c r="J574" s="165"/>
    </row>
    <row r="575" spans="7:10" ht="18" customHeight="1" x14ac:dyDescent="0.2">
      <c r="G575" s="164"/>
      <c r="H575" s="164"/>
      <c r="I575" s="164"/>
      <c r="J575" s="165"/>
    </row>
    <row r="576" spans="7:10" ht="18" customHeight="1" x14ac:dyDescent="0.2">
      <c r="G576" s="164"/>
      <c r="H576" s="164"/>
      <c r="I576" s="164"/>
      <c r="J576" s="165"/>
    </row>
    <row r="577" spans="7:10" ht="18" customHeight="1" x14ac:dyDescent="0.2">
      <c r="G577" s="164"/>
      <c r="H577" s="164"/>
      <c r="I577" s="164"/>
      <c r="J577" s="165"/>
    </row>
    <row r="578" spans="7:10" ht="18" customHeight="1" x14ac:dyDescent="0.2">
      <c r="G578" s="164"/>
      <c r="H578" s="164"/>
      <c r="I578" s="164"/>
      <c r="J578" s="165"/>
    </row>
    <row r="579" spans="7:10" ht="18" customHeight="1" x14ac:dyDescent="0.2">
      <c r="G579" s="164"/>
      <c r="H579" s="164"/>
      <c r="I579" s="164"/>
      <c r="J579" s="165"/>
    </row>
    <row r="580" spans="7:10" ht="18" customHeight="1" x14ac:dyDescent="0.2">
      <c r="G580" s="164"/>
      <c r="H580" s="164"/>
      <c r="I580" s="164"/>
      <c r="J580" s="165"/>
    </row>
    <row r="581" spans="7:10" ht="18" customHeight="1" x14ac:dyDescent="0.2">
      <c r="G581" s="164"/>
      <c r="H581" s="164"/>
      <c r="I581" s="164"/>
      <c r="J581" s="165"/>
    </row>
    <row r="582" spans="7:10" ht="18" customHeight="1" x14ac:dyDescent="0.2">
      <c r="G582" s="164"/>
      <c r="H582" s="164"/>
      <c r="I582" s="164"/>
      <c r="J582" s="165"/>
    </row>
    <row r="583" spans="7:10" ht="18" customHeight="1" x14ac:dyDescent="0.2">
      <c r="G583" s="164"/>
      <c r="H583" s="164"/>
      <c r="I583" s="164"/>
      <c r="J583" s="165"/>
    </row>
    <row r="584" spans="7:10" ht="18" customHeight="1" x14ac:dyDescent="0.2">
      <c r="G584" s="164"/>
      <c r="H584" s="164"/>
      <c r="I584" s="164"/>
      <c r="J584" s="165"/>
    </row>
    <row r="585" spans="7:10" ht="18" customHeight="1" x14ac:dyDescent="0.2">
      <c r="G585" s="164"/>
      <c r="H585" s="164"/>
      <c r="I585" s="164"/>
      <c r="J585" s="165"/>
    </row>
    <row r="586" spans="7:10" ht="18" customHeight="1" x14ac:dyDescent="0.2">
      <c r="G586" s="164"/>
      <c r="H586" s="164"/>
      <c r="I586" s="164"/>
      <c r="J586" s="165"/>
    </row>
    <row r="587" spans="7:10" ht="18" customHeight="1" x14ac:dyDescent="0.2">
      <c r="G587" s="164"/>
      <c r="H587" s="164"/>
      <c r="I587" s="164"/>
      <c r="J587" s="165"/>
    </row>
    <row r="588" spans="7:10" ht="18" customHeight="1" x14ac:dyDescent="0.2">
      <c r="G588" s="164"/>
      <c r="H588" s="164"/>
      <c r="I588" s="164"/>
      <c r="J588" s="165"/>
    </row>
    <row r="589" spans="7:10" ht="18" customHeight="1" x14ac:dyDescent="0.2">
      <c r="G589" s="164"/>
      <c r="H589" s="164"/>
      <c r="I589" s="164"/>
      <c r="J589" s="165"/>
    </row>
    <row r="590" spans="7:10" ht="18" customHeight="1" x14ac:dyDescent="0.2">
      <c r="G590" s="164"/>
      <c r="H590" s="164"/>
      <c r="I590" s="164"/>
      <c r="J590" s="165"/>
    </row>
    <row r="591" spans="7:10" ht="18" customHeight="1" x14ac:dyDescent="0.2">
      <c r="G591" s="164"/>
      <c r="H591" s="164"/>
      <c r="I591" s="164"/>
      <c r="J591" s="165"/>
    </row>
    <row r="592" spans="7:10" ht="18" customHeight="1" x14ac:dyDescent="0.2">
      <c r="G592" s="164"/>
      <c r="H592" s="164"/>
      <c r="I592" s="164"/>
      <c r="J592" s="165"/>
    </row>
    <row r="593" spans="7:10" ht="18" customHeight="1" x14ac:dyDescent="0.2">
      <c r="G593" s="164"/>
      <c r="H593" s="164"/>
      <c r="I593" s="164"/>
      <c r="J593" s="165"/>
    </row>
    <row r="594" spans="7:10" ht="18" customHeight="1" x14ac:dyDescent="0.2">
      <c r="G594" s="164"/>
      <c r="H594" s="164"/>
      <c r="I594" s="164"/>
      <c r="J594" s="165"/>
    </row>
    <row r="595" spans="7:10" ht="18" customHeight="1" x14ac:dyDescent="0.2">
      <c r="G595" s="164"/>
      <c r="H595" s="164"/>
      <c r="I595" s="164"/>
      <c r="J595" s="165"/>
    </row>
    <row r="596" spans="7:10" ht="18" customHeight="1" x14ac:dyDescent="0.2">
      <c r="G596" s="164"/>
      <c r="H596" s="164"/>
      <c r="I596" s="164"/>
      <c r="J596" s="165"/>
    </row>
    <row r="597" spans="7:10" ht="18" customHeight="1" x14ac:dyDescent="0.2">
      <c r="G597" s="164"/>
      <c r="H597" s="164"/>
      <c r="I597" s="164"/>
      <c r="J597" s="165"/>
    </row>
    <row r="598" spans="7:10" ht="18" customHeight="1" x14ac:dyDescent="0.2">
      <c r="G598" s="164"/>
      <c r="H598" s="164"/>
      <c r="I598" s="164"/>
      <c r="J598" s="165"/>
    </row>
    <row r="599" spans="7:10" ht="18" customHeight="1" x14ac:dyDescent="0.2">
      <c r="G599" s="164"/>
      <c r="H599" s="164"/>
      <c r="I599" s="164"/>
      <c r="J599" s="165"/>
    </row>
    <row r="600" spans="7:10" ht="18" customHeight="1" x14ac:dyDescent="0.2">
      <c r="G600" s="164"/>
      <c r="H600" s="164"/>
      <c r="I600" s="164"/>
      <c r="J600" s="165"/>
    </row>
    <row r="601" spans="7:10" ht="18" customHeight="1" x14ac:dyDescent="0.2">
      <c r="G601" s="164"/>
      <c r="H601" s="164"/>
      <c r="I601" s="164"/>
      <c r="J601" s="165"/>
    </row>
    <row r="602" spans="7:10" ht="18" customHeight="1" x14ac:dyDescent="0.2">
      <c r="G602" s="164"/>
      <c r="H602" s="164"/>
      <c r="I602" s="164"/>
      <c r="J602" s="165"/>
    </row>
    <row r="603" spans="7:10" ht="18" customHeight="1" x14ac:dyDescent="0.2">
      <c r="G603" s="164"/>
      <c r="H603" s="164"/>
      <c r="I603" s="164"/>
      <c r="J603" s="165"/>
    </row>
    <row r="604" spans="7:10" ht="18" customHeight="1" x14ac:dyDescent="0.2">
      <c r="G604" s="164"/>
      <c r="H604" s="164"/>
      <c r="I604" s="164"/>
      <c r="J604" s="165"/>
    </row>
    <row r="605" spans="7:10" ht="18" customHeight="1" x14ac:dyDescent="0.2">
      <c r="G605" s="164"/>
      <c r="H605" s="164"/>
      <c r="I605" s="164"/>
      <c r="J605" s="165"/>
    </row>
    <row r="606" spans="7:10" ht="18" customHeight="1" x14ac:dyDescent="0.2">
      <c r="G606" s="164"/>
      <c r="H606" s="164"/>
      <c r="I606" s="164"/>
      <c r="J606" s="165"/>
    </row>
    <row r="607" spans="7:10" ht="18" customHeight="1" x14ac:dyDescent="0.2">
      <c r="G607" s="164"/>
      <c r="H607" s="164"/>
      <c r="I607" s="164"/>
      <c r="J607" s="165"/>
    </row>
    <row r="608" spans="7:10" ht="18" customHeight="1" x14ac:dyDescent="0.2">
      <c r="G608" s="164"/>
      <c r="H608" s="164"/>
      <c r="I608" s="164"/>
      <c r="J608" s="165"/>
    </row>
    <row r="609" spans="7:10" ht="18" customHeight="1" x14ac:dyDescent="0.2">
      <c r="G609" s="164"/>
      <c r="H609" s="164"/>
      <c r="I609" s="164"/>
      <c r="J609" s="165"/>
    </row>
    <row r="610" spans="7:10" ht="18" customHeight="1" x14ac:dyDescent="0.2">
      <c r="G610" s="164"/>
      <c r="H610" s="164"/>
      <c r="I610" s="164"/>
      <c r="J610" s="165"/>
    </row>
    <row r="611" spans="7:10" ht="18" customHeight="1" x14ac:dyDescent="0.2">
      <c r="G611" s="164"/>
      <c r="H611" s="164"/>
      <c r="I611" s="164"/>
      <c r="J611" s="165"/>
    </row>
    <row r="612" spans="7:10" ht="18" customHeight="1" x14ac:dyDescent="0.2">
      <c r="G612" s="164"/>
      <c r="H612" s="164"/>
      <c r="I612" s="164"/>
      <c r="J612" s="165"/>
    </row>
    <row r="613" spans="7:10" ht="18" customHeight="1" x14ac:dyDescent="0.2">
      <c r="G613" s="164"/>
      <c r="H613" s="164"/>
      <c r="I613" s="164"/>
      <c r="J613" s="165"/>
    </row>
    <row r="614" spans="7:10" ht="18" customHeight="1" x14ac:dyDescent="0.2">
      <c r="G614" s="164"/>
      <c r="H614" s="164"/>
      <c r="I614" s="164"/>
      <c r="J614" s="165"/>
    </row>
    <row r="615" spans="7:10" ht="18" customHeight="1" x14ac:dyDescent="0.2">
      <c r="G615" s="164"/>
      <c r="H615" s="164"/>
      <c r="I615" s="164"/>
      <c r="J615" s="165"/>
    </row>
    <row r="616" spans="7:10" ht="18" customHeight="1" x14ac:dyDescent="0.2">
      <c r="G616" s="164"/>
      <c r="H616" s="164"/>
      <c r="I616" s="164"/>
      <c r="J616" s="165"/>
    </row>
    <row r="617" spans="7:10" ht="18" customHeight="1" x14ac:dyDescent="0.2">
      <c r="G617" s="164"/>
      <c r="H617" s="164"/>
      <c r="I617" s="164"/>
      <c r="J617" s="165"/>
    </row>
    <row r="618" spans="7:10" ht="18" customHeight="1" x14ac:dyDescent="0.2">
      <c r="G618" s="164"/>
      <c r="H618" s="164"/>
      <c r="I618" s="164"/>
      <c r="J618" s="165"/>
    </row>
    <row r="619" spans="7:10" ht="18" customHeight="1" x14ac:dyDescent="0.2">
      <c r="G619" s="164"/>
      <c r="H619" s="164"/>
      <c r="I619" s="164"/>
      <c r="J619" s="165"/>
    </row>
    <row r="620" spans="7:10" ht="18" customHeight="1" x14ac:dyDescent="0.2">
      <c r="G620" s="164"/>
      <c r="H620" s="164"/>
      <c r="I620" s="164"/>
      <c r="J620" s="165"/>
    </row>
    <row r="621" spans="7:10" ht="18" customHeight="1" x14ac:dyDescent="0.2">
      <c r="G621" s="164"/>
      <c r="H621" s="164"/>
      <c r="I621" s="164"/>
      <c r="J621" s="165"/>
    </row>
    <row r="622" spans="7:10" ht="18" customHeight="1" x14ac:dyDescent="0.2">
      <c r="G622" s="164"/>
      <c r="H622" s="164"/>
      <c r="I622" s="164"/>
      <c r="J622" s="165"/>
    </row>
    <row r="623" spans="7:10" ht="18" customHeight="1" x14ac:dyDescent="0.2">
      <c r="G623" s="164"/>
      <c r="H623" s="164"/>
      <c r="I623" s="164"/>
      <c r="J623" s="165"/>
    </row>
    <row r="624" spans="7:10" ht="18" customHeight="1" x14ac:dyDescent="0.2">
      <c r="G624" s="164"/>
      <c r="H624" s="164"/>
      <c r="I624" s="164"/>
      <c r="J624" s="165"/>
    </row>
    <row r="625" spans="7:10" ht="18" customHeight="1" x14ac:dyDescent="0.2">
      <c r="G625" s="164"/>
      <c r="H625" s="164"/>
      <c r="I625" s="164"/>
      <c r="J625" s="165"/>
    </row>
    <row r="626" spans="7:10" ht="18" customHeight="1" x14ac:dyDescent="0.2">
      <c r="G626" s="164"/>
      <c r="H626" s="164"/>
      <c r="I626" s="164"/>
      <c r="J626" s="165"/>
    </row>
    <row r="627" spans="7:10" ht="18" customHeight="1" x14ac:dyDescent="0.2">
      <c r="G627" s="164"/>
      <c r="H627" s="164"/>
      <c r="I627" s="164"/>
      <c r="J627" s="165"/>
    </row>
    <row r="628" spans="7:10" ht="18" customHeight="1" x14ac:dyDescent="0.2">
      <c r="G628" s="164"/>
      <c r="H628" s="164"/>
      <c r="I628" s="164"/>
      <c r="J628" s="165"/>
    </row>
    <row r="629" spans="7:10" ht="18" customHeight="1" x14ac:dyDescent="0.2">
      <c r="G629" s="164"/>
      <c r="H629" s="164"/>
      <c r="I629" s="164"/>
      <c r="J629" s="165"/>
    </row>
    <row r="630" spans="7:10" ht="18" customHeight="1" x14ac:dyDescent="0.2">
      <c r="G630" s="164"/>
      <c r="H630" s="164"/>
      <c r="I630" s="164"/>
      <c r="J630" s="165"/>
    </row>
    <row r="631" spans="7:10" ht="18" customHeight="1" x14ac:dyDescent="0.2">
      <c r="G631" s="164"/>
      <c r="H631" s="164"/>
      <c r="I631" s="164"/>
      <c r="J631" s="165"/>
    </row>
    <row r="632" spans="7:10" ht="18" customHeight="1" x14ac:dyDescent="0.2">
      <c r="G632" s="164"/>
      <c r="H632" s="164"/>
      <c r="I632" s="164"/>
      <c r="J632" s="165"/>
    </row>
    <row r="633" spans="7:10" ht="18" customHeight="1" x14ac:dyDescent="0.2">
      <c r="G633" s="164"/>
      <c r="H633" s="164"/>
      <c r="I633" s="164"/>
      <c r="J633" s="165"/>
    </row>
    <row r="634" spans="7:10" ht="18" customHeight="1" x14ac:dyDescent="0.2">
      <c r="G634" s="164"/>
      <c r="H634" s="164"/>
      <c r="I634" s="164"/>
      <c r="J634" s="165"/>
    </row>
    <row r="635" spans="7:10" ht="18" customHeight="1" x14ac:dyDescent="0.2">
      <c r="G635" s="164"/>
      <c r="H635" s="164"/>
      <c r="I635" s="164"/>
      <c r="J635" s="165"/>
    </row>
    <row r="636" spans="7:10" ht="18" customHeight="1" x14ac:dyDescent="0.2">
      <c r="G636" s="164"/>
      <c r="H636" s="164"/>
      <c r="I636" s="164"/>
      <c r="J636" s="165"/>
    </row>
    <row r="637" spans="7:10" ht="18" customHeight="1" x14ac:dyDescent="0.2">
      <c r="G637" s="164"/>
      <c r="H637" s="164"/>
      <c r="I637" s="164"/>
      <c r="J637" s="165"/>
    </row>
    <row r="638" spans="7:10" ht="18" customHeight="1" x14ac:dyDescent="0.2">
      <c r="G638" s="164"/>
      <c r="H638" s="164"/>
      <c r="I638" s="164"/>
      <c r="J638" s="165"/>
    </row>
    <row r="639" spans="7:10" ht="18" customHeight="1" x14ac:dyDescent="0.2">
      <c r="G639" s="164"/>
      <c r="H639" s="164"/>
      <c r="I639" s="164"/>
      <c r="J639" s="165"/>
    </row>
    <row r="640" spans="7:10" ht="18" customHeight="1" x14ac:dyDescent="0.2">
      <c r="G640" s="164"/>
      <c r="H640" s="164"/>
      <c r="I640" s="164"/>
      <c r="J640" s="165"/>
    </row>
    <row r="641" spans="7:10" ht="18" customHeight="1" x14ac:dyDescent="0.2">
      <c r="G641" s="164"/>
      <c r="H641" s="164"/>
      <c r="I641" s="164"/>
      <c r="J641" s="165"/>
    </row>
    <row r="642" spans="7:10" ht="18" customHeight="1" x14ac:dyDescent="0.2">
      <c r="G642" s="164"/>
      <c r="H642" s="164"/>
      <c r="I642" s="164"/>
      <c r="J642" s="165"/>
    </row>
    <row r="643" spans="7:10" ht="18" customHeight="1" x14ac:dyDescent="0.2">
      <c r="G643" s="164"/>
      <c r="H643" s="164"/>
      <c r="I643" s="164"/>
      <c r="J643" s="165"/>
    </row>
    <row r="644" spans="7:10" ht="18" customHeight="1" x14ac:dyDescent="0.2">
      <c r="G644" s="164"/>
      <c r="H644" s="164"/>
      <c r="I644" s="164"/>
      <c r="J644" s="165"/>
    </row>
    <row r="645" spans="7:10" ht="18" customHeight="1" x14ac:dyDescent="0.2">
      <c r="G645" s="164"/>
      <c r="H645" s="164"/>
      <c r="I645" s="164"/>
      <c r="J645" s="165"/>
    </row>
    <row r="646" spans="7:10" ht="18" customHeight="1" x14ac:dyDescent="0.2">
      <c r="G646" s="164"/>
      <c r="H646" s="164"/>
      <c r="I646" s="164"/>
      <c r="J646" s="165"/>
    </row>
    <row r="647" spans="7:10" ht="18" customHeight="1" x14ac:dyDescent="0.2">
      <c r="G647" s="164"/>
      <c r="H647" s="164"/>
      <c r="I647" s="164"/>
      <c r="J647" s="165"/>
    </row>
    <row r="648" spans="7:10" ht="18" customHeight="1" x14ac:dyDescent="0.2">
      <c r="G648" s="164"/>
      <c r="H648" s="164"/>
      <c r="I648" s="164"/>
      <c r="J648" s="165"/>
    </row>
    <row r="649" spans="7:10" ht="18" customHeight="1" x14ac:dyDescent="0.2">
      <c r="G649" s="164"/>
      <c r="H649" s="164"/>
      <c r="I649" s="164"/>
      <c r="J649" s="165"/>
    </row>
    <row r="650" spans="7:10" ht="18" customHeight="1" x14ac:dyDescent="0.2">
      <c r="G650" s="164"/>
      <c r="H650" s="164"/>
      <c r="I650" s="164"/>
      <c r="J650" s="165"/>
    </row>
    <row r="651" spans="7:10" ht="18" customHeight="1" x14ac:dyDescent="0.2">
      <c r="G651" s="164"/>
      <c r="H651" s="164"/>
      <c r="I651" s="164"/>
      <c r="J651" s="165"/>
    </row>
    <row r="652" spans="7:10" ht="18" customHeight="1" x14ac:dyDescent="0.2">
      <c r="G652" s="164"/>
      <c r="H652" s="164"/>
      <c r="I652" s="164"/>
      <c r="J652" s="165"/>
    </row>
    <row r="653" spans="7:10" ht="18" customHeight="1" x14ac:dyDescent="0.2">
      <c r="G653" s="164"/>
      <c r="H653" s="164"/>
      <c r="I653" s="164"/>
      <c r="J653" s="165"/>
    </row>
    <row r="654" spans="7:10" ht="18" customHeight="1" x14ac:dyDescent="0.2">
      <c r="G654" s="164"/>
      <c r="H654" s="164"/>
      <c r="I654" s="164"/>
      <c r="J654" s="165"/>
    </row>
    <row r="655" spans="7:10" ht="18" customHeight="1" x14ac:dyDescent="0.2">
      <c r="G655" s="164"/>
      <c r="H655" s="164"/>
      <c r="I655" s="164"/>
      <c r="J655" s="165"/>
    </row>
    <row r="656" spans="7:10" ht="18" customHeight="1" x14ac:dyDescent="0.2">
      <c r="G656" s="164"/>
      <c r="H656" s="164"/>
      <c r="I656" s="164"/>
      <c r="J656" s="165"/>
    </row>
    <row r="657" spans="7:10" ht="18" customHeight="1" x14ac:dyDescent="0.2">
      <c r="G657" s="164"/>
      <c r="H657" s="164"/>
      <c r="I657" s="164"/>
      <c r="J657" s="165"/>
    </row>
    <row r="658" spans="7:10" ht="18" customHeight="1" x14ac:dyDescent="0.2">
      <c r="G658" s="164"/>
      <c r="H658" s="164"/>
      <c r="I658" s="164"/>
      <c r="J658" s="165"/>
    </row>
    <row r="659" spans="7:10" ht="18" customHeight="1" x14ac:dyDescent="0.2">
      <c r="G659" s="164"/>
      <c r="H659" s="164"/>
      <c r="I659" s="164"/>
      <c r="J659" s="165"/>
    </row>
    <row r="660" spans="7:10" ht="18" customHeight="1" x14ac:dyDescent="0.2">
      <c r="G660" s="164"/>
      <c r="H660" s="164"/>
      <c r="I660" s="164"/>
      <c r="J660" s="165"/>
    </row>
    <row r="661" spans="7:10" ht="18" customHeight="1" x14ac:dyDescent="0.2">
      <c r="G661" s="164"/>
      <c r="H661" s="164"/>
      <c r="I661" s="164"/>
      <c r="J661" s="165"/>
    </row>
    <row r="662" spans="7:10" ht="18" customHeight="1" x14ac:dyDescent="0.2">
      <c r="G662" s="164"/>
      <c r="H662" s="164"/>
      <c r="I662" s="164"/>
      <c r="J662" s="165"/>
    </row>
    <row r="663" spans="7:10" ht="18" customHeight="1" x14ac:dyDescent="0.2">
      <c r="G663" s="164"/>
      <c r="H663" s="164"/>
      <c r="I663" s="164"/>
      <c r="J663" s="165"/>
    </row>
    <row r="664" spans="7:10" ht="18" customHeight="1" x14ac:dyDescent="0.2">
      <c r="G664" s="164"/>
      <c r="H664" s="164"/>
      <c r="I664" s="164"/>
      <c r="J664" s="165"/>
    </row>
    <row r="665" spans="7:10" ht="18" customHeight="1" x14ac:dyDescent="0.2">
      <c r="G665" s="164"/>
      <c r="H665" s="164"/>
      <c r="I665" s="164"/>
      <c r="J665" s="165"/>
    </row>
    <row r="666" spans="7:10" ht="18" customHeight="1" x14ac:dyDescent="0.2">
      <c r="G666" s="164"/>
      <c r="H666" s="164"/>
      <c r="I666" s="164"/>
      <c r="J666" s="165"/>
    </row>
    <row r="667" spans="7:10" ht="18" customHeight="1" x14ac:dyDescent="0.2">
      <c r="G667" s="164"/>
      <c r="H667" s="164"/>
      <c r="I667" s="164"/>
      <c r="J667" s="165"/>
    </row>
    <row r="668" spans="7:10" ht="18" customHeight="1" x14ac:dyDescent="0.2">
      <c r="G668" s="164"/>
      <c r="H668" s="164"/>
      <c r="I668" s="164"/>
      <c r="J668" s="165"/>
    </row>
    <row r="669" spans="7:10" ht="18" customHeight="1" x14ac:dyDescent="0.2">
      <c r="G669" s="164"/>
      <c r="H669" s="164"/>
      <c r="I669" s="164"/>
      <c r="J669" s="165"/>
    </row>
    <row r="670" spans="7:10" ht="18" customHeight="1" x14ac:dyDescent="0.2">
      <c r="G670" s="164"/>
      <c r="H670" s="164"/>
      <c r="I670" s="164"/>
      <c r="J670" s="165"/>
    </row>
    <row r="671" spans="7:10" ht="18" customHeight="1" x14ac:dyDescent="0.2">
      <c r="G671" s="164"/>
      <c r="H671" s="164"/>
      <c r="I671" s="164"/>
      <c r="J671" s="165"/>
    </row>
    <row r="672" spans="7:10" ht="18" customHeight="1" x14ac:dyDescent="0.2">
      <c r="G672" s="164"/>
      <c r="H672" s="164"/>
      <c r="I672" s="164"/>
      <c r="J672" s="165"/>
    </row>
    <row r="673" spans="7:10" ht="18" customHeight="1" x14ac:dyDescent="0.2">
      <c r="G673" s="164"/>
      <c r="H673" s="164"/>
      <c r="I673" s="164"/>
      <c r="J673" s="165"/>
    </row>
    <row r="674" spans="7:10" ht="18" customHeight="1" x14ac:dyDescent="0.2">
      <c r="G674" s="164"/>
      <c r="H674" s="164"/>
      <c r="I674" s="164"/>
      <c r="J674" s="165"/>
    </row>
    <row r="675" spans="7:10" ht="18" customHeight="1" x14ac:dyDescent="0.2">
      <c r="G675" s="164"/>
      <c r="H675" s="164"/>
      <c r="I675" s="164"/>
      <c r="J675" s="165"/>
    </row>
    <row r="676" spans="7:10" ht="18" customHeight="1" x14ac:dyDescent="0.2">
      <c r="G676" s="164"/>
      <c r="H676" s="164"/>
      <c r="I676" s="164"/>
      <c r="J676" s="165"/>
    </row>
    <row r="677" spans="7:10" ht="18" customHeight="1" x14ac:dyDescent="0.2">
      <c r="G677" s="164"/>
      <c r="H677" s="164"/>
      <c r="I677" s="164"/>
      <c r="J677" s="165"/>
    </row>
    <row r="678" spans="7:10" ht="18" customHeight="1" x14ac:dyDescent="0.2">
      <c r="G678" s="164"/>
      <c r="H678" s="164"/>
      <c r="I678" s="164"/>
      <c r="J678" s="165"/>
    </row>
    <row r="679" spans="7:10" ht="18" customHeight="1" x14ac:dyDescent="0.2">
      <c r="G679" s="164"/>
      <c r="H679" s="164"/>
      <c r="I679" s="164"/>
      <c r="J679" s="165"/>
    </row>
    <row r="680" spans="7:10" ht="18" customHeight="1" x14ac:dyDescent="0.2">
      <c r="G680" s="164"/>
      <c r="H680" s="164"/>
      <c r="I680" s="164"/>
      <c r="J680" s="165"/>
    </row>
    <row r="681" spans="7:10" ht="18" customHeight="1" x14ac:dyDescent="0.2">
      <c r="G681" s="164"/>
      <c r="H681" s="164"/>
      <c r="I681" s="164"/>
      <c r="J681" s="165"/>
    </row>
    <row r="682" spans="7:10" ht="18" customHeight="1" x14ac:dyDescent="0.2">
      <c r="G682" s="164"/>
      <c r="H682" s="164"/>
      <c r="I682" s="164"/>
      <c r="J682" s="165"/>
    </row>
    <row r="683" spans="7:10" ht="18" customHeight="1" x14ac:dyDescent="0.2">
      <c r="G683" s="164"/>
      <c r="H683" s="164"/>
      <c r="I683" s="164"/>
      <c r="J683" s="165"/>
    </row>
    <row r="684" spans="7:10" ht="18" customHeight="1" x14ac:dyDescent="0.2">
      <c r="G684" s="164"/>
      <c r="H684" s="164"/>
      <c r="I684" s="164"/>
      <c r="J684" s="165"/>
    </row>
    <row r="685" spans="7:10" ht="18" customHeight="1" x14ac:dyDescent="0.2">
      <c r="G685" s="164"/>
      <c r="H685" s="164"/>
      <c r="I685" s="164"/>
      <c r="J685" s="165"/>
    </row>
    <row r="686" spans="7:10" ht="18" customHeight="1" x14ac:dyDescent="0.2">
      <c r="G686" s="164"/>
      <c r="H686" s="164"/>
      <c r="I686" s="164"/>
      <c r="J686" s="165"/>
    </row>
    <row r="687" spans="7:10" ht="18" customHeight="1" x14ac:dyDescent="0.2">
      <c r="G687" s="164"/>
      <c r="H687" s="164"/>
      <c r="I687" s="164"/>
      <c r="J687" s="165"/>
    </row>
    <row r="688" spans="7:10" ht="18" customHeight="1" x14ac:dyDescent="0.2">
      <c r="G688" s="164"/>
      <c r="H688" s="164"/>
      <c r="I688" s="164"/>
      <c r="J688" s="165"/>
    </row>
    <row r="689" spans="7:10" ht="18" customHeight="1" x14ac:dyDescent="0.2">
      <c r="G689" s="164"/>
      <c r="H689" s="164"/>
      <c r="I689" s="164"/>
      <c r="J689" s="165"/>
    </row>
    <row r="690" spans="7:10" ht="18" customHeight="1" x14ac:dyDescent="0.2">
      <c r="G690" s="164"/>
      <c r="H690" s="164"/>
      <c r="I690" s="164"/>
      <c r="J690" s="165"/>
    </row>
    <row r="691" spans="7:10" ht="18" customHeight="1" x14ac:dyDescent="0.2">
      <c r="G691" s="164"/>
      <c r="H691" s="164"/>
      <c r="I691" s="164"/>
      <c r="J691" s="165"/>
    </row>
    <row r="692" spans="7:10" ht="18" customHeight="1" x14ac:dyDescent="0.2">
      <c r="G692" s="164"/>
      <c r="H692" s="164"/>
      <c r="I692" s="164"/>
      <c r="J692" s="165"/>
    </row>
    <row r="693" spans="7:10" ht="18" customHeight="1" x14ac:dyDescent="0.2">
      <c r="G693" s="164"/>
      <c r="H693" s="164"/>
      <c r="I693" s="164"/>
      <c r="J693" s="165"/>
    </row>
    <row r="694" spans="7:10" ht="18" customHeight="1" x14ac:dyDescent="0.2">
      <c r="G694" s="164"/>
      <c r="H694" s="164"/>
      <c r="I694" s="164"/>
      <c r="J694" s="165"/>
    </row>
    <row r="695" spans="7:10" ht="18" customHeight="1" x14ac:dyDescent="0.2">
      <c r="G695" s="164"/>
      <c r="H695" s="164"/>
      <c r="I695" s="164"/>
      <c r="J695" s="165"/>
    </row>
    <row r="696" spans="7:10" ht="18" customHeight="1" x14ac:dyDescent="0.2">
      <c r="G696" s="164"/>
      <c r="H696" s="164"/>
      <c r="I696" s="164"/>
      <c r="J696" s="165"/>
    </row>
    <row r="697" spans="7:10" ht="18" customHeight="1" x14ac:dyDescent="0.2">
      <c r="G697" s="164"/>
      <c r="H697" s="164"/>
      <c r="I697" s="164"/>
      <c r="J697" s="165"/>
    </row>
    <row r="698" spans="7:10" ht="18" customHeight="1" x14ac:dyDescent="0.2">
      <c r="G698" s="164"/>
      <c r="H698" s="164"/>
      <c r="I698" s="164"/>
      <c r="J698" s="165"/>
    </row>
    <row r="699" spans="7:10" ht="18" customHeight="1" x14ac:dyDescent="0.2">
      <c r="G699" s="164"/>
      <c r="H699" s="164"/>
      <c r="I699" s="164"/>
      <c r="J699" s="165"/>
    </row>
    <row r="700" spans="7:10" ht="18" customHeight="1" x14ac:dyDescent="0.2">
      <c r="G700" s="164"/>
      <c r="H700" s="164"/>
      <c r="I700" s="164"/>
      <c r="J700" s="165"/>
    </row>
    <row r="701" spans="7:10" ht="18" customHeight="1" x14ac:dyDescent="0.2">
      <c r="G701" s="164"/>
      <c r="H701" s="164"/>
      <c r="I701" s="164"/>
      <c r="J701" s="165"/>
    </row>
    <row r="702" spans="7:10" ht="18" customHeight="1" x14ac:dyDescent="0.2">
      <c r="G702" s="164"/>
      <c r="H702" s="164"/>
      <c r="I702" s="164"/>
      <c r="J702" s="165"/>
    </row>
    <row r="703" spans="7:10" ht="18" customHeight="1" x14ac:dyDescent="0.2">
      <c r="G703" s="164"/>
      <c r="H703" s="164"/>
      <c r="I703" s="164"/>
      <c r="J703" s="165"/>
    </row>
    <row r="704" spans="7:10" ht="18" customHeight="1" x14ac:dyDescent="0.2">
      <c r="G704" s="164"/>
      <c r="H704" s="164"/>
      <c r="I704" s="164"/>
      <c r="J704" s="165"/>
    </row>
    <row r="705" spans="7:10" ht="18" customHeight="1" x14ac:dyDescent="0.2">
      <c r="G705" s="164"/>
      <c r="H705" s="164"/>
      <c r="I705" s="164"/>
      <c r="J705" s="165"/>
    </row>
    <row r="706" spans="7:10" ht="18" customHeight="1" x14ac:dyDescent="0.2">
      <c r="G706" s="164"/>
      <c r="H706" s="164"/>
      <c r="I706" s="164"/>
      <c r="J706" s="165"/>
    </row>
    <row r="707" spans="7:10" ht="18" customHeight="1" x14ac:dyDescent="0.2">
      <c r="G707" s="164"/>
      <c r="H707" s="164"/>
      <c r="I707" s="164"/>
      <c r="J707" s="165"/>
    </row>
    <row r="708" spans="7:10" ht="18" customHeight="1" x14ac:dyDescent="0.2">
      <c r="G708" s="164"/>
      <c r="H708" s="164"/>
      <c r="I708" s="164"/>
      <c r="J708" s="165"/>
    </row>
    <row r="709" spans="7:10" ht="18" customHeight="1" x14ac:dyDescent="0.2">
      <c r="G709" s="164"/>
      <c r="H709" s="164"/>
      <c r="I709" s="164"/>
      <c r="J709" s="165"/>
    </row>
    <row r="710" spans="7:10" ht="18" customHeight="1" x14ac:dyDescent="0.2">
      <c r="G710" s="164"/>
      <c r="H710" s="164"/>
      <c r="I710" s="164"/>
      <c r="J710" s="165"/>
    </row>
    <row r="711" spans="7:10" ht="18" customHeight="1" x14ac:dyDescent="0.2">
      <c r="G711" s="164"/>
      <c r="H711" s="164"/>
      <c r="I711" s="164"/>
      <c r="J711" s="165"/>
    </row>
    <row r="712" spans="7:10" ht="18" customHeight="1" x14ac:dyDescent="0.2">
      <c r="G712" s="164"/>
      <c r="H712" s="164"/>
      <c r="I712" s="164"/>
      <c r="J712" s="165"/>
    </row>
    <row r="713" spans="7:10" ht="18" customHeight="1" x14ac:dyDescent="0.2">
      <c r="G713" s="164"/>
      <c r="H713" s="164"/>
      <c r="I713" s="164"/>
      <c r="J713" s="165"/>
    </row>
    <row r="714" spans="7:10" ht="18" customHeight="1" x14ac:dyDescent="0.2">
      <c r="G714" s="164"/>
      <c r="H714" s="164"/>
      <c r="I714" s="164"/>
      <c r="J714" s="165"/>
    </row>
    <row r="715" spans="7:10" ht="18" customHeight="1" x14ac:dyDescent="0.2">
      <c r="G715" s="164"/>
      <c r="H715" s="164"/>
      <c r="I715" s="164"/>
      <c r="J715" s="165"/>
    </row>
    <row r="716" spans="7:10" ht="18" customHeight="1" x14ac:dyDescent="0.2">
      <c r="G716" s="164"/>
      <c r="H716" s="164"/>
      <c r="I716" s="164"/>
      <c r="J716" s="165"/>
    </row>
    <row r="717" spans="7:10" ht="18" customHeight="1" x14ac:dyDescent="0.2">
      <c r="G717" s="164"/>
      <c r="H717" s="164"/>
      <c r="I717" s="164"/>
      <c r="J717" s="165"/>
    </row>
    <row r="718" spans="7:10" ht="18" customHeight="1" x14ac:dyDescent="0.2">
      <c r="G718" s="164"/>
      <c r="H718" s="164"/>
      <c r="I718" s="164"/>
      <c r="J718" s="165"/>
    </row>
    <row r="719" spans="7:10" ht="18" customHeight="1" x14ac:dyDescent="0.2">
      <c r="G719" s="164"/>
      <c r="H719" s="164"/>
      <c r="I719" s="164"/>
      <c r="J719" s="165"/>
    </row>
    <row r="720" spans="7:10" ht="18" customHeight="1" x14ac:dyDescent="0.2">
      <c r="G720" s="164"/>
      <c r="H720" s="164"/>
      <c r="I720" s="164"/>
      <c r="J720" s="165"/>
    </row>
    <row r="721" spans="7:10" ht="18" customHeight="1" x14ac:dyDescent="0.2">
      <c r="G721" s="164"/>
      <c r="H721" s="164"/>
      <c r="I721" s="164"/>
      <c r="J721" s="165"/>
    </row>
    <row r="722" spans="7:10" ht="18" customHeight="1" x14ac:dyDescent="0.2">
      <c r="G722" s="164"/>
      <c r="H722" s="164"/>
      <c r="I722" s="164"/>
      <c r="J722" s="165"/>
    </row>
    <row r="723" spans="7:10" ht="18" customHeight="1" x14ac:dyDescent="0.2">
      <c r="G723" s="164"/>
      <c r="H723" s="164"/>
      <c r="I723" s="164"/>
      <c r="J723" s="165"/>
    </row>
    <row r="724" spans="7:10" ht="18" customHeight="1" x14ac:dyDescent="0.2">
      <c r="G724" s="164"/>
      <c r="H724" s="164"/>
      <c r="I724" s="164"/>
      <c r="J724" s="165"/>
    </row>
    <row r="725" spans="7:10" ht="18" customHeight="1" x14ac:dyDescent="0.2">
      <c r="G725" s="164"/>
      <c r="H725" s="164"/>
      <c r="I725" s="164"/>
      <c r="J725" s="165"/>
    </row>
    <row r="726" spans="7:10" ht="18" customHeight="1" x14ac:dyDescent="0.2">
      <c r="G726" s="164"/>
      <c r="H726" s="164"/>
      <c r="I726" s="164"/>
      <c r="J726" s="165"/>
    </row>
    <row r="727" spans="7:10" ht="18" customHeight="1" x14ac:dyDescent="0.2">
      <c r="G727" s="164"/>
      <c r="H727" s="164"/>
      <c r="I727" s="164"/>
      <c r="J727" s="165"/>
    </row>
    <row r="728" spans="7:10" ht="18" customHeight="1" x14ac:dyDescent="0.2">
      <c r="G728" s="164"/>
      <c r="H728" s="164"/>
      <c r="I728" s="164"/>
      <c r="J728" s="165"/>
    </row>
    <row r="729" spans="7:10" ht="18" customHeight="1" x14ac:dyDescent="0.2">
      <c r="G729" s="164"/>
      <c r="H729" s="164"/>
      <c r="I729" s="164"/>
      <c r="J729" s="165"/>
    </row>
    <row r="730" spans="7:10" ht="18" customHeight="1" x14ac:dyDescent="0.2">
      <c r="G730" s="164"/>
      <c r="H730" s="164"/>
      <c r="I730" s="164"/>
      <c r="J730" s="165"/>
    </row>
    <row r="731" spans="7:10" ht="18" customHeight="1" x14ac:dyDescent="0.2">
      <c r="G731" s="164"/>
      <c r="H731" s="164"/>
      <c r="I731" s="164"/>
      <c r="J731" s="165"/>
    </row>
    <row r="732" spans="7:10" ht="18" customHeight="1" x14ac:dyDescent="0.2">
      <c r="G732" s="164"/>
      <c r="H732" s="164"/>
      <c r="I732" s="164"/>
      <c r="J732" s="165"/>
    </row>
    <row r="733" spans="7:10" ht="18" customHeight="1" x14ac:dyDescent="0.2">
      <c r="G733" s="164"/>
      <c r="H733" s="164"/>
      <c r="I733" s="164"/>
      <c r="J733" s="165"/>
    </row>
    <row r="734" spans="7:10" ht="18" customHeight="1" x14ac:dyDescent="0.2">
      <c r="G734" s="164"/>
      <c r="H734" s="164"/>
      <c r="I734" s="164"/>
      <c r="J734" s="165"/>
    </row>
    <row r="735" spans="7:10" ht="18" customHeight="1" x14ac:dyDescent="0.2">
      <c r="G735" s="164"/>
      <c r="H735" s="164"/>
      <c r="I735" s="164"/>
      <c r="J735" s="165"/>
    </row>
    <row r="736" spans="7:10" ht="18" customHeight="1" x14ac:dyDescent="0.2">
      <c r="G736" s="164"/>
      <c r="H736" s="164"/>
      <c r="I736" s="164"/>
      <c r="J736" s="165"/>
    </row>
    <row r="737" spans="7:10" ht="18" customHeight="1" x14ac:dyDescent="0.2">
      <c r="G737" s="164"/>
      <c r="H737" s="164"/>
      <c r="I737" s="164"/>
      <c r="J737" s="165"/>
    </row>
    <row r="738" spans="7:10" ht="18" customHeight="1" x14ac:dyDescent="0.2">
      <c r="G738" s="164"/>
      <c r="H738" s="164"/>
      <c r="I738" s="164"/>
      <c r="J738" s="165"/>
    </row>
    <row r="739" spans="7:10" ht="18" customHeight="1" x14ac:dyDescent="0.2">
      <c r="G739" s="164"/>
      <c r="H739" s="164"/>
      <c r="I739" s="164"/>
      <c r="J739" s="165"/>
    </row>
    <row r="740" spans="7:10" ht="18" customHeight="1" x14ac:dyDescent="0.2">
      <c r="G740" s="164"/>
      <c r="H740" s="164"/>
      <c r="I740" s="164"/>
      <c r="J740" s="165"/>
    </row>
    <row r="741" spans="7:10" ht="18" customHeight="1" x14ac:dyDescent="0.2">
      <c r="G741" s="164"/>
      <c r="H741" s="164"/>
      <c r="I741" s="164"/>
      <c r="J741" s="165"/>
    </row>
    <row r="742" spans="7:10" ht="18" customHeight="1" x14ac:dyDescent="0.2">
      <c r="G742" s="164"/>
      <c r="H742" s="164"/>
      <c r="I742" s="164"/>
      <c r="J742" s="165"/>
    </row>
    <row r="743" spans="7:10" ht="18" customHeight="1" x14ac:dyDescent="0.2">
      <c r="G743" s="164"/>
      <c r="H743" s="164"/>
      <c r="I743" s="164"/>
      <c r="J743" s="165"/>
    </row>
    <row r="744" spans="7:10" ht="18" customHeight="1" x14ac:dyDescent="0.2">
      <c r="G744" s="164"/>
      <c r="H744" s="164"/>
      <c r="I744" s="164"/>
      <c r="J744" s="165"/>
    </row>
    <row r="745" spans="7:10" ht="18" customHeight="1" x14ac:dyDescent="0.2">
      <c r="G745" s="164"/>
      <c r="H745" s="164"/>
      <c r="I745" s="164"/>
      <c r="J745" s="165"/>
    </row>
    <row r="746" spans="7:10" ht="18" customHeight="1" x14ac:dyDescent="0.2">
      <c r="G746" s="164"/>
      <c r="H746" s="164"/>
      <c r="I746" s="164"/>
      <c r="J746" s="165"/>
    </row>
    <row r="747" spans="7:10" ht="18" customHeight="1" x14ac:dyDescent="0.2">
      <c r="G747" s="164"/>
      <c r="H747" s="164"/>
      <c r="I747" s="164"/>
      <c r="J747" s="165"/>
    </row>
    <row r="748" spans="7:10" ht="18" customHeight="1" x14ac:dyDescent="0.2">
      <c r="G748" s="164"/>
      <c r="H748" s="164"/>
      <c r="I748" s="164"/>
      <c r="J748" s="165"/>
    </row>
    <row r="749" spans="7:10" ht="18" customHeight="1" x14ac:dyDescent="0.2">
      <c r="G749" s="164"/>
      <c r="H749" s="164"/>
      <c r="I749" s="164"/>
      <c r="J749" s="165"/>
    </row>
    <row r="750" spans="7:10" ht="18" customHeight="1" x14ac:dyDescent="0.2">
      <c r="G750" s="164"/>
      <c r="H750" s="164"/>
      <c r="I750" s="164"/>
      <c r="J750" s="165"/>
    </row>
    <row r="751" spans="7:10" ht="18" customHeight="1" x14ac:dyDescent="0.2">
      <c r="G751" s="164"/>
      <c r="H751" s="164"/>
      <c r="I751" s="164"/>
      <c r="J751" s="165"/>
    </row>
    <row r="752" spans="7:10" ht="18" customHeight="1" x14ac:dyDescent="0.2">
      <c r="G752" s="164"/>
      <c r="H752" s="164"/>
      <c r="I752" s="164"/>
      <c r="J752" s="165"/>
    </row>
    <row r="753" spans="7:10" ht="18" customHeight="1" x14ac:dyDescent="0.2">
      <c r="G753" s="164"/>
      <c r="H753" s="164"/>
      <c r="I753" s="164"/>
      <c r="J753" s="165"/>
    </row>
    <row r="754" spans="7:10" ht="18" customHeight="1" x14ac:dyDescent="0.2">
      <c r="G754" s="164"/>
      <c r="H754" s="164"/>
      <c r="I754" s="164"/>
      <c r="J754" s="165"/>
    </row>
    <row r="755" spans="7:10" ht="18" customHeight="1" x14ac:dyDescent="0.2">
      <c r="G755" s="164"/>
      <c r="H755" s="164"/>
      <c r="I755" s="164"/>
      <c r="J755" s="165"/>
    </row>
    <row r="756" spans="7:10" ht="18" customHeight="1" x14ac:dyDescent="0.2">
      <c r="G756" s="164"/>
      <c r="H756" s="164"/>
      <c r="I756" s="164"/>
      <c r="J756" s="165"/>
    </row>
    <row r="757" spans="7:10" ht="18" customHeight="1" x14ac:dyDescent="0.2">
      <c r="G757" s="164"/>
      <c r="H757" s="164"/>
      <c r="I757" s="164"/>
      <c r="J757" s="165"/>
    </row>
    <row r="758" spans="7:10" ht="18" customHeight="1" x14ac:dyDescent="0.2">
      <c r="G758" s="164"/>
      <c r="H758" s="164"/>
      <c r="I758" s="164"/>
      <c r="J758" s="165"/>
    </row>
    <row r="759" spans="7:10" ht="18" customHeight="1" x14ac:dyDescent="0.2">
      <c r="G759" s="164"/>
      <c r="H759" s="164"/>
      <c r="I759" s="164"/>
      <c r="J759" s="165"/>
    </row>
    <row r="760" spans="7:10" ht="18" customHeight="1" x14ac:dyDescent="0.2">
      <c r="G760" s="164"/>
      <c r="H760" s="164"/>
      <c r="I760" s="164"/>
      <c r="J760" s="165"/>
    </row>
    <row r="761" spans="7:10" ht="18" customHeight="1" x14ac:dyDescent="0.2">
      <c r="G761" s="164"/>
      <c r="H761" s="164"/>
      <c r="I761" s="164"/>
      <c r="J761" s="165"/>
    </row>
    <row r="762" spans="7:10" ht="18" customHeight="1" x14ac:dyDescent="0.2">
      <c r="G762" s="164"/>
      <c r="H762" s="164"/>
      <c r="I762" s="164"/>
      <c r="J762" s="165"/>
    </row>
    <row r="763" spans="7:10" ht="18" customHeight="1" x14ac:dyDescent="0.2">
      <c r="G763" s="164"/>
      <c r="H763" s="164"/>
      <c r="I763" s="164"/>
      <c r="J763" s="165"/>
    </row>
    <row r="764" spans="7:10" ht="18" customHeight="1" x14ac:dyDescent="0.2">
      <c r="G764" s="164"/>
      <c r="H764" s="164"/>
      <c r="I764" s="164"/>
      <c r="J764" s="165"/>
    </row>
    <row r="765" spans="7:10" ht="18" customHeight="1" x14ac:dyDescent="0.2">
      <c r="G765" s="164"/>
      <c r="H765" s="164"/>
      <c r="I765" s="164"/>
      <c r="J765" s="165"/>
    </row>
    <row r="766" spans="7:10" ht="18" customHeight="1" x14ac:dyDescent="0.2">
      <c r="G766" s="164"/>
      <c r="H766" s="164"/>
      <c r="I766" s="164"/>
      <c r="J766" s="165"/>
    </row>
    <row r="767" spans="7:10" ht="18" customHeight="1" x14ac:dyDescent="0.2">
      <c r="G767" s="164"/>
      <c r="H767" s="164"/>
      <c r="I767" s="164"/>
      <c r="J767" s="165"/>
    </row>
    <row r="768" spans="7:10" ht="18" customHeight="1" x14ac:dyDescent="0.2">
      <c r="G768" s="164"/>
      <c r="H768" s="164"/>
      <c r="I768" s="164"/>
      <c r="J768" s="165"/>
    </row>
    <row r="769" spans="7:10" ht="18" customHeight="1" x14ac:dyDescent="0.2">
      <c r="G769" s="164"/>
      <c r="H769" s="164"/>
      <c r="I769" s="164"/>
      <c r="J769" s="165"/>
    </row>
    <row r="770" spans="7:10" ht="18" customHeight="1" x14ac:dyDescent="0.2">
      <c r="G770" s="164"/>
      <c r="H770" s="164"/>
      <c r="I770" s="164"/>
      <c r="J770" s="165"/>
    </row>
    <row r="771" spans="7:10" ht="18" customHeight="1" x14ac:dyDescent="0.2">
      <c r="G771" s="164"/>
      <c r="H771" s="164"/>
      <c r="I771" s="164"/>
      <c r="J771" s="165"/>
    </row>
    <row r="772" spans="7:10" ht="18" customHeight="1" x14ac:dyDescent="0.2">
      <c r="G772" s="164"/>
      <c r="H772" s="164"/>
      <c r="I772" s="164"/>
      <c r="J772" s="165"/>
    </row>
    <row r="773" spans="7:10" ht="18" customHeight="1" x14ac:dyDescent="0.2">
      <c r="G773" s="164"/>
      <c r="H773" s="164"/>
      <c r="I773" s="164"/>
      <c r="J773" s="165"/>
    </row>
    <row r="774" spans="7:10" ht="18" customHeight="1" x14ac:dyDescent="0.2">
      <c r="G774" s="164"/>
      <c r="H774" s="164"/>
      <c r="I774" s="164"/>
      <c r="J774" s="165"/>
    </row>
    <row r="775" spans="7:10" ht="18" customHeight="1" x14ac:dyDescent="0.2">
      <c r="G775" s="164"/>
      <c r="H775" s="164"/>
      <c r="I775" s="164"/>
      <c r="J775" s="165"/>
    </row>
    <row r="776" spans="7:10" ht="18" customHeight="1" x14ac:dyDescent="0.2">
      <c r="G776" s="164"/>
      <c r="H776" s="164"/>
      <c r="I776" s="164"/>
      <c r="J776" s="165"/>
    </row>
    <row r="777" spans="7:10" ht="18" customHeight="1" x14ac:dyDescent="0.2">
      <c r="G777" s="164"/>
      <c r="H777" s="164"/>
      <c r="I777" s="164"/>
      <c r="J777" s="165"/>
    </row>
    <row r="778" spans="7:10" ht="18" customHeight="1" x14ac:dyDescent="0.2">
      <c r="G778" s="164"/>
      <c r="H778" s="164"/>
      <c r="I778" s="164"/>
      <c r="J778" s="165"/>
    </row>
    <row r="779" spans="7:10" ht="18" customHeight="1" x14ac:dyDescent="0.2">
      <c r="G779" s="164"/>
      <c r="H779" s="164"/>
      <c r="I779" s="164"/>
      <c r="J779" s="165"/>
    </row>
    <row r="780" spans="7:10" ht="18" customHeight="1" x14ac:dyDescent="0.2">
      <c r="G780" s="164"/>
      <c r="H780" s="164"/>
      <c r="I780" s="164"/>
      <c r="J780" s="165"/>
    </row>
    <row r="781" spans="7:10" ht="18" customHeight="1" x14ac:dyDescent="0.2">
      <c r="G781" s="164"/>
      <c r="H781" s="164"/>
      <c r="I781" s="164"/>
      <c r="J781" s="165"/>
    </row>
    <row r="782" spans="7:10" ht="18" customHeight="1" x14ac:dyDescent="0.2">
      <c r="G782" s="164"/>
      <c r="H782" s="164"/>
      <c r="I782" s="164"/>
      <c r="J782" s="165"/>
    </row>
    <row r="783" spans="7:10" ht="18" customHeight="1" x14ac:dyDescent="0.2">
      <c r="G783" s="164"/>
      <c r="H783" s="164"/>
      <c r="I783" s="164"/>
      <c r="J783" s="165"/>
    </row>
    <row r="784" spans="7:10" ht="18" customHeight="1" x14ac:dyDescent="0.2">
      <c r="G784" s="164"/>
      <c r="H784" s="164"/>
      <c r="I784" s="164"/>
      <c r="J784" s="165"/>
    </row>
    <row r="785" spans="7:10" ht="18" customHeight="1" x14ac:dyDescent="0.2">
      <c r="G785" s="164"/>
      <c r="H785" s="164"/>
      <c r="I785" s="164"/>
      <c r="J785" s="165"/>
    </row>
    <row r="786" spans="7:10" ht="18" customHeight="1" x14ac:dyDescent="0.2">
      <c r="G786" s="164"/>
      <c r="H786" s="164"/>
      <c r="I786" s="164"/>
      <c r="J786" s="165"/>
    </row>
    <row r="787" spans="7:10" ht="18" customHeight="1" x14ac:dyDescent="0.2">
      <c r="G787" s="164"/>
      <c r="H787" s="164"/>
      <c r="I787" s="164"/>
      <c r="J787" s="165"/>
    </row>
    <row r="788" spans="7:10" ht="18" customHeight="1" x14ac:dyDescent="0.2">
      <c r="G788" s="164"/>
      <c r="H788" s="164"/>
      <c r="I788" s="164"/>
      <c r="J788" s="165"/>
    </row>
    <row r="789" spans="7:10" ht="18" customHeight="1" x14ac:dyDescent="0.2">
      <c r="G789" s="164"/>
      <c r="H789" s="164"/>
      <c r="I789" s="164"/>
      <c r="J789" s="165"/>
    </row>
    <row r="790" spans="7:10" ht="18" customHeight="1" x14ac:dyDescent="0.2">
      <c r="G790" s="164"/>
      <c r="H790" s="164"/>
      <c r="I790" s="164"/>
      <c r="J790" s="165"/>
    </row>
    <row r="791" spans="7:10" ht="18" customHeight="1" x14ac:dyDescent="0.2">
      <c r="G791" s="164"/>
      <c r="H791" s="164"/>
      <c r="I791" s="164"/>
      <c r="J791" s="165"/>
    </row>
    <row r="792" spans="7:10" ht="18" customHeight="1" x14ac:dyDescent="0.2">
      <c r="G792" s="164"/>
      <c r="H792" s="164"/>
      <c r="I792" s="164"/>
      <c r="J792" s="165"/>
    </row>
    <row r="793" spans="7:10" ht="18" customHeight="1" x14ac:dyDescent="0.2">
      <c r="G793" s="164"/>
      <c r="H793" s="164"/>
      <c r="I793" s="164"/>
      <c r="J793" s="165"/>
    </row>
    <row r="794" spans="7:10" ht="18" customHeight="1" x14ac:dyDescent="0.2">
      <c r="G794" s="164"/>
      <c r="H794" s="164"/>
      <c r="I794" s="164"/>
      <c r="J794" s="165"/>
    </row>
    <row r="795" spans="7:10" ht="18" customHeight="1" x14ac:dyDescent="0.2">
      <c r="G795" s="164"/>
      <c r="H795" s="164"/>
      <c r="I795" s="164"/>
      <c r="J795" s="165"/>
    </row>
    <row r="796" spans="7:10" ht="18" customHeight="1" x14ac:dyDescent="0.2">
      <c r="G796" s="164"/>
      <c r="H796" s="164"/>
      <c r="I796" s="164"/>
      <c r="J796" s="165"/>
    </row>
    <row r="797" spans="7:10" ht="18" customHeight="1" x14ac:dyDescent="0.2">
      <c r="G797" s="164"/>
      <c r="H797" s="164"/>
      <c r="I797" s="164"/>
      <c r="J797" s="165"/>
    </row>
    <row r="798" spans="7:10" ht="18" customHeight="1" x14ac:dyDescent="0.2">
      <c r="G798" s="164"/>
      <c r="H798" s="164"/>
      <c r="I798" s="164"/>
      <c r="J798" s="165"/>
    </row>
    <row r="799" spans="7:10" ht="18" customHeight="1" x14ac:dyDescent="0.2">
      <c r="G799" s="164"/>
      <c r="H799" s="164"/>
      <c r="I799" s="164"/>
      <c r="J799" s="165"/>
    </row>
    <row r="800" spans="7:10" ht="18" customHeight="1" x14ac:dyDescent="0.2">
      <c r="G800" s="164"/>
      <c r="H800" s="164"/>
      <c r="I800" s="164"/>
      <c r="J800" s="165"/>
    </row>
    <row r="801" spans="7:10" ht="18" customHeight="1" x14ac:dyDescent="0.2">
      <c r="G801" s="164"/>
      <c r="H801" s="164"/>
      <c r="I801" s="164"/>
      <c r="J801" s="165"/>
    </row>
    <row r="802" spans="7:10" ht="18" customHeight="1" x14ac:dyDescent="0.2">
      <c r="G802" s="164"/>
      <c r="H802" s="164"/>
      <c r="I802" s="164"/>
      <c r="J802" s="165"/>
    </row>
    <row r="803" spans="7:10" ht="18" customHeight="1" x14ac:dyDescent="0.2">
      <c r="G803" s="164"/>
      <c r="H803" s="164"/>
      <c r="I803" s="164"/>
      <c r="J803" s="165"/>
    </row>
    <row r="804" spans="7:10" ht="18" customHeight="1" x14ac:dyDescent="0.2">
      <c r="G804" s="164"/>
      <c r="H804" s="164"/>
      <c r="I804" s="164"/>
      <c r="J804" s="165"/>
    </row>
    <row r="805" spans="7:10" ht="18" customHeight="1" x14ac:dyDescent="0.2">
      <c r="G805" s="164"/>
      <c r="H805" s="164"/>
      <c r="I805" s="164"/>
      <c r="J805" s="165"/>
    </row>
    <row r="806" spans="7:10" ht="18" customHeight="1" x14ac:dyDescent="0.2">
      <c r="G806" s="164"/>
      <c r="H806" s="164"/>
      <c r="I806" s="164"/>
      <c r="J806" s="165"/>
    </row>
    <row r="807" spans="7:10" ht="18" customHeight="1" x14ac:dyDescent="0.2">
      <c r="G807" s="164"/>
      <c r="H807" s="164"/>
      <c r="I807" s="164"/>
      <c r="J807" s="165"/>
    </row>
    <row r="808" spans="7:10" ht="18" customHeight="1" x14ac:dyDescent="0.2">
      <c r="G808" s="164"/>
      <c r="H808" s="164"/>
      <c r="I808" s="164"/>
      <c r="J808" s="165"/>
    </row>
    <row r="809" spans="7:10" ht="18" customHeight="1" x14ac:dyDescent="0.2">
      <c r="G809" s="164"/>
      <c r="H809" s="164"/>
      <c r="I809" s="164"/>
      <c r="J809" s="165"/>
    </row>
    <row r="810" spans="7:10" ht="18" customHeight="1" x14ac:dyDescent="0.2">
      <c r="G810" s="164"/>
      <c r="H810" s="164"/>
      <c r="I810" s="164"/>
      <c r="J810" s="165"/>
    </row>
    <row r="811" spans="7:10" ht="18" customHeight="1" x14ac:dyDescent="0.2">
      <c r="G811" s="164"/>
      <c r="H811" s="164"/>
      <c r="I811" s="164"/>
      <c r="J811" s="165"/>
    </row>
    <row r="812" spans="7:10" ht="18" customHeight="1" x14ac:dyDescent="0.2">
      <c r="G812" s="164"/>
      <c r="H812" s="164"/>
      <c r="I812" s="164"/>
      <c r="J812" s="165"/>
    </row>
    <row r="813" spans="7:10" ht="18" customHeight="1" x14ac:dyDescent="0.2">
      <c r="G813" s="164"/>
      <c r="H813" s="164"/>
      <c r="I813" s="164"/>
      <c r="J813" s="165"/>
    </row>
    <row r="814" spans="7:10" ht="18" customHeight="1" x14ac:dyDescent="0.2">
      <c r="G814" s="164"/>
      <c r="H814" s="164"/>
      <c r="I814" s="164"/>
      <c r="J814" s="165"/>
    </row>
    <row r="815" spans="7:10" ht="18" customHeight="1" x14ac:dyDescent="0.2">
      <c r="G815" s="164"/>
      <c r="H815" s="164"/>
      <c r="I815" s="164"/>
      <c r="J815" s="165"/>
    </row>
    <row r="816" spans="7:10" ht="18" customHeight="1" x14ac:dyDescent="0.2">
      <c r="G816" s="164"/>
      <c r="H816" s="164"/>
      <c r="I816" s="164"/>
      <c r="J816" s="165"/>
    </row>
    <row r="817" spans="7:10" ht="18" customHeight="1" x14ac:dyDescent="0.2">
      <c r="G817" s="164"/>
      <c r="H817" s="164"/>
      <c r="I817" s="164"/>
      <c r="J817" s="165"/>
    </row>
    <row r="818" spans="7:10" ht="18" customHeight="1" x14ac:dyDescent="0.2">
      <c r="G818" s="164"/>
      <c r="H818" s="164"/>
      <c r="I818" s="164"/>
      <c r="J818" s="165"/>
    </row>
    <row r="819" spans="7:10" ht="18" customHeight="1" x14ac:dyDescent="0.2">
      <c r="G819" s="164"/>
      <c r="H819" s="164"/>
      <c r="I819" s="164"/>
      <c r="J819" s="165"/>
    </row>
    <row r="820" spans="7:10" ht="18" customHeight="1" x14ac:dyDescent="0.2">
      <c r="G820" s="164"/>
      <c r="H820" s="164"/>
      <c r="I820" s="164"/>
      <c r="J820" s="165"/>
    </row>
    <row r="821" spans="7:10" ht="18" customHeight="1" x14ac:dyDescent="0.2">
      <c r="G821" s="164"/>
      <c r="H821" s="164"/>
      <c r="I821" s="164"/>
      <c r="J821" s="165"/>
    </row>
    <row r="822" spans="7:10" ht="18" customHeight="1" x14ac:dyDescent="0.2">
      <c r="G822" s="164"/>
      <c r="H822" s="164"/>
      <c r="I822" s="164"/>
      <c r="J822" s="165"/>
    </row>
    <row r="823" spans="7:10" ht="18" customHeight="1" x14ac:dyDescent="0.2">
      <c r="G823" s="164"/>
      <c r="H823" s="164"/>
      <c r="I823" s="164"/>
      <c r="J823" s="165"/>
    </row>
    <row r="824" spans="7:10" ht="18" customHeight="1" x14ac:dyDescent="0.2">
      <c r="G824" s="164"/>
      <c r="H824" s="164"/>
      <c r="I824" s="164"/>
      <c r="J824" s="165"/>
    </row>
    <row r="825" spans="7:10" ht="18" customHeight="1" x14ac:dyDescent="0.2">
      <c r="G825" s="164"/>
      <c r="H825" s="164"/>
      <c r="I825" s="164"/>
      <c r="J825" s="165"/>
    </row>
    <row r="826" spans="7:10" ht="18" customHeight="1" x14ac:dyDescent="0.2">
      <c r="G826" s="164"/>
      <c r="H826" s="164"/>
      <c r="I826" s="164"/>
      <c r="J826" s="165"/>
    </row>
    <row r="827" spans="7:10" ht="18" customHeight="1" x14ac:dyDescent="0.2">
      <c r="G827" s="164"/>
      <c r="H827" s="164"/>
      <c r="I827" s="164"/>
      <c r="J827" s="165"/>
    </row>
    <row r="828" spans="7:10" ht="18" customHeight="1" x14ac:dyDescent="0.2">
      <c r="G828" s="164"/>
      <c r="H828" s="164"/>
      <c r="I828" s="164"/>
      <c r="J828" s="165"/>
    </row>
    <row r="829" spans="7:10" ht="18" customHeight="1" x14ac:dyDescent="0.2">
      <c r="G829" s="164"/>
      <c r="H829" s="164"/>
      <c r="I829" s="164"/>
      <c r="J829" s="165"/>
    </row>
    <row r="830" spans="7:10" ht="18" customHeight="1" x14ac:dyDescent="0.2">
      <c r="G830" s="164"/>
      <c r="H830" s="164"/>
      <c r="I830" s="164"/>
      <c r="J830" s="165"/>
    </row>
    <row r="831" spans="7:10" ht="18" customHeight="1" x14ac:dyDescent="0.2">
      <c r="G831" s="164"/>
      <c r="H831" s="164"/>
      <c r="I831" s="164"/>
      <c r="J831" s="165"/>
    </row>
    <row r="832" spans="7:10" ht="18" customHeight="1" x14ac:dyDescent="0.2">
      <c r="G832" s="164"/>
      <c r="H832" s="164"/>
      <c r="I832" s="164"/>
      <c r="J832" s="165"/>
    </row>
    <row r="833" spans="7:10" ht="18" customHeight="1" x14ac:dyDescent="0.2">
      <c r="G833" s="164"/>
      <c r="H833" s="164"/>
      <c r="I833" s="164"/>
      <c r="J833" s="165"/>
    </row>
    <row r="834" spans="7:10" ht="18" customHeight="1" x14ac:dyDescent="0.2">
      <c r="G834" s="164"/>
      <c r="H834" s="164"/>
      <c r="I834" s="164"/>
      <c r="J834" s="165"/>
    </row>
    <row r="835" spans="7:10" ht="18" customHeight="1" x14ac:dyDescent="0.2">
      <c r="G835" s="164"/>
      <c r="H835" s="164"/>
      <c r="I835" s="164"/>
      <c r="J835" s="165"/>
    </row>
    <row r="836" spans="7:10" ht="18" customHeight="1" x14ac:dyDescent="0.2">
      <c r="G836" s="164"/>
      <c r="H836" s="164"/>
      <c r="I836" s="164"/>
      <c r="J836" s="165"/>
    </row>
    <row r="837" spans="7:10" ht="18" customHeight="1" x14ac:dyDescent="0.2">
      <c r="G837" s="164"/>
      <c r="H837" s="164"/>
      <c r="I837" s="164"/>
      <c r="J837" s="165"/>
    </row>
    <row r="838" spans="7:10" ht="18" customHeight="1" x14ac:dyDescent="0.2">
      <c r="G838" s="164"/>
      <c r="H838" s="164"/>
      <c r="I838" s="164"/>
      <c r="J838" s="165"/>
    </row>
    <row r="839" spans="7:10" ht="18" customHeight="1" x14ac:dyDescent="0.2">
      <c r="G839" s="164"/>
      <c r="H839" s="164"/>
      <c r="I839" s="164"/>
      <c r="J839" s="165"/>
    </row>
    <row r="840" spans="7:10" ht="18" customHeight="1" x14ac:dyDescent="0.2">
      <c r="G840" s="164"/>
      <c r="H840" s="164"/>
      <c r="I840" s="164"/>
      <c r="J840" s="165"/>
    </row>
    <row r="841" spans="7:10" ht="18" customHeight="1" x14ac:dyDescent="0.2">
      <c r="G841" s="164"/>
      <c r="H841" s="164"/>
      <c r="I841" s="164"/>
      <c r="J841" s="165"/>
    </row>
    <row r="842" spans="7:10" ht="18" customHeight="1" x14ac:dyDescent="0.2">
      <c r="G842" s="164"/>
      <c r="H842" s="164"/>
      <c r="I842" s="164"/>
      <c r="J842" s="165"/>
    </row>
    <row r="843" spans="7:10" ht="18" customHeight="1" x14ac:dyDescent="0.2">
      <c r="G843" s="164"/>
      <c r="H843" s="164"/>
      <c r="I843" s="164"/>
      <c r="J843" s="165"/>
    </row>
    <row r="844" spans="7:10" ht="18" customHeight="1" x14ac:dyDescent="0.2">
      <c r="G844" s="164"/>
      <c r="H844" s="164"/>
      <c r="I844" s="164"/>
      <c r="J844" s="165"/>
    </row>
    <row r="845" spans="7:10" ht="18" customHeight="1" x14ac:dyDescent="0.2">
      <c r="G845" s="164"/>
      <c r="H845" s="164"/>
      <c r="I845" s="164"/>
      <c r="J845" s="165"/>
    </row>
    <row r="846" spans="7:10" ht="18" customHeight="1" x14ac:dyDescent="0.2">
      <c r="G846" s="164"/>
      <c r="H846" s="164"/>
      <c r="I846" s="164"/>
      <c r="J846" s="165"/>
    </row>
    <row r="847" spans="7:10" ht="18" customHeight="1" x14ac:dyDescent="0.2">
      <c r="G847" s="164"/>
      <c r="H847" s="164"/>
      <c r="I847" s="164"/>
      <c r="J847" s="165"/>
    </row>
    <row r="848" spans="7:10" ht="18" customHeight="1" x14ac:dyDescent="0.2">
      <c r="G848" s="164"/>
      <c r="H848" s="164"/>
      <c r="I848" s="164"/>
      <c r="J848" s="165"/>
    </row>
    <row r="849" spans="7:10" ht="18" customHeight="1" x14ac:dyDescent="0.2">
      <c r="G849" s="164"/>
      <c r="H849" s="164"/>
      <c r="I849" s="164"/>
      <c r="J849" s="165"/>
    </row>
    <row r="850" spans="7:10" ht="18" customHeight="1" x14ac:dyDescent="0.2">
      <c r="G850" s="164"/>
      <c r="H850" s="164"/>
      <c r="I850" s="164"/>
      <c r="J850" s="165"/>
    </row>
    <row r="851" spans="7:10" ht="18" customHeight="1" x14ac:dyDescent="0.2">
      <c r="G851" s="164"/>
      <c r="H851" s="164"/>
      <c r="I851" s="164"/>
      <c r="J851" s="165"/>
    </row>
    <row r="852" spans="7:10" ht="18" customHeight="1" x14ac:dyDescent="0.2">
      <c r="G852" s="164"/>
      <c r="H852" s="164"/>
      <c r="I852" s="164"/>
      <c r="J852" s="165"/>
    </row>
    <row r="853" spans="7:10" ht="18" customHeight="1" x14ac:dyDescent="0.2">
      <c r="G853" s="164"/>
      <c r="H853" s="164"/>
      <c r="I853" s="164"/>
      <c r="J853" s="165"/>
    </row>
    <row r="854" spans="7:10" ht="18" customHeight="1" x14ac:dyDescent="0.2">
      <c r="G854" s="164"/>
      <c r="H854" s="164"/>
      <c r="I854" s="164"/>
      <c r="J854" s="165"/>
    </row>
    <row r="855" spans="7:10" ht="18" customHeight="1" x14ac:dyDescent="0.2">
      <c r="G855" s="164"/>
      <c r="H855" s="164"/>
      <c r="I855" s="164"/>
      <c r="J855" s="165"/>
    </row>
    <row r="856" spans="7:10" ht="18" customHeight="1" x14ac:dyDescent="0.2">
      <c r="G856" s="164"/>
      <c r="H856" s="164"/>
      <c r="I856" s="164"/>
      <c r="J856" s="165"/>
    </row>
    <row r="857" spans="7:10" ht="18" customHeight="1" x14ac:dyDescent="0.2">
      <c r="G857" s="164"/>
      <c r="H857" s="164"/>
      <c r="I857" s="164"/>
      <c r="J857" s="165"/>
    </row>
    <row r="858" spans="7:10" ht="18" customHeight="1" x14ac:dyDescent="0.2">
      <c r="G858" s="164"/>
      <c r="H858" s="164"/>
      <c r="I858" s="164"/>
      <c r="J858" s="165"/>
    </row>
    <row r="859" spans="7:10" ht="18" customHeight="1" x14ac:dyDescent="0.2">
      <c r="G859" s="164"/>
      <c r="H859" s="164"/>
      <c r="I859" s="164"/>
      <c r="J859" s="165"/>
    </row>
    <row r="860" spans="7:10" ht="18" customHeight="1" x14ac:dyDescent="0.2">
      <c r="G860" s="164"/>
      <c r="H860" s="164"/>
      <c r="I860" s="164"/>
      <c r="J860" s="165"/>
    </row>
    <row r="861" spans="7:10" ht="18" customHeight="1" x14ac:dyDescent="0.2">
      <c r="G861" s="164"/>
      <c r="H861" s="164"/>
      <c r="I861" s="164"/>
      <c r="J861" s="165"/>
    </row>
    <row r="862" spans="7:10" ht="18" customHeight="1" x14ac:dyDescent="0.2">
      <c r="G862" s="164"/>
      <c r="H862" s="164"/>
      <c r="I862" s="164"/>
      <c r="J862" s="165"/>
    </row>
    <row r="863" spans="7:10" ht="18" customHeight="1" x14ac:dyDescent="0.2">
      <c r="G863" s="164"/>
      <c r="H863" s="164"/>
      <c r="I863" s="164"/>
      <c r="J863" s="165"/>
    </row>
    <row r="864" spans="7:10" ht="18" customHeight="1" x14ac:dyDescent="0.2">
      <c r="G864" s="164"/>
      <c r="H864" s="164"/>
      <c r="I864" s="164"/>
      <c r="J864" s="165"/>
    </row>
    <row r="865" spans="7:10" ht="18" customHeight="1" x14ac:dyDescent="0.2">
      <c r="G865" s="164"/>
      <c r="H865" s="164"/>
      <c r="I865" s="164"/>
      <c r="J865" s="165"/>
    </row>
    <row r="866" spans="7:10" ht="18" customHeight="1" x14ac:dyDescent="0.2">
      <c r="G866" s="164"/>
      <c r="H866" s="164"/>
      <c r="I866" s="164"/>
      <c r="J866" s="165"/>
    </row>
    <row r="867" spans="7:10" ht="18" customHeight="1" x14ac:dyDescent="0.2">
      <c r="G867" s="164"/>
      <c r="H867" s="164"/>
      <c r="I867" s="164"/>
      <c r="J867" s="165"/>
    </row>
    <row r="868" spans="7:10" ht="18" customHeight="1" x14ac:dyDescent="0.2">
      <c r="G868" s="164"/>
      <c r="H868" s="164"/>
      <c r="I868" s="164"/>
      <c r="J868" s="165"/>
    </row>
    <row r="869" spans="7:10" ht="18" customHeight="1" x14ac:dyDescent="0.2">
      <c r="G869" s="164"/>
      <c r="H869" s="164"/>
      <c r="I869" s="164"/>
      <c r="J869" s="165"/>
    </row>
    <row r="870" spans="7:10" ht="18" customHeight="1" x14ac:dyDescent="0.2">
      <c r="G870" s="164"/>
      <c r="H870" s="164"/>
      <c r="I870" s="164"/>
      <c r="J870" s="165"/>
    </row>
    <row r="871" spans="7:10" ht="18" customHeight="1" x14ac:dyDescent="0.2">
      <c r="G871" s="164"/>
      <c r="H871" s="164"/>
      <c r="I871" s="164"/>
      <c r="J871" s="165"/>
    </row>
    <row r="872" spans="7:10" ht="18" customHeight="1" x14ac:dyDescent="0.2">
      <c r="G872" s="164"/>
      <c r="H872" s="164"/>
      <c r="I872" s="164"/>
      <c r="J872" s="165"/>
    </row>
    <row r="873" spans="7:10" ht="18" customHeight="1" x14ac:dyDescent="0.2">
      <c r="G873" s="164"/>
      <c r="H873" s="164"/>
      <c r="I873" s="164"/>
      <c r="J873" s="165"/>
    </row>
    <row r="874" spans="7:10" ht="18" customHeight="1" x14ac:dyDescent="0.2">
      <c r="G874" s="164"/>
      <c r="H874" s="164"/>
      <c r="I874" s="164"/>
      <c r="J874" s="165"/>
    </row>
    <row r="875" spans="7:10" ht="18" customHeight="1" x14ac:dyDescent="0.2">
      <c r="G875" s="164"/>
      <c r="H875" s="164"/>
      <c r="I875" s="164"/>
      <c r="J875" s="165"/>
    </row>
    <row r="876" spans="7:10" ht="18" customHeight="1" x14ac:dyDescent="0.2">
      <c r="G876" s="164"/>
      <c r="H876" s="164"/>
      <c r="I876" s="164"/>
      <c r="J876" s="165"/>
    </row>
    <row r="877" spans="7:10" ht="18" customHeight="1" x14ac:dyDescent="0.2">
      <c r="G877" s="164"/>
      <c r="H877" s="164"/>
      <c r="I877" s="164"/>
      <c r="J877" s="165"/>
    </row>
    <row r="878" spans="7:10" ht="18" customHeight="1" x14ac:dyDescent="0.2">
      <c r="G878" s="164"/>
      <c r="H878" s="164"/>
      <c r="I878" s="164"/>
      <c r="J878" s="165"/>
    </row>
    <row r="879" spans="7:10" ht="18" customHeight="1" x14ac:dyDescent="0.2">
      <c r="G879" s="164"/>
      <c r="H879" s="164"/>
      <c r="I879" s="164"/>
      <c r="J879" s="165"/>
    </row>
    <row r="880" spans="7:10" ht="18" customHeight="1" x14ac:dyDescent="0.2">
      <c r="G880" s="164"/>
      <c r="H880" s="164"/>
      <c r="I880" s="164"/>
      <c r="J880" s="165"/>
    </row>
    <row r="881" spans="7:10" ht="18" customHeight="1" x14ac:dyDescent="0.2">
      <c r="G881" s="164"/>
      <c r="H881" s="164"/>
      <c r="I881" s="164"/>
      <c r="J881" s="165"/>
    </row>
    <row r="882" spans="7:10" ht="18" customHeight="1" x14ac:dyDescent="0.2">
      <c r="G882" s="164"/>
      <c r="H882" s="164"/>
      <c r="I882" s="164"/>
      <c r="J882" s="165"/>
    </row>
    <row r="883" spans="7:10" ht="18" customHeight="1" x14ac:dyDescent="0.2">
      <c r="G883" s="164"/>
      <c r="H883" s="164"/>
      <c r="I883" s="164"/>
      <c r="J883" s="165"/>
    </row>
    <row r="884" spans="7:10" ht="18" customHeight="1" x14ac:dyDescent="0.2">
      <c r="G884" s="164"/>
      <c r="H884" s="164"/>
      <c r="I884" s="164"/>
      <c r="J884" s="165"/>
    </row>
    <row r="885" spans="7:10" ht="18" customHeight="1" x14ac:dyDescent="0.2">
      <c r="G885" s="164"/>
      <c r="H885" s="164"/>
      <c r="I885" s="164"/>
      <c r="J885" s="165"/>
    </row>
    <row r="886" spans="7:10" ht="18" customHeight="1" x14ac:dyDescent="0.2">
      <c r="G886" s="164"/>
      <c r="H886" s="164"/>
      <c r="I886" s="164"/>
      <c r="J886" s="165"/>
    </row>
    <row r="887" spans="7:10" ht="18" customHeight="1" x14ac:dyDescent="0.2">
      <c r="G887" s="164"/>
      <c r="H887" s="164"/>
      <c r="I887" s="164"/>
      <c r="J887" s="165"/>
    </row>
    <row r="888" spans="7:10" ht="18" customHeight="1" x14ac:dyDescent="0.2">
      <c r="G888" s="164"/>
      <c r="H888" s="164"/>
      <c r="I888" s="164"/>
      <c r="J888" s="165"/>
    </row>
    <row r="889" spans="7:10" ht="18" customHeight="1" x14ac:dyDescent="0.2">
      <c r="G889" s="164"/>
      <c r="H889" s="164"/>
      <c r="I889" s="164"/>
      <c r="J889" s="165"/>
    </row>
    <row r="890" spans="7:10" ht="18" customHeight="1" x14ac:dyDescent="0.2">
      <c r="G890" s="164"/>
      <c r="H890" s="164"/>
      <c r="I890" s="164"/>
      <c r="J890" s="165"/>
    </row>
    <row r="891" spans="7:10" ht="18" customHeight="1" x14ac:dyDescent="0.2">
      <c r="G891" s="164"/>
      <c r="H891" s="164"/>
      <c r="I891" s="164"/>
      <c r="J891" s="165"/>
    </row>
    <row r="892" spans="7:10" ht="18" customHeight="1" x14ac:dyDescent="0.2">
      <c r="G892" s="164"/>
      <c r="H892" s="164"/>
      <c r="I892" s="164"/>
      <c r="J892" s="165"/>
    </row>
    <row r="893" spans="7:10" ht="18" customHeight="1" x14ac:dyDescent="0.2">
      <c r="G893" s="164"/>
      <c r="H893" s="164"/>
      <c r="I893" s="164"/>
      <c r="J893" s="165"/>
    </row>
    <row r="894" spans="7:10" ht="18" customHeight="1" x14ac:dyDescent="0.2">
      <c r="G894" s="164"/>
      <c r="H894" s="164"/>
      <c r="I894" s="164"/>
      <c r="J894" s="165"/>
    </row>
    <row r="895" spans="7:10" ht="18" customHeight="1" x14ac:dyDescent="0.2">
      <c r="G895" s="164"/>
      <c r="H895" s="164"/>
      <c r="I895" s="164"/>
      <c r="J895" s="165"/>
    </row>
    <row r="896" spans="7:10" ht="18" customHeight="1" x14ac:dyDescent="0.2">
      <c r="G896" s="164"/>
      <c r="H896" s="164"/>
      <c r="I896" s="164"/>
      <c r="J896" s="165"/>
    </row>
    <row r="897" spans="7:10" ht="18" customHeight="1" x14ac:dyDescent="0.2">
      <c r="G897" s="164"/>
      <c r="H897" s="164"/>
      <c r="I897" s="164"/>
      <c r="J897" s="165"/>
    </row>
    <row r="898" spans="7:10" ht="18" customHeight="1" x14ac:dyDescent="0.2">
      <c r="G898" s="164"/>
      <c r="H898" s="164"/>
      <c r="I898" s="164"/>
      <c r="J898" s="165"/>
    </row>
    <row r="899" spans="7:10" ht="18" customHeight="1" x14ac:dyDescent="0.2">
      <c r="G899" s="164"/>
      <c r="H899" s="164"/>
      <c r="I899" s="164"/>
      <c r="J899" s="165"/>
    </row>
    <row r="900" spans="7:10" ht="18" customHeight="1" x14ac:dyDescent="0.2">
      <c r="G900" s="164"/>
      <c r="H900" s="164"/>
      <c r="I900" s="164"/>
      <c r="J900" s="165"/>
    </row>
    <row r="901" spans="7:10" ht="18" customHeight="1" x14ac:dyDescent="0.2">
      <c r="G901" s="164"/>
      <c r="H901" s="164"/>
      <c r="I901" s="164"/>
      <c r="J901" s="165"/>
    </row>
    <row r="902" spans="7:10" ht="18" customHeight="1" x14ac:dyDescent="0.2">
      <c r="G902" s="164"/>
      <c r="H902" s="164"/>
      <c r="I902" s="164"/>
      <c r="J902" s="165"/>
    </row>
    <row r="903" spans="7:10" ht="18" customHeight="1" x14ac:dyDescent="0.2">
      <c r="G903" s="164"/>
      <c r="H903" s="164"/>
      <c r="I903" s="164"/>
      <c r="J903" s="165"/>
    </row>
    <row r="904" spans="7:10" ht="18" customHeight="1" x14ac:dyDescent="0.2">
      <c r="G904" s="164"/>
      <c r="H904" s="164"/>
      <c r="I904" s="164"/>
      <c r="J904" s="165"/>
    </row>
    <row r="905" spans="7:10" ht="18" customHeight="1" x14ac:dyDescent="0.2">
      <c r="G905" s="164"/>
      <c r="H905" s="164"/>
      <c r="I905" s="164"/>
      <c r="J905" s="165"/>
    </row>
    <row r="906" spans="7:10" ht="18" customHeight="1" x14ac:dyDescent="0.2">
      <c r="G906" s="164"/>
      <c r="H906" s="164"/>
      <c r="I906" s="164"/>
      <c r="J906" s="165"/>
    </row>
    <row r="907" spans="7:10" ht="18" customHeight="1" x14ac:dyDescent="0.2">
      <c r="G907" s="164"/>
      <c r="H907" s="164"/>
      <c r="I907" s="164"/>
      <c r="J907" s="165"/>
    </row>
    <row r="908" spans="7:10" ht="18" customHeight="1" x14ac:dyDescent="0.2">
      <c r="G908" s="164"/>
      <c r="H908" s="164"/>
      <c r="I908" s="164"/>
      <c r="J908" s="165"/>
    </row>
    <row r="909" spans="7:10" ht="18" customHeight="1" x14ac:dyDescent="0.2">
      <c r="G909" s="164"/>
      <c r="H909" s="164"/>
      <c r="I909" s="164"/>
      <c r="J909" s="165"/>
    </row>
    <row r="910" spans="7:10" ht="18" customHeight="1" x14ac:dyDescent="0.2">
      <c r="G910" s="164"/>
      <c r="H910" s="164"/>
      <c r="I910" s="164"/>
      <c r="J910" s="165"/>
    </row>
    <row r="911" spans="7:10" ht="18" customHeight="1" x14ac:dyDescent="0.2">
      <c r="G911" s="164"/>
      <c r="H911" s="164"/>
      <c r="I911" s="164"/>
      <c r="J911" s="165"/>
    </row>
    <row r="912" spans="7:10" ht="18" customHeight="1" x14ac:dyDescent="0.2">
      <c r="G912" s="164"/>
      <c r="H912" s="164"/>
      <c r="I912" s="164"/>
      <c r="J912" s="165"/>
    </row>
    <row r="913" spans="7:10" ht="18" customHeight="1" x14ac:dyDescent="0.2">
      <c r="G913" s="164"/>
      <c r="H913" s="164"/>
      <c r="I913" s="164"/>
      <c r="J913" s="165"/>
    </row>
    <row r="914" spans="7:10" ht="18" customHeight="1" x14ac:dyDescent="0.2">
      <c r="G914" s="164"/>
      <c r="H914" s="164"/>
      <c r="I914" s="164"/>
      <c r="J914" s="165"/>
    </row>
    <row r="915" spans="7:10" ht="18" customHeight="1" x14ac:dyDescent="0.2">
      <c r="G915" s="164"/>
      <c r="H915" s="164"/>
      <c r="I915" s="164"/>
      <c r="J915" s="165"/>
    </row>
    <row r="916" spans="7:10" ht="18" customHeight="1" x14ac:dyDescent="0.2">
      <c r="G916" s="164"/>
      <c r="H916" s="164"/>
      <c r="I916" s="164"/>
      <c r="J916" s="165"/>
    </row>
    <row r="917" spans="7:10" ht="18" customHeight="1" x14ac:dyDescent="0.2">
      <c r="G917" s="164"/>
      <c r="H917" s="164"/>
      <c r="I917" s="164"/>
      <c r="J917" s="165"/>
    </row>
    <row r="918" spans="7:10" ht="18" customHeight="1" x14ac:dyDescent="0.2">
      <c r="G918" s="164"/>
      <c r="H918" s="164"/>
      <c r="I918" s="164"/>
      <c r="J918" s="165"/>
    </row>
    <row r="919" spans="7:10" ht="18" customHeight="1" x14ac:dyDescent="0.2">
      <c r="G919" s="164"/>
      <c r="H919" s="164"/>
      <c r="I919" s="164"/>
      <c r="J919" s="165"/>
    </row>
    <row r="920" spans="7:10" ht="18" customHeight="1" x14ac:dyDescent="0.2">
      <c r="G920" s="164"/>
      <c r="H920" s="164"/>
      <c r="I920" s="164"/>
      <c r="J920" s="165"/>
    </row>
    <row r="921" spans="7:10" ht="18" customHeight="1" x14ac:dyDescent="0.2">
      <c r="G921" s="164"/>
      <c r="H921" s="164"/>
      <c r="I921" s="164"/>
      <c r="J921" s="165"/>
    </row>
    <row r="922" spans="7:10" ht="18" customHeight="1" x14ac:dyDescent="0.2">
      <c r="G922" s="164"/>
      <c r="H922" s="164"/>
      <c r="I922" s="164"/>
      <c r="J922" s="165"/>
    </row>
    <row r="923" spans="7:10" ht="18" customHeight="1" x14ac:dyDescent="0.2">
      <c r="G923" s="164"/>
      <c r="H923" s="164"/>
      <c r="I923" s="164"/>
      <c r="J923" s="165"/>
    </row>
    <row r="924" spans="7:10" ht="18" customHeight="1" x14ac:dyDescent="0.2">
      <c r="G924" s="164"/>
      <c r="H924" s="164"/>
      <c r="I924" s="164"/>
      <c r="J924" s="165"/>
    </row>
    <row r="925" spans="7:10" ht="18" customHeight="1" x14ac:dyDescent="0.2">
      <c r="G925" s="164"/>
      <c r="H925" s="164"/>
      <c r="I925" s="164"/>
      <c r="J925" s="165"/>
    </row>
    <row r="926" spans="7:10" ht="18" customHeight="1" x14ac:dyDescent="0.2">
      <c r="G926" s="164"/>
      <c r="H926" s="164"/>
      <c r="I926" s="164"/>
      <c r="J926" s="165"/>
    </row>
    <row r="927" spans="7:10" ht="18" customHeight="1" x14ac:dyDescent="0.2">
      <c r="G927" s="164"/>
      <c r="H927" s="164"/>
      <c r="I927" s="164"/>
      <c r="J927" s="165"/>
    </row>
    <row r="928" spans="7:10" ht="18" customHeight="1" x14ac:dyDescent="0.2">
      <c r="G928" s="164"/>
      <c r="H928" s="164"/>
      <c r="I928" s="164"/>
      <c r="J928" s="165"/>
    </row>
    <row r="929" spans="7:10" ht="18" customHeight="1" x14ac:dyDescent="0.2">
      <c r="G929" s="164"/>
      <c r="H929" s="164"/>
      <c r="I929" s="164"/>
      <c r="J929" s="165"/>
    </row>
    <row r="930" spans="7:10" ht="18" customHeight="1" x14ac:dyDescent="0.2">
      <c r="G930" s="164"/>
      <c r="H930" s="164"/>
      <c r="I930" s="164"/>
      <c r="J930" s="165"/>
    </row>
    <row r="931" spans="7:10" ht="18" customHeight="1" x14ac:dyDescent="0.2">
      <c r="G931" s="164"/>
      <c r="H931" s="164"/>
      <c r="I931" s="164"/>
      <c r="J931" s="165"/>
    </row>
    <row r="932" spans="7:10" ht="18" customHeight="1" x14ac:dyDescent="0.2">
      <c r="G932" s="164"/>
      <c r="H932" s="164"/>
      <c r="I932" s="164"/>
      <c r="J932" s="165"/>
    </row>
    <row r="933" spans="7:10" ht="18" customHeight="1" x14ac:dyDescent="0.2">
      <c r="G933" s="164"/>
      <c r="H933" s="164"/>
      <c r="I933" s="164"/>
      <c r="J933" s="165"/>
    </row>
    <row r="934" spans="7:10" ht="18" customHeight="1" x14ac:dyDescent="0.2">
      <c r="G934" s="164"/>
      <c r="H934" s="164"/>
      <c r="I934" s="164"/>
      <c r="J934" s="165"/>
    </row>
    <row r="935" spans="7:10" ht="18" customHeight="1" x14ac:dyDescent="0.2">
      <c r="G935" s="164"/>
      <c r="H935" s="164"/>
      <c r="I935" s="164"/>
      <c r="J935" s="165"/>
    </row>
    <row r="936" spans="7:10" ht="18" customHeight="1" x14ac:dyDescent="0.2">
      <c r="G936" s="164"/>
      <c r="H936" s="164"/>
      <c r="I936" s="164"/>
      <c r="J936" s="165"/>
    </row>
    <row r="937" spans="7:10" ht="18" customHeight="1" x14ac:dyDescent="0.2">
      <c r="G937" s="164"/>
      <c r="H937" s="164"/>
      <c r="I937" s="164"/>
      <c r="J937" s="165"/>
    </row>
    <row r="938" spans="7:10" ht="18" customHeight="1" x14ac:dyDescent="0.2">
      <c r="G938" s="164"/>
      <c r="H938" s="164"/>
      <c r="I938" s="164"/>
      <c r="J938" s="165"/>
    </row>
    <row r="939" spans="7:10" ht="18" customHeight="1" x14ac:dyDescent="0.2">
      <c r="G939" s="164"/>
      <c r="H939" s="164"/>
      <c r="I939" s="164"/>
      <c r="J939" s="165"/>
    </row>
    <row r="940" spans="7:10" ht="18" customHeight="1" x14ac:dyDescent="0.2">
      <c r="G940" s="164"/>
      <c r="H940" s="164"/>
      <c r="I940" s="164"/>
      <c r="J940" s="165"/>
    </row>
    <row r="941" spans="7:10" ht="18" customHeight="1" x14ac:dyDescent="0.2">
      <c r="G941" s="164"/>
      <c r="H941" s="164"/>
      <c r="I941" s="164"/>
      <c r="J941" s="165"/>
    </row>
    <row r="942" spans="7:10" ht="18" customHeight="1" x14ac:dyDescent="0.2">
      <c r="G942" s="164"/>
      <c r="H942" s="164"/>
      <c r="I942" s="164"/>
      <c r="J942" s="165"/>
    </row>
    <row r="943" spans="7:10" ht="18" customHeight="1" x14ac:dyDescent="0.2">
      <c r="G943" s="164"/>
      <c r="H943" s="164"/>
      <c r="I943" s="164"/>
      <c r="J943" s="165"/>
    </row>
    <row r="944" spans="7:10" ht="18" customHeight="1" x14ac:dyDescent="0.2">
      <c r="G944" s="164"/>
      <c r="H944" s="164"/>
      <c r="I944" s="164"/>
      <c r="J944" s="165"/>
    </row>
    <row r="945" spans="7:10" ht="18" customHeight="1" x14ac:dyDescent="0.2">
      <c r="G945" s="164"/>
      <c r="H945" s="164"/>
      <c r="I945" s="164"/>
      <c r="J945" s="165"/>
    </row>
    <row r="946" spans="7:10" ht="18" customHeight="1" x14ac:dyDescent="0.2">
      <c r="G946" s="164"/>
      <c r="H946" s="164"/>
      <c r="I946" s="164"/>
      <c r="J946" s="165"/>
    </row>
    <row r="947" spans="7:10" ht="18" customHeight="1" x14ac:dyDescent="0.2">
      <c r="G947" s="164"/>
      <c r="H947" s="164"/>
      <c r="I947" s="164"/>
      <c r="J947" s="165"/>
    </row>
    <row r="948" spans="7:10" ht="18" customHeight="1" x14ac:dyDescent="0.2">
      <c r="G948" s="164"/>
      <c r="H948" s="164"/>
      <c r="I948" s="164"/>
      <c r="J948" s="165"/>
    </row>
    <row r="949" spans="7:10" ht="18" customHeight="1" x14ac:dyDescent="0.2">
      <c r="G949" s="164"/>
      <c r="H949" s="164"/>
      <c r="I949" s="164"/>
      <c r="J949" s="165"/>
    </row>
    <row r="950" spans="7:10" ht="18" customHeight="1" x14ac:dyDescent="0.2">
      <c r="G950" s="164"/>
      <c r="H950" s="164"/>
      <c r="I950" s="164"/>
      <c r="J950" s="165"/>
    </row>
    <row r="951" spans="7:10" ht="18" customHeight="1" x14ac:dyDescent="0.2">
      <c r="G951" s="164"/>
      <c r="H951" s="164"/>
      <c r="I951" s="164"/>
      <c r="J951" s="165"/>
    </row>
    <row r="952" spans="7:10" ht="18" customHeight="1" x14ac:dyDescent="0.2">
      <c r="G952" s="164"/>
      <c r="H952" s="164"/>
      <c r="I952" s="164"/>
      <c r="J952" s="165"/>
    </row>
    <row r="953" spans="7:10" ht="18" customHeight="1" x14ac:dyDescent="0.2">
      <c r="G953" s="164"/>
      <c r="H953" s="164"/>
      <c r="I953" s="164"/>
      <c r="J953" s="165"/>
    </row>
    <row r="954" spans="7:10" ht="18" customHeight="1" x14ac:dyDescent="0.2">
      <c r="G954" s="164"/>
      <c r="H954" s="164"/>
      <c r="I954" s="164"/>
      <c r="J954" s="165"/>
    </row>
    <row r="955" spans="7:10" ht="18" customHeight="1" x14ac:dyDescent="0.2">
      <c r="G955" s="164"/>
      <c r="H955" s="164"/>
      <c r="I955" s="164"/>
      <c r="J955" s="165"/>
    </row>
    <row r="956" spans="7:10" ht="18" customHeight="1" x14ac:dyDescent="0.2">
      <c r="G956" s="164"/>
      <c r="H956" s="164"/>
      <c r="I956" s="164"/>
      <c r="J956" s="165"/>
    </row>
    <row r="957" spans="7:10" ht="18" customHeight="1" x14ac:dyDescent="0.2">
      <c r="G957" s="164"/>
      <c r="H957" s="164"/>
      <c r="I957" s="164"/>
      <c r="J957" s="165"/>
    </row>
    <row r="958" spans="7:10" ht="18" customHeight="1" x14ac:dyDescent="0.2">
      <c r="G958" s="164"/>
      <c r="H958" s="164"/>
      <c r="I958" s="164"/>
      <c r="J958" s="165"/>
    </row>
    <row r="959" spans="7:10" ht="18" customHeight="1" x14ac:dyDescent="0.2">
      <c r="G959" s="164"/>
      <c r="H959" s="164"/>
      <c r="I959" s="164"/>
      <c r="J959" s="165"/>
    </row>
    <row r="960" spans="7:10" ht="18" customHeight="1" x14ac:dyDescent="0.2">
      <c r="G960" s="164"/>
      <c r="H960" s="164"/>
      <c r="I960" s="164"/>
      <c r="J960" s="165"/>
    </row>
    <row r="961" spans="7:10" ht="18" customHeight="1" x14ac:dyDescent="0.2">
      <c r="G961" s="164"/>
      <c r="H961" s="164"/>
      <c r="I961" s="164"/>
      <c r="J961" s="165"/>
    </row>
    <row r="962" spans="7:10" ht="18" customHeight="1" x14ac:dyDescent="0.2">
      <c r="G962" s="164"/>
      <c r="H962" s="164"/>
      <c r="I962" s="164"/>
      <c r="J962" s="165"/>
    </row>
    <row r="963" spans="7:10" ht="18" customHeight="1" x14ac:dyDescent="0.2">
      <c r="G963" s="164"/>
      <c r="H963" s="164"/>
      <c r="I963" s="164"/>
      <c r="J963" s="165"/>
    </row>
    <row r="964" spans="7:10" ht="18" customHeight="1" x14ac:dyDescent="0.2">
      <c r="G964" s="164"/>
      <c r="H964" s="164"/>
      <c r="I964" s="164"/>
      <c r="J964" s="165"/>
    </row>
    <row r="965" spans="7:10" ht="18" customHeight="1" x14ac:dyDescent="0.2">
      <c r="G965" s="164"/>
      <c r="H965" s="164"/>
      <c r="I965" s="164"/>
      <c r="J965" s="165"/>
    </row>
    <row r="966" spans="7:10" ht="18" customHeight="1" x14ac:dyDescent="0.2">
      <c r="G966" s="164"/>
      <c r="H966" s="164"/>
      <c r="I966" s="164"/>
      <c r="J966" s="165"/>
    </row>
    <row r="967" spans="7:10" ht="18" customHeight="1" x14ac:dyDescent="0.2">
      <c r="G967" s="164"/>
      <c r="H967" s="164"/>
      <c r="I967" s="164"/>
      <c r="J967" s="165"/>
    </row>
    <row r="968" spans="7:10" ht="18" customHeight="1" x14ac:dyDescent="0.2">
      <c r="G968" s="164"/>
      <c r="H968" s="164"/>
      <c r="I968" s="164"/>
      <c r="J968" s="165"/>
    </row>
    <row r="969" spans="7:10" ht="18" customHeight="1" x14ac:dyDescent="0.2">
      <c r="G969" s="164"/>
      <c r="H969" s="164"/>
      <c r="I969" s="164"/>
      <c r="J969" s="165"/>
    </row>
    <row r="970" spans="7:10" ht="18" customHeight="1" x14ac:dyDescent="0.2">
      <c r="G970" s="164"/>
      <c r="H970" s="164"/>
      <c r="I970" s="164"/>
      <c r="J970" s="165"/>
    </row>
    <row r="971" spans="7:10" ht="18" customHeight="1" x14ac:dyDescent="0.2">
      <c r="G971" s="164"/>
      <c r="H971" s="164"/>
      <c r="I971" s="164"/>
      <c r="J971" s="165"/>
    </row>
    <row r="972" spans="7:10" ht="18" customHeight="1" x14ac:dyDescent="0.2">
      <c r="G972" s="164"/>
      <c r="H972" s="164"/>
      <c r="I972" s="164"/>
      <c r="J972" s="165"/>
    </row>
    <row r="973" spans="7:10" ht="18" customHeight="1" x14ac:dyDescent="0.2">
      <c r="G973" s="164"/>
      <c r="H973" s="164"/>
      <c r="I973" s="164"/>
      <c r="J973" s="165"/>
    </row>
    <row r="974" spans="7:10" ht="18" customHeight="1" x14ac:dyDescent="0.2">
      <c r="G974" s="164"/>
      <c r="H974" s="164"/>
      <c r="I974" s="164"/>
      <c r="J974" s="165"/>
    </row>
    <row r="975" spans="7:10" ht="18" customHeight="1" x14ac:dyDescent="0.2">
      <c r="G975" s="164"/>
      <c r="H975" s="164"/>
      <c r="I975" s="164"/>
      <c r="J975" s="165"/>
    </row>
    <row r="976" spans="7:10" ht="18" customHeight="1" x14ac:dyDescent="0.2">
      <c r="G976" s="164"/>
      <c r="H976" s="164"/>
      <c r="I976" s="164"/>
      <c r="J976" s="165"/>
    </row>
    <row r="977" spans="7:10" ht="18" customHeight="1" x14ac:dyDescent="0.2">
      <c r="G977" s="164"/>
      <c r="H977" s="164"/>
      <c r="I977" s="164"/>
      <c r="J977" s="165"/>
    </row>
    <row r="978" spans="7:10" ht="18" customHeight="1" x14ac:dyDescent="0.2">
      <c r="G978" s="164"/>
      <c r="H978" s="164"/>
      <c r="I978" s="164"/>
      <c r="J978" s="165"/>
    </row>
    <row r="979" spans="7:10" ht="18" customHeight="1" x14ac:dyDescent="0.2">
      <c r="G979" s="164"/>
      <c r="H979" s="164"/>
      <c r="I979" s="164"/>
      <c r="J979" s="165"/>
    </row>
    <row r="980" spans="7:10" ht="18" customHeight="1" x14ac:dyDescent="0.2">
      <c r="G980" s="164"/>
      <c r="H980" s="164"/>
      <c r="I980" s="164"/>
      <c r="J980" s="165"/>
    </row>
    <row r="981" spans="7:10" ht="18" customHeight="1" x14ac:dyDescent="0.2">
      <c r="G981" s="164"/>
      <c r="H981" s="164"/>
      <c r="I981" s="164"/>
      <c r="J981" s="165"/>
    </row>
    <row r="982" spans="7:10" ht="18" customHeight="1" x14ac:dyDescent="0.2">
      <c r="G982" s="164"/>
      <c r="H982" s="164"/>
      <c r="I982" s="164"/>
      <c r="J982" s="165"/>
    </row>
    <row r="983" spans="7:10" ht="18" customHeight="1" x14ac:dyDescent="0.2">
      <c r="G983" s="164"/>
      <c r="H983" s="164"/>
      <c r="I983" s="164"/>
      <c r="J983" s="165"/>
    </row>
    <row r="984" spans="7:10" ht="18" customHeight="1" x14ac:dyDescent="0.2">
      <c r="G984" s="164"/>
      <c r="H984" s="164"/>
      <c r="I984" s="164"/>
      <c r="J984" s="165"/>
    </row>
    <row r="985" spans="7:10" ht="18" customHeight="1" x14ac:dyDescent="0.2">
      <c r="G985" s="164"/>
      <c r="H985" s="164"/>
      <c r="I985" s="164"/>
      <c r="J985" s="165"/>
    </row>
    <row r="986" spans="7:10" ht="18" customHeight="1" x14ac:dyDescent="0.2">
      <c r="G986" s="164"/>
      <c r="H986" s="164"/>
      <c r="I986" s="164"/>
      <c r="J986" s="165"/>
    </row>
    <row r="987" spans="7:10" ht="18" customHeight="1" x14ac:dyDescent="0.2">
      <c r="G987" s="164"/>
      <c r="H987" s="164"/>
      <c r="I987" s="164"/>
      <c r="J987" s="165"/>
    </row>
    <row r="988" spans="7:10" ht="18" customHeight="1" x14ac:dyDescent="0.2">
      <c r="G988" s="164"/>
      <c r="H988" s="164"/>
      <c r="I988" s="164"/>
      <c r="J988" s="165"/>
    </row>
    <row r="989" spans="7:10" ht="18" customHeight="1" x14ac:dyDescent="0.2">
      <c r="G989" s="164"/>
      <c r="H989" s="164"/>
      <c r="I989" s="164"/>
      <c r="J989" s="165"/>
    </row>
    <row r="990" spans="7:10" ht="18" customHeight="1" x14ac:dyDescent="0.2">
      <c r="G990" s="164"/>
      <c r="H990" s="164"/>
      <c r="I990" s="164"/>
      <c r="J990" s="165"/>
    </row>
    <row r="991" spans="7:10" ht="18" customHeight="1" x14ac:dyDescent="0.2">
      <c r="G991" s="164"/>
      <c r="H991" s="164"/>
      <c r="I991" s="164"/>
      <c r="J991" s="165"/>
    </row>
    <row r="992" spans="7:10" ht="18" customHeight="1" x14ac:dyDescent="0.2">
      <c r="G992" s="164"/>
      <c r="H992" s="164"/>
      <c r="I992" s="164"/>
      <c r="J992" s="165"/>
    </row>
    <row r="993" spans="7:10" ht="18" customHeight="1" x14ac:dyDescent="0.2">
      <c r="G993" s="164"/>
      <c r="H993" s="164"/>
      <c r="I993" s="164"/>
      <c r="J993" s="165"/>
    </row>
    <row r="994" spans="7:10" ht="18" customHeight="1" x14ac:dyDescent="0.2">
      <c r="G994" s="164"/>
      <c r="H994" s="164"/>
      <c r="I994" s="164"/>
      <c r="J994" s="165"/>
    </row>
    <row r="995" spans="7:10" ht="18" customHeight="1" x14ac:dyDescent="0.2">
      <c r="G995" s="164"/>
      <c r="H995" s="164"/>
      <c r="I995" s="164"/>
      <c r="J995" s="165"/>
    </row>
  </sheetData>
  <sheetProtection password="C4E7" sheet="1" objects="1" scenarios="1"/>
  <protectedRanges>
    <protectedRange sqref="A7:A500" name="Plage1_2"/>
    <protectedRange sqref="B7:B503" name="Plage1_3"/>
  </protectedRanges>
  <mergeCells count="5">
    <mergeCell ref="I1:J1"/>
    <mergeCell ref="I2:J2"/>
    <mergeCell ref="E5:G5"/>
    <mergeCell ref="H5:J5"/>
    <mergeCell ref="K5:L5"/>
  </mergeCells>
  <pageMargins left="0.70866141732283472" right="0.70866141732283472" top="0.78740157480314965" bottom="0.78740157480314965" header="0.31496062992125984" footer="0.31496062992125984"/>
  <pageSetup paperSize="9" scale="81" fitToHeight="0" orientation="landscape" r:id="rId1"/>
  <headerFooter>
    <oddFooter>&amp;CSeite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Kontobezeichnung!$B$4:$B$29</xm:f>
          </x14:formula1>
          <xm:sqref>B7:B503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8"/>
  <sheetViews>
    <sheetView showGridLines="0" showZeros="0" tabSelected="1" view="pageLayout" zoomScaleNormal="100" workbookViewId="0">
      <selection activeCell="E1" sqref="E1"/>
    </sheetView>
  </sheetViews>
  <sheetFormatPr baseColWidth="10" defaultColWidth="11.42578125" defaultRowHeight="12.75" x14ac:dyDescent="0.2"/>
  <cols>
    <col min="1" max="1" width="12.28515625" style="1" customWidth="1"/>
    <col min="2" max="2" width="60" style="1" customWidth="1"/>
    <col min="3" max="3" width="20.5703125" style="2" customWidth="1"/>
    <col min="4" max="5" width="20.5703125" style="58" customWidth="1"/>
    <col min="6" max="6" width="20.5703125" style="62" customWidth="1"/>
    <col min="7" max="7" width="20.5703125" style="58" customWidth="1"/>
    <col min="8" max="8" width="11.85546875" style="58" customWidth="1"/>
    <col min="9" max="9" width="20.5703125" style="58" customWidth="1"/>
    <col min="10" max="16384" width="11.42578125" style="58"/>
  </cols>
  <sheetData>
    <row r="1" spans="1:9" ht="24.95" customHeight="1" thickBot="1" x14ac:dyDescent="0.25">
      <c r="A1" s="477" t="s">
        <v>87</v>
      </c>
      <c r="B1" s="478"/>
      <c r="C1" s="439">
        <f>'Eingabe Kundendaten'!B8</f>
        <v>0</v>
      </c>
      <c r="D1" s="152"/>
      <c r="E1" s="152"/>
      <c r="F1" s="72"/>
      <c r="G1" s="72"/>
      <c r="H1" s="72"/>
      <c r="I1" s="72"/>
    </row>
    <row r="2" spans="1:9" ht="24.95" customHeight="1" x14ac:dyDescent="0.2">
      <c r="A2" s="59"/>
      <c r="B2" s="63"/>
      <c r="C2" s="71"/>
      <c r="D2" s="61"/>
      <c r="E2" s="61"/>
      <c r="F2" s="61"/>
      <c r="H2" s="479" t="s">
        <v>63</v>
      </c>
      <c r="I2" s="480"/>
    </row>
    <row r="3" spans="1:9" ht="24.95" customHeight="1" thickBot="1" x14ac:dyDescent="0.35">
      <c r="A3" s="60" t="s">
        <v>2</v>
      </c>
      <c r="B3" s="73">
        <f>'Aufnahme Offenware - Liter'!B3:I3</f>
        <v>0</v>
      </c>
      <c r="C3" s="119">
        <f>'Eingabe Kundendaten'!B6</f>
        <v>0</v>
      </c>
      <c r="D3" s="64"/>
      <c r="E3" s="64"/>
      <c r="F3" s="65"/>
      <c r="H3" s="481">
        <f>'Eingabe Kundendaten'!B2</f>
        <v>0</v>
      </c>
      <c r="I3" s="482"/>
    </row>
    <row r="4" spans="1:9" ht="24.95" customHeight="1" x14ac:dyDescent="0.3">
      <c r="A4" s="60"/>
      <c r="B4" s="70"/>
      <c r="D4" s="64"/>
      <c r="E4" s="64"/>
      <c r="F4" s="65"/>
      <c r="H4" s="107"/>
      <c r="I4" s="107"/>
    </row>
    <row r="5" spans="1:9" ht="3.95" customHeight="1" x14ac:dyDescent="0.2">
      <c r="A5" s="58"/>
      <c r="B5" s="58"/>
      <c r="C5" s="66"/>
      <c r="D5" s="64"/>
      <c r="E5" s="64"/>
      <c r="F5" s="65"/>
    </row>
    <row r="6" spans="1:9" ht="3.95" customHeight="1" thickBot="1" x14ac:dyDescent="0.25">
      <c r="A6" s="58"/>
      <c r="B6" s="58"/>
      <c r="C6" s="66"/>
      <c r="D6" s="64"/>
      <c r="E6" s="64"/>
      <c r="F6" s="65"/>
    </row>
    <row r="7" spans="1:9" ht="30.75" thickBot="1" x14ac:dyDescent="0.25">
      <c r="A7" s="67"/>
      <c r="B7" s="58"/>
      <c r="C7" s="147" t="s">
        <v>79</v>
      </c>
      <c r="D7" s="148" t="s">
        <v>78</v>
      </c>
      <c r="E7" s="149" t="s">
        <v>81</v>
      </c>
      <c r="F7" s="150" t="s">
        <v>69</v>
      </c>
      <c r="G7" s="151" t="s">
        <v>70</v>
      </c>
      <c r="H7" s="92" t="s">
        <v>11</v>
      </c>
      <c r="I7" s="93" t="s">
        <v>12</v>
      </c>
    </row>
    <row r="8" spans="1:9" ht="15" customHeight="1" x14ac:dyDescent="0.2">
      <c r="A8" s="81" t="s">
        <v>46</v>
      </c>
      <c r="B8" s="77" t="s">
        <v>9</v>
      </c>
      <c r="C8" s="88" t="s">
        <v>10</v>
      </c>
      <c r="D8" s="89" t="s">
        <v>10</v>
      </c>
      <c r="E8" s="89" t="s">
        <v>10</v>
      </c>
      <c r="F8" s="89" t="s">
        <v>10</v>
      </c>
      <c r="G8" s="89" t="s">
        <v>10</v>
      </c>
      <c r="H8" s="90" t="s">
        <v>74</v>
      </c>
      <c r="I8" s="91" t="s">
        <v>74</v>
      </c>
    </row>
    <row r="9" spans="1:9" ht="15" customHeight="1" x14ac:dyDescent="0.2">
      <c r="A9" s="82">
        <v>1</v>
      </c>
      <c r="B9" s="169" t="s">
        <v>89</v>
      </c>
      <c r="C9" s="95">
        <f>'Aufnahme Offenware - Liter'!M7</f>
        <v>0</v>
      </c>
      <c r="D9" s="55">
        <f>'Aufnahme Offenware - Kilogramm'!O7</f>
        <v>0</v>
      </c>
      <c r="E9" s="55">
        <f>'Aufnahme Holzfass - Meter'!M7+'Aufnahme Holzfass - Liter'!L7</f>
        <v>0</v>
      </c>
      <c r="F9" s="56">
        <f>'Aufnahme Flaschenware'!J6</f>
        <v>0</v>
      </c>
      <c r="G9" s="56">
        <f>SUM(C9:F9)</f>
        <v>0</v>
      </c>
      <c r="H9" s="144">
        <v>29</v>
      </c>
      <c r="I9" s="102">
        <f t="shared" ref="I9:I35" si="0">SUM(G9*H9)</f>
        <v>0</v>
      </c>
    </row>
    <row r="10" spans="1:9" ht="15" customHeight="1" x14ac:dyDescent="0.2">
      <c r="A10" s="82">
        <v>2</v>
      </c>
      <c r="B10" s="78" t="s">
        <v>14</v>
      </c>
      <c r="C10" s="95">
        <f>'Aufnahme Offenware - Liter'!M8</f>
        <v>0</v>
      </c>
      <c r="D10" s="55">
        <f>'Aufnahme Offenware - Kilogramm'!O8</f>
        <v>0</v>
      </c>
      <c r="E10" s="55">
        <f>'Aufnahme Holzfass - Meter'!M8+'Aufnahme Holzfass - Liter'!L8</f>
        <v>0</v>
      </c>
      <c r="F10" s="56">
        <f>'Aufnahme Flaschenware'!J7</f>
        <v>0</v>
      </c>
      <c r="G10" s="56">
        <f t="shared" ref="G10:G33" si="1">SUM(C10:F10)</f>
        <v>0</v>
      </c>
      <c r="H10" s="144">
        <v>29</v>
      </c>
      <c r="I10" s="102">
        <f t="shared" si="0"/>
        <v>0</v>
      </c>
    </row>
    <row r="11" spans="1:9" ht="15" customHeight="1" x14ac:dyDescent="0.2">
      <c r="A11" s="82">
        <v>3</v>
      </c>
      <c r="B11" s="78" t="s">
        <v>15</v>
      </c>
      <c r="C11" s="95">
        <f>'Aufnahme Offenware - Liter'!M9</f>
        <v>0</v>
      </c>
      <c r="D11" s="55">
        <f>'Aufnahme Offenware - Kilogramm'!O9</f>
        <v>0</v>
      </c>
      <c r="E11" s="55">
        <f>'Aufnahme Holzfass - Meter'!M9+'Aufnahme Holzfass - Liter'!L9</f>
        <v>0</v>
      </c>
      <c r="F11" s="139">
        <f>'Aufnahme Flaschenware'!J8</f>
        <v>0</v>
      </c>
      <c r="G11" s="56">
        <f t="shared" si="1"/>
        <v>0</v>
      </c>
      <c r="H11" s="144">
        <v>29</v>
      </c>
      <c r="I11" s="102">
        <f t="shared" si="0"/>
        <v>0</v>
      </c>
    </row>
    <row r="12" spans="1:9" ht="15" customHeight="1" x14ac:dyDescent="0.2">
      <c r="A12" s="82">
        <v>4</v>
      </c>
      <c r="B12" s="432" t="s">
        <v>16</v>
      </c>
      <c r="C12" s="95">
        <f>'Aufnahme Offenware - Liter'!M10</f>
        <v>0</v>
      </c>
      <c r="D12" s="55">
        <f>'Aufnahme Offenware - Kilogramm'!O10</f>
        <v>0</v>
      </c>
      <c r="E12" s="55">
        <f>'Aufnahme Holzfass - Meter'!M10+'Aufnahme Holzfass - Liter'!L10</f>
        <v>0</v>
      </c>
      <c r="F12" s="56">
        <f>'Aufnahme Flaschenware'!J9</f>
        <v>0</v>
      </c>
      <c r="G12" s="56">
        <f t="shared" si="1"/>
        <v>0</v>
      </c>
      <c r="H12" s="144">
        <v>29</v>
      </c>
      <c r="I12" s="102">
        <f t="shared" si="0"/>
        <v>0</v>
      </c>
    </row>
    <row r="13" spans="1:9" ht="15" customHeight="1" x14ac:dyDescent="0.2">
      <c r="A13" s="82">
        <v>5</v>
      </c>
      <c r="B13" s="78" t="s">
        <v>17</v>
      </c>
      <c r="C13" s="95">
        <f>'Aufnahme Offenware - Liter'!M11</f>
        <v>0</v>
      </c>
      <c r="D13" s="55">
        <f>'Aufnahme Offenware - Kilogramm'!O11</f>
        <v>0</v>
      </c>
      <c r="E13" s="55">
        <f>'Aufnahme Holzfass - Meter'!M11+'Aufnahme Holzfass - Liter'!L11</f>
        <v>0</v>
      </c>
      <c r="F13" s="56">
        <f>'Aufnahme Flaschenware'!J10</f>
        <v>0</v>
      </c>
      <c r="G13" s="56">
        <f t="shared" si="1"/>
        <v>0</v>
      </c>
      <c r="H13" s="144">
        <v>29</v>
      </c>
      <c r="I13" s="102">
        <f t="shared" si="0"/>
        <v>0</v>
      </c>
    </row>
    <row r="14" spans="1:9" ht="15" customHeight="1" x14ac:dyDescent="0.2">
      <c r="A14" s="82">
        <v>6</v>
      </c>
      <c r="B14" s="155" t="s">
        <v>18</v>
      </c>
      <c r="C14" s="95">
        <f>'Aufnahme Offenware - Liter'!M12</f>
        <v>0</v>
      </c>
      <c r="D14" s="55">
        <f>'Aufnahme Offenware - Kilogramm'!O12</f>
        <v>0</v>
      </c>
      <c r="E14" s="55">
        <f>'Aufnahme Holzfass - Meter'!M12+'Aufnahme Holzfass - Liter'!L12</f>
        <v>0</v>
      </c>
      <c r="F14" s="56">
        <f>'Aufnahme Flaschenware'!J11</f>
        <v>0</v>
      </c>
      <c r="G14" s="56">
        <f t="shared" si="1"/>
        <v>0</v>
      </c>
      <c r="H14" s="144">
        <v>29</v>
      </c>
      <c r="I14" s="102">
        <f t="shared" si="0"/>
        <v>0</v>
      </c>
    </row>
    <row r="15" spans="1:9" ht="15" customHeight="1" x14ac:dyDescent="0.2">
      <c r="A15" s="82">
        <v>7</v>
      </c>
      <c r="B15" s="78" t="s">
        <v>19</v>
      </c>
      <c r="C15" s="95">
        <f>'Aufnahme Offenware - Liter'!M13</f>
        <v>0</v>
      </c>
      <c r="D15" s="55">
        <f>'Aufnahme Offenware - Kilogramm'!O13</f>
        <v>0</v>
      </c>
      <c r="E15" s="55">
        <f>'Aufnahme Holzfass - Meter'!M13+'Aufnahme Holzfass - Liter'!L13</f>
        <v>0</v>
      </c>
      <c r="F15" s="56">
        <f>'Aufnahme Flaschenware'!J12</f>
        <v>0</v>
      </c>
      <c r="G15" s="56">
        <f t="shared" si="1"/>
        <v>0</v>
      </c>
      <c r="H15" s="144">
        <v>29</v>
      </c>
      <c r="I15" s="102">
        <f>SUM(G15*H15)</f>
        <v>0</v>
      </c>
    </row>
    <row r="16" spans="1:9" ht="15" customHeight="1" x14ac:dyDescent="0.2">
      <c r="A16" s="82">
        <v>8</v>
      </c>
      <c r="B16" s="79" t="s">
        <v>20</v>
      </c>
      <c r="C16" s="95">
        <f>'Aufnahme Offenware - Liter'!M14</f>
        <v>0</v>
      </c>
      <c r="D16" s="55">
        <f>'Aufnahme Offenware - Kilogramm'!O14</f>
        <v>0</v>
      </c>
      <c r="E16" s="55">
        <f>'Aufnahme Holzfass - Meter'!M14+'Aufnahme Holzfass - Liter'!L14</f>
        <v>0</v>
      </c>
      <c r="F16" s="56">
        <f>'Aufnahme Flaschenware'!J13</f>
        <v>0</v>
      </c>
      <c r="G16" s="56">
        <f t="shared" si="1"/>
        <v>0</v>
      </c>
      <c r="H16" s="144">
        <v>29</v>
      </c>
      <c r="I16" s="102">
        <f t="shared" si="0"/>
        <v>0</v>
      </c>
    </row>
    <row r="17" spans="1:9" ht="17.25" customHeight="1" x14ac:dyDescent="0.2">
      <c r="A17" s="82">
        <v>9</v>
      </c>
      <c r="B17" s="78" t="s">
        <v>21</v>
      </c>
      <c r="C17" s="95">
        <f>'Aufnahme Offenware - Liter'!M15</f>
        <v>0</v>
      </c>
      <c r="D17" s="55">
        <f>'Aufnahme Offenware - Kilogramm'!O15</f>
        <v>0</v>
      </c>
      <c r="E17" s="55">
        <f>'Aufnahme Holzfass - Meter'!M15+'Aufnahme Holzfass - Liter'!L15</f>
        <v>0</v>
      </c>
      <c r="F17" s="56">
        <f>'Aufnahme Flaschenware'!J14</f>
        <v>0</v>
      </c>
      <c r="G17" s="56">
        <f t="shared" si="1"/>
        <v>0</v>
      </c>
      <c r="H17" s="144">
        <v>29</v>
      </c>
      <c r="I17" s="102">
        <f t="shared" si="0"/>
        <v>0</v>
      </c>
    </row>
    <row r="18" spans="1:9" ht="15" customHeight="1" x14ac:dyDescent="0.2">
      <c r="A18" s="83">
        <v>10</v>
      </c>
      <c r="B18" s="78" t="s">
        <v>22</v>
      </c>
      <c r="C18" s="95">
        <f>'Aufnahme Offenware - Liter'!M16</f>
        <v>0</v>
      </c>
      <c r="D18" s="55">
        <f>'Aufnahme Offenware - Kilogramm'!O16</f>
        <v>0</v>
      </c>
      <c r="E18" s="55">
        <f>'Aufnahme Holzfass - Meter'!M16+'Aufnahme Holzfass - Liter'!L16</f>
        <v>0</v>
      </c>
      <c r="F18" s="56">
        <f>'Aufnahme Flaschenware'!J15</f>
        <v>0</v>
      </c>
      <c r="G18" s="56">
        <f t="shared" si="1"/>
        <v>0</v>
      </c>
      <c r="H18" s="144">
        <v>29</v>
      </c>
      <c r="I18" s="102">
        <f t="shared" si="0"/>
        <v>0</v>
      </c>
    </row>
    <row r="19" spans="1:9" ht="15" customHeight="1" x14ac:dyDescent="0.2">
      <c r="A19" s="82">
        <v>11</v>
      </c>
      <c r="B19" s="79" t="s">
        <v>23</v>
      </c>
      <c r="C19" s="95">
        <f>'Aufnahme Offenware - Liter'!M17</f>
        <v>0</v>
      </c>
      <c r="D19" s="55">
        <f>'Aufnahme Offenware - Kilogramm'!O17</f>
        <v>0</v>
      </c>
      <c r="E19" s="55">
        <f>'Aufnahme Holzfass - Meter'!M17+'Aufnahme Holzfass - Liter'!L17</f>
        <v>0</v>
      </c>
      <c r="F19" s="56">
        <f>'Aufnahme Flaschenware'!J16</f>
        <v>0</v>
      </c>
      <c r="G19" s="56">
        <f t="shared" si="1"/>
        <v>0</v>
      </c>
      <c r="H19" s="144">
        <v>29</v>
      </c>
      <c r="I19" s="102">
        <f t="shared" si="0"/>
        <v>0</v>
      </c>
    </row>
    <row r="20" spans="1:9" ht="15" customHeight="1" x14ac:dyDescent="0.2">
      <c r="A20" s="82">
        <v>12</v>
      </c>
      <c r="B20" s="78" t="s">
        <v>24</v>
      </c>
      <c r="C20" s="95">
        <f>'Aufnahme Offenware - Liter'!M18</f>
        <v>0</v>
      </c>
      <c r="D20" s="55">
        <f>'Aufnahme Offenware - Kilogramm'!O18</f>
        <v>0</v>
      </c>
      <c r="E20" s="55">
        <f>'Aufnahme Holzfass - Meter'!M18+'Aufnahme Holzfass - Liter'!L18</f>
        <v>0</v>
      </c>
      <c r="F20" s="56">
        <f>'Aufnahme Flaschenware'!J17</f>
        <v>0</v>
      </c>
      <c r="G20" s="56">
        <f t="shared" si="1"/>
        <v>0</v>
      </c>
      <c r="H20" s="144">
        <v>29</v>
      </c>
      <c r="I20" s="102">
        <f t="shared" si="0"/>
        <v>0</v>
      </c>
    </row>
    <row r="21" spans="1:9" ht="15" customHeight="1" x14ac:dyDescent="0.2">
      <c r="A21" s="82">
        <v>13</v>
      </c>
      <c r="B21" s="78" t="s">
        <v>25</v>
      </c>
      <c r="C21" s="95">
        <f>'Aufnahme Offenware - Liter'!M19</f>
        <v>0</v>
      </c>
      <c r="D21" s="55">
        <f>'Aufnahme Offenware - Kilogramm'!O19</f>
        <v>0</v>
      </c>
      <c r="E21" s="55">
        <f>'Aufnahme Holzfass - Meter'!M19+'Aufnahme Holzfass - Liter'!L19</f>
        <v>0</v>
      </c>
      <c r="F21" s="56">
        <f>'Aufnahme Flaschenware'!J18</f>
        <v>0</v>
      </c>
      <c r="G21" s="56">
        <f t="shared" si="1"/>
        <v>0</v>
      </c>
      <c r="H21" s="144">
        <v>29</v>
      </c>
      <c r="I21" s="102">
        <f t="shared" si="0"/>
        <v>0</v>
      </c>
    </row>
    <row r="22" spans="1:9" ht="15" customHeight="1" x14ac:dyDescent="0.2">
      <c r="A22" s="82">
        <v>14</v>
      </c>
      <c r="B22" s="78" t="s">
        <v>26</v>
      </c>
      <c r="C22" s="95">
        <f>'Aufnahme Offenware - Liter'!M20</f>
        <v>0</v>
      </c>
      <c r="D22" s="55">
        <f>'Aufnahme Offenware - Kilogramm'!O20</f>
        <v>0</v>
      </c>
      <c r="E22" s="55">
        <f>'Aufnahme Holzfass - Meter'!M20+'Aufnahme Holzfass - Liter'!L20</f>
        <v>0</v>
      </c>
      <c r="F22" s="56">
        <f>'Aufnahme Flaschenware'!J19</f>
        <v>0</v>
      </c>
      <c r="G22" s="56">
        <f t="shared" si="1"/>
        <v>0</v>
      </c>
      <c r="H22" s="144">
        <v>29</v>
      </c>
      <c r="I22" s="102">
        <f>SUM(G22*H22)</f>
        <v>0</v>
      </c>
    </row>
    <row r="23" spans="1:9" ht="15" customHeight="1" x14ac:dyDescent="0.2">
      <c r="A23" s="82">
        <v>15</v>
      </c>
      <c r="B23" s="79" t="s">
        <v>27</v>
      </c>
      <c r="C23" s="95">
        <f>'Aufnahme Offenware - Liter'!M21</f>
        <v>0</v>
      </c>
      <c r="D23" s="55">
        <f>'Aufnahme Offenware - Kilogramm'!O21</f>
        <v>0</v>
      </c>
      <c r="E23" s="55">
        <f>'Aufnahme Holzfass - Meter'!M21+'Aufnahme Holzfass - Liter'!L21</f>
        <v>0</v>
      </c>
      <c r="F23" s="56">
        <f>'Aufnahme Flaschenware'!J20</f>
        <v>0</v>
      </c>
      <c r="G23" s="56">
        <f t="shared" si="1"/>
        <v>0</v>
      </c>
      <c r="H23" s="144">
        <v>29</v>
      </c>
      <c r="I23" s="102">
        <f t="shared" si="0"/>
        <v>0</v>
      </c>
    </row>
    <row r="24" spans="1:9" ht="15" customHeight="1" x14ac:dyDescent="0.2">
      <c r="A24" s="82">
        <v>16</v>
      </c>
      <c r="B24" s="78" t="s">
        <v>28</v>
      </c>
      <c r="C24" s="95">
        <f>'Aufnahme Offenware - Liter'!M22</f>
        <v>0</v>
      </c>
      <c r="D24" s="55">
        <f>'Aufnahme Offenware - Kilogramm'!O22</f>
        <v>0</v>
      </c>
      <c r="E24" s="55">
        <f>'Aufnahme Holzfass - Meter'!M22+'Aufnahme Holzfass - Liter'!L22</f>
        <v>0</v>
      </c>
      <c r="F24" s="56">
        <f>'Aufnahme Flaschenware'!J21</f>
        <v>0</v>
      </c>
      <c r="G24" s="56">
        <f t="shared" si="1"/>
        <v>0</v>
      </c>
      <c r="H24" s="144">
        <v>29</v>
      </c>
      <c r="I24" s="102">
        <f t="shared" si="0"/>
        <v>0</v>
      </c>
    </row>
    <row r="25" spans="1:9" ht="15" customHeight="1" x14ac:dyDescent="0.2">
      <c r="A25" s="82">
        <v>17</v>
      </c>
      <c r="B25" s="78" t="s">
        <v>29</v>
      </c>
      <c r="C25" s="95">
        <f>'Aufnahme Offenware - Liter'!M23</f>
        <v>0</v>
      </c>
      <c r="D25" s="55">
        <f>'Aufnahme Offenware - Kilogramm'!O23</f>
        <v>0</v>
      </c>
      <c r="E25" s="55">
        <f>'Aufnahme Holzfass - Meter'!M23+'Aufnahme Holzfass - Liter'!L23</f>
        <v>0</v>
      </c>
      <c r="F25" s="56">
        <f>'Aufnahme Flaschenware'!J22</f>
        <v>0</v>
      </c>
      <c r="G25" s="56">
        <f t="shared" si="1"/>
        <v>0</v>
      </c>
      <c r="H25" s="144">
        <v>29</v>
      </c>
      <c r="I25" s="102">
        <f t="shared" si="0"/>
        <v>0</v>
      </c>
    </row>
    <row r="26" spans="1:9" ht="15" customHeight="1" x14ac:dyDescent="0.2">
      <c r="A26" s="82">
        <v>18</v>
      </c>
      <c r="B26" s="79" t="s">
        <v>30</v>
      </c>
      <c r="C26" s="95">
        <f>'Aufnahme Offenware - Liter'!M24</f>
        <v>0</v>
      </c>
      <c r="D26" s="55">
        <f>'Aufnahme Offenware - Kilogramm'!O24</f>
        <v>0</v>
      </c>
      <c r="E26" s="55">
        <f>'Aufnahme Holzfass - Meter'!M24+'Aufnahme Holzfass - Liter'!L24</f>
        <v>0</v>
      </c>
      <c r="F26" s="56">
        <f>'Aufnahme Flaschenware'!J23</f>
        <v>0</v>
      </c>
      <c r="G26" s="56">
        <f t="shared" si="1"/>
        <v>0</v>
      </c>
      <c r="H26" s="144">
        <v>29</v>
      </c>
      <c r="I26" s="102">
        <f t="shared" si="0"/>
        <v>0</v>
      </c>
    </row>
    <row r="27" spans="1:9" ht="16.899999999999999" customHeight="1" x14ac:dyDescent="0.2">
      <c r="A27" s="82">
        <v>19</v>
      </c>
      <c r="B27" s="78" t="s">
        <v>31</v>
      </c>
      <c r="C27" s="95">
        <f>'Aufnahme Offenware - Liter'!M25</f>
        <v>0</v>
      </c>
      <c r="D27" s="55">
        <f>'Aufnahme Offenware - Kilogramm'!O25</f>
        <v>0</v>
      </c>
      <c r="E27" s="55">
        <f>'Aufnahme Holzfass - Meter'!M25+'Aufnahme Holzfass - Liter'!L25</f>
        <v>0</v>
      </c>
      <c r="F27" s="56">
        <f>'Aufnahme Flaschenware'!J24</f>
        <v>0</v>
      </c>
      <c r="G27" s="56">
        <f t="shared" si="1"/>
        <v>0</v>
      </c>
      <c r="H27" s="144">
        <v>29</v>
      </c>
      <c r="I27" s="102">
        <f t="shared" si="0"/>
        <v>0</v>
      </c>
    </row>
    <row r="28" spans="1:9" ht="15" customHeight="1" x14ac:dyDescent="0.2">
      <c r="A28" s="82">
        <v>20</v>
      </c>
      <c r="B28" s="78" t="s">
        <v>32</v>
      </c>
      <c r="C28" s="95">
        <f>'Aufnahme Offenware - Liter'!M26</f>
        <v>0</v>
      </c>
      <c r="D28" s="55">
        <f>'Aufnahme Offenware - Kilogramm'!O26</f>
        <v>0</v>
      </c>
      <c r="E28" s="55">
        <f>'Aufnahme Holzfass - Meter'!M26+'Aufnahme Holzfass - Liter'!L26</f>
        <v>0</v>
      </c>
      <c r="F28" s="56">
        <f>'Aufnahme Flaschenware'!J25</f>
        <v>0</v>
      </c>
      <c r="G28" s="56">
        <f t="shared" si="1"/>
        <v>0</v>
      </c>
      <c r="H28" s="144">
        <v>29</v>
      </c>
      <c r="I28" s="102">
        <f t="shared" si="0"/>
        <v>0</v>
      </c>
    </row>
    <row r="29" spans="1:9" ht="15" customHeight="1" x14ac:dyDescent="0.2">
      <c r="A29" s="82">
        <v>21</v>
      </c>
      <c r="B29" s="78" t="s">
        <v>33</v>
      </c>
      <c r="C29" s="95">
        <f>'Aufnahme Offenware - Liter'!M27</f>
        <v>0</v>
      </c>
      <c r="D29" s="55">
        <f>'Aufnahme Offenware - Kilogramm'!O27</f>
        <v>0</v>
      </c>
      <c r="E29" s="55">
        <f>'Aufnahme Holzfass - Meter'!M27+'Aufnahme Holzfass - Liter'!L27</f>
        <v>0</v>
      </c>
      <c r="F29" s="56">
        <f>'Aufnahme Flaschenware'!J26</f>
        <v>0</v>
      </c>
      <c r="G29" s="56">
        <f t="shared" si="1"/>
        <v>0</v>
      </c>
      <c r="H29" s="144">
        <v>29</v>
      </c>
      <c r="I29" s="102">
        <f t="shared" si="0"/>
        <v>0</v>
      </c>
    </row>
    <row r="30" spans="1:9" ht="15" customHeight="1" x14ac:dyDescent="0.2">
      <c r="A30" s="82">
        <v>22</v>
      </c>
      <c r="B30" s="79" t="s">
        <v>34</v>
      </c>
      <c r="C30" s="95">
        <f>'Aufnahme Offenware - Liter'!M28</f>
        <v>0</v>
      </c>
      <c r="D30" s="55">
        <f>'Aufnahme Offenware - Kilogramm'!O28</f>
        <v>0</v>
      </c>
      <c r="E30" s="55">
        <f>'Aufnahme Holzfass - Meter'!M28+'Aufnahme Holzfass - Liter'!L28</f>
        <v>0</v>
      </c>
      <c r="F30" s="56">
        <f>'Aufnahme Flaschenware'!J27</f>
        <v>0</v>
      </c>
      <c r="G30" s="56">
        <f t="shared" si="1"/>
        <v>0</v>
      </c>
      <c r="H30" s="144">
        <v>29</v>
      </c>
      <c r="I30" s="102">
        <f t="shared" si="0"/>
        <v>0</v>
      </c>
    </row>
    <row r="31" spans="1:9" ht="15" customHeight="1" x14ac:dyDescent="0.2">
      <c r="A31" s="82">
        <v>23</v>
      </c>
      <c r="B31" s="78" t="s">
        <v>35</v>
      </c>
      <c r="C31" s="95">
        <f>'Aufnahme Offenware - Liter'!M29</f>
        <v>0</v>
      </c>
      <c r="D31" s="55">
        <f>'Aufnahme Offenware - Kilogramm'!O29</f>
        <v>0</v>
      </c>
      <c r="E31" s="55">
        <f>'Aufnahme Holzfass - Meter'!M29+'Aufnahme Holzfass - Liter'!L29</f>
        <v>0</v>
      </c>
      <c r="F31" s="56">
        <f>'Aufnahme Flaschenware'!J28</f>
        <v>0</v>
      </c>
      <c r="G31" s="56">
        <f t="shared" si="1"/>
        <v>0</v>
      </c>
      <c r="H31" s="144">
        <v>29</v>
      </c>
      <c r="I31" s="102">
        <f t="shared" si="0"/>
        <v>0</v>
      </c>
    </row>
    <row r="32" spans="1:9" ht="15" customHeight="1" x14ac:dyDescent="0.2">
      <c r="A32" s="82">
        <v>24</v>
      </c>
      <c r="B32" s="78" t="s">
        <v>36</v>
      </c>
      <c r="C32" s="95">
        <f>'Aufnahme Offenware - Liter'!M30</f>
        <v>0</v>
      </c>
      <c r="D32" s="55">
        <f>'Aufnahme Offenware - Kilogramm'!O30</f>
        <v>0</v>
      </c>
      <c r="E32" s="55">
        <f>'Aufnahme Holzfass - Meter'!M30+'Aufnahme Holzfass - Liter'!L30</f>
        <v>0</v>
      </c>
      <c r="F32" s="56">
        <f>'Aufnahme Flaschenware'!J29</f>
        <v>0</v>
      </c>
      <c r="G32" s="56">
        <f t="shared" si="1"/>
        <v>0</v>
      </c>
      <c r="H32" s="144">
        <v>29</v>
      </c>
      <c r="I32" s="102">
        <f t="shared" si="0"/>
        <v>0</v>
      </c>
    </row>
    <row r="33" spans="1:9" ht="15" customHeight="1" x14ac:dyDescent="0.2">
      <c r="A33" s="82">
        <v>25</v>
      </c>
      <c r="B33" s="79" t="s">
        <v>37</v>
      </c>
      <c r="C33" s="95">
        <f>'Aufnahme Offenware - Liter'!M31</f>
        <v>0</v>
      </c>
      <c r="D33" s="55">
        <f>'Aufnahme Offenware - Kilogramm'!O31</f>
        <v>0</v>
      </c>
      <c r="E33" s="55">
        <f>'Aufnahme Holzfass - Meter'!M31+'Aufnahme Holzfass - Liter'!L31</f>
        <v>0</v>
      </c>
      <c r="F33" s="56">
        <f>'Aufnahme Flaschenware'!J30</f>
        <v>0</v>
      </c>
      <c r="G33" s="56">
        <f t="shared" si="1"/>
        <v>0</v>
      </c>
      <c r="H33" s="144">
        <v>29</v>
      </c>
      <c r="I33" s="102">
        <f t="shared" si="0"/>
        <v>0</v>
      </c>
    </row>
    <row r="34" spans="1:9" ht="15" customHeight="1" x14ac:dyDescent="0.25">
      <c r="A34" s="82"/>
      <c r="B34" s="80" t="s">
        <v>38</v>
      </c>
      <c r="C34" s="96">
        <f>SUM(C9:C33)</f>
        <v>0</v>
      </c>
      <c r="D34" s="97">
        <f>SUM(D9:D33)</f>
        <v>0</v>
      </c>
      <c r="E34" s="97">
        <f>SUM(E9:E33)</f>
        <v>0</v>
      </c>
      <c r="F34" s="97">
        <f>SUM(F9:F33)</f>
        <v>0</v>
      </c>
      <c r="G34" s="97">
        <f>SUM(G9:G33)</f>
        <v>0</v>
      </c>
      <c r="H34" s="145"/>
      <c r="I34" s="103">
        <f>SUM(I9:I33)</f>
        <v>0</v>
      </c>
    </row>
    <row r="35" spans="1:9" ht="15" customHeight="1" x14ac:dyDescent="0.2">
      <c r="A35" s="82">
        <v>26</v>
      </c>
      <c r="B35" s="78" t="s">
        <v>39</v>
      </c>
      <c r="C35" s="98">
        <f>'Aufnahme Offenware - Liter'!M32</f>
        <v>0</v>
      </c>
      <c r="D35" s="55">
        <f>'Aufnahme Offenware - Kilogramm'!O32</f>
        <v>0</v>
      </c>
      <c r="E35" s="55">
        <f>'Aufnahme Holzfass - Meter'!M32+'Aufnahme Holzfass - Liter'!L32</f>
        <v>0</v>
      </c>
      <c r="F35" s="56">
        <f>'Aufnahme Flaschenware'!J31</f>
        <v>0</v>
      </c>
      <c r="G35" s="57">
        <f>SUM(C35:F35)</f>
        <v>0</v>
      </c>
      <c r="H35" s="144">
        <v>14.5</v>
      </c>
      <c r="I35" s="104">
        <f t="shared" si="0"/>
        <v>0</v>
      </c>
    </row>
    <row r="36" spans="1:9" ht="13.35" customHeight="1" x14ac:dyDescent="0.2">
      <c r="A36" s="84"/>
      <c r="B36" s="78"/>
      <c r="C36" s="95"/>
      <c r="D36" s="20"/>
      <c r="E36" s="20"/>
      <c r="F36" s="99">
        <f>SUM(C36*D36)</f>
        <v>0</v>
      </c>
      <c r="G36" s="99"/>
      <c r="H36" s="144"/>
      <c r="I36" s="105"/>
    </row>
    <row r="37" spans="1:9" ht="21" customHeight="1" thickBot="1" x14ac:dyDescent="0.35">
      <c r="A37" s="85"/>
      <c r="B37" s="86" t="s">
        <v>52</v>
      </c>
      <c r="C37" s="100">
        <f>SUM(C34:C35)</f>
        <v>0</v>
      </c>
      <c r="D37" s="101">
        <f>SUM(D34:D35)</f>
        <v>0</v>
      </c>
      <c r="E37" s="101">
        <f>SUM(E34:E35)</f>
        <v>0</v>
      </c>
      <c r="F37" s="101">
        <f>SUM(F34:F35)</f>
        <v>0</v>
      </c>
      <c r="G37" s="101">
        <f>SUM(G34:G35)</f>
        <v>0</v>
      </c>
      <c r="H37" s="146"/>
      <c r="I37" s="106">
        <f>SUM(I34:I35)</f>
        <v>0</v>
      </c>
    </row>
    <row r="38" spans="1:9" ht="12.75" customHeight="1" x14ac:dyDescent="0.2">
      <c r="A38" s="58"/>
      <c r="B38" s="58"/>
      <c r="C38" s="58"/>
      <c r="F38" s="58"/>
    </row>
    <row r="39" spans="1:9" ht="12.75" customHeight="1" x14ac:dyDescent="0.2">
      <c r="A39" s="58"/>
      <c r="B39" s="58"/>
      <c r="C39" s="58"/>
      <c r="F39" s="58"/>
    </row>
    <row r="40" spans="1:9" ht="15.95" customHeight="1" x14ac:dyDescent="0.2">
      <c r="A40" s="68" t="s">
        <v>73</v>
      </c>
      <c r="C40" s="58"/>
      <c r="F40" s="68"/>
    </row>
    <row r="41" spans="1:9" ht="15.95" customHeight="1" x14ac:dyDescent="0.2">
      <c r="A41" s="58"/>
      <c r="B41" s="58"/>
      <c r="C41" s="58"/>
      <c r="F41" s="58"/>
    </row>
    <row r="42" spans="1:9" ht="15.95" customHeight="1" x14ac:dyDescent="0.2">
      <c r="A42" s="87"/>
      <c r="B42" s="68"/>
    </row>
    <row r="43" spans="1:9" ht="15.95" customHeight="1" x14ac:dyDescent="0.2">
      <c r="A43" s="58" t="s">
        <v>72</v>
      </c>
      <c r="B43" s="58"/>
      <c r="C43" s="58"/>
      <c r="F43" s="58"/>
    </row>
    <row r="44" spans="1:9" ht="15.95" customHeight="1" x14ac:dyDescent="0.2">
      <c r="A44" s="58"/>
      <c r="B44" s="58"/>
      <c r="C44" s="58"/>
      <c r="F44" s="58"/>
    </row>
    <row r="45" spans="1:9" ht="15.95" customHeight="1" x14ac:dyDescent="0.2">
      <c r="A45" s="58"/>
      <c r="B45" s="58"/>
      <c r="C45" s="58"/>
      <c r="F45" s="58"/>
    </row>
    <row r="46" spans="1:9" ht="15.95" customHeight="1" x14ac:dyDescent="0.2">
      <c r="A46" s="69"/>
      <c r="B46" s="69"/>
      <c r="F46" s="58"/>
    </row>
    <row r="47" spans="1:9" ht="15.95" customHeight="1" x14ac:dyDescent="0.2">
      <c r="A47" s="58"/>
      <c r="B47" s="58"/>
      <c r="C47" s="58"/>
      <c r="F47" s="58"/>
    </row>
    <row r="48" spans="1:9" ht="15.95" customHeight="1" x14ac:dyDescent="0.2"/>
  </sheetData>
  <sheetProtection password="C4E7" sheet="1" objects="1" scenarios="1"/>
  <mergeCells count="3">
    <mergeCell ref="A1:B1"/>
    <mergeCell ref="H2:I2"/>
    <mergeCell ref="H3:I3"/>
  </mergeCells>
  <phoneticPr fontId="14" type="noConversion"/>
  <pageMargins left="0.35433070866141736" right="0" top="0.6692913385826772" bottom="0.15748031496062992" header="0" footer="0.23622047244094491"/>
  <pageSetup paperSize="9" scale="70" fitToHeight="0" orientation="landscape" r:id="rId1"/>
  <headerFooter>
    <oddHeader>&amp;L&amp;G&amp;R&amp;G</oddHeader>
    <oddFooter xml:space="preserve">&amp;R          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1" sqref="B21"/>
    </sheetView>
  </sheetViews>
  <sheetFormatPr baseColWidth="10" defaultRowHeight="12.75" x14ac:dyDescent="0.2"/>
  <cols>
    <col min="1" max="1" width="11" style="400"/>
    <col min="2" max="2" width="107.5703125" customWidth="1"/>
  </cols>
  <sheetData>
    <row r="1" spans="1:2" ht="18" x14ac:dyDescent="0.25">
      <c r="A1" s="483" t="s">
        <v>91</v>
      </c>
      <c r="B1" s="484"/>
    </row>
    <row r="2" spans="1:2" ht="13.5" thickBot="1" x14ac:dyDescent="0.25">
      <c r="A2" s="7"/>
      <c r="B2" s="7"/>
    </row>
    <row r="3" spans="1:2" ht="18" customHeight="1" x14ac:dyDescent="0.25">
      <c r="A3" s="404" t="s">
        <v>46</v>
      </c>
      <c r="B3" s="405" t="s">
        <v>9</v>
      </c>
    </row>
    <row r="4" spans="1:2" ht="18" customHeight="1" x14ac:dyDescent="0.2">
      <c r="A4" s="406">
        <v>1</v>
      </c>
      <c r="B4" s="407" t="s">
        <v>117</v>
      </c>
    </row>
    <row r="5" spans="1:2" ht="18" customHeight="1" x14ac:dyDescent="0.2">
      <c r="A5" s="406">
        <v>2</v>
      </c>
      <c r="B5" s="408" t="s">
        <v>14</v>
      </c>
    </row>
    <row r="6" spans="1:2" ht="18" customHeight="1" x14ac:dyDescent="0.2">
      <c r="A6" s="406">
        <v>3</v>
      </c>
      <c r="B6" s="408" t="s">
        <v>15</v>
      </c>
    </row>
    <row r="7" spans="1:2" ht="18" customHeight="1" x14ac:dyDescent="0.2">
      <c r="A7" s="406">
        <v>4</v>
      </c>
      <c r="B7" s="409" t="s">
        <v>16</v>
      </c>
    </row>
    <row r="8" spans="1:2" ht="18" customHeight="1" x14ac:dyDescent="0.2">
      <c r="A8" s="406">
        <v>5</v>
      </c>
      <c r="B8" s="408" t="s">
        <v>17</v>
      </c>
    </row>
    <row r="9" spans="1:2" ht="18" customHeight="1" x14ac:dyDescent="0.2">
      <c r="A9" s="406">
        <v>6</v>
      </c>
      <c r="B9" s="408" t="s">
        <v>18</v>
      </c>
    </row>
    <row r="10" spans="1:2" ht="18" customHeight="1" x14ac:dyDescent="0.2">
      <c r="A10" s="406">
        <v>7</v>
      </c>
      <c r="B10" s="408" t="s">
        <v>19</v>
      </c>
    </row>
    <row r="11" spans="1:2" ht="18" customHeight="1" x14ac:dyDescent="0.2">
      <c r="A11" s="406">
        <v>8</v>
      </c>
      <c r="B11" s="409" t="s">
        <v>20</v>
      </c>
    </row>
    <row r="12" spans="1:2" ht="18" customHeight="1" x14ac:dyDescent="0.2">
      <c r="A12" s="406">
        <v>9</v>
      </c>
      <c r="B12" s="408" t="s">
        <v>21</v>
      </c>
    </row>
    <row r="13" spans="1:2" ht="18" customHeight="1" x14ac:dyDescent="0.2">
      <c r="A13" s="406">
        <v>10</v>
      </c>
      <c r="B13" s="408" t="s">
        <v>22</v>
      </c>
    </row>
    <row r="14" spans="1:2" ht="18" customHeight="1" x14ac:dyDescent="0.2">
      <c r="A14" s="406">
        <v>11</v>
      </c>
      <c r="B14" s="409" t="s">
        <v>118</v>
      </c>
    </row>
    <row r="15" spans="1:2" ht="18" customHeight="1" x14ac:dyDescent="0.2">
      <c r="A15" s="406">
        <v>12</v>
      </c>
      <c r="B15" s="408" t="s">
        <v>24</v>
      </c>
    </row>
    <row r="16" spans="1:2" ht="18" customHeight="1" x14ac:dyDescent="0.2">
      <c r="A16" s="406">
        <v>13</v>
      </c>
      <c r="B16" s="408" t="s">
        <v>25</v>
      </c>
    </row>
    <row r="17" spans="1:2" ht="18" customHeight="1" x14ac:dyDescent="0.2">
      <c r="A17" s="406">
        <v>14</v>
      </c>
      <c r="B17" s="408" t="s">
        <v>119</v>
      </c>
    </row>
    <row r="18" spans="1:2" ht="18" customHeight="1" x14ac:dyDescent="0.2">
      <c r="A18" s="406">
        <v>15</v>
      </c>
      <c r="B18" s="409" t="s">
        <v>27</v>
      </c>
    </row>
    <row r="19" spans="1:2" ht="18" customHeight="1" x14ac:dyDescent="0.2">
      <c r="A19" s="406">
        <v>16</v>
      </c>
      <c r="B19" s="408" t="s">
        <v>28</v>
      </c>
    </row>
    <row r="20" spans="1:2" ht="18" customHeight="1" x14ac:dyDescent="0.2">
      <c r="A20" s="406">
        <v>17</v>
      </c>
      <c r="B20" s="408" t="s">
        <v>29</v>
      </c>
    </row>
    <row r="21" spans="1:2" ht="18" customHeight="1" x14ac:dyDescent="0.2">
      <c r="A21" s="406">
        <v>18</v>
      </c>
      <c r="B21" s="409" t="s">
        <v>30</v>
      </c>
    </row>
    <row r="22" spans="1:2" ht="18" customHeight="1" x14ac:dyDescent="0.2">
      <c r="A22" s="406">
        <v>19</v>
      </c>
      <c r="B22" s="408" t="s">
        <v>31</v>
      </c>
    </row>
    <row r="23" spans="1:2" ht="18" customHeight="1" x14ac:dyDescent="0.2">
      <c r="A23" s="406">
        <v>20</v>
      </c>
      <c r="B23" s="408" t="s">
        <v>114</v>
      </c>
    </row>
    <row r="24" spans="1:2" ht="18" customHeight="1" x14ac:dyDescent="0.2">
      <c r="A24" s="406">
        <v>21</v>
      </c>
      <c r="B24" s="408" t="s">
        <v>33</v>
      </c>
    </row>
    <row r="25" spans="1:2" ht="18" customHeight="1" x14ac:dyDescent="0.2">
      <c r="A25" s="406">
        <v>22</v>
      </c>
      <c r="B25" s="409" t="s">
        <v>115</v>
      </c>
    </row>
    <row r="26" spans="1:2" ht="18" customHeight="1" x14ac:dyDescent="0.2">
      <c r="A26" s="406">
        <v>23</v>
      </c>
      <c r="B26" s="408" t="s">
        <v>116</v>
      </c>
    </row>
    <row r="27" spans="1:2" ht="18" customHeight="1" x14ac:dyDescent="0.2">
      <c r="A27" s="406">
        <v>24</v>
      </c>
      <c r="B27" s="408" t="s">
        <v>36</v>
      </c>
    </row>
    <row r="28" spans="1:2" ht="18" customHeight="1" x14ac:dyDescent="0.2">
      <c r="A28" s="406">
        <v>25</v>
      </c>
      <c r="B28" s="409" t="s">
        <v>37</v>
      </c>
    </row>
    <row r="29" spans="1:2" ht="18" customHeight="1" x14ac:dyDescent="0.2">
      <c r="A29" s="410">
        <v>26</v>
      </c>
      <c r="B29" s="408" t="s">
        <v>39</v>
      </c>
    </row>
  </sheetData>
  <sheetProtection sheet="1" objects="1" scenarios="1"/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12</vt:i4>
      </vt:variant>
    </vt:vector>
  </HeadingPairs>
  <TitlesOfParts>
    <vt:vector size="22" baseType="lpstr">
      <vt:lpstr>Eingabe Kundendaten</vt:lpstr>
      <vt:lpstr>Aufnahme Offenware - Liter</vt:lpstr>
      <vt:lpstr>Aufnahme Offenware - Kilogramm</vt:lpstr>
      <vt:lpstr>Zusammenzug Flaschen</vt:lpstr>
      <vt:lpstr>Aufnahme Flaschenware</vt:lpstr>
      <vt:lpstr>Aufnahme Holzfass - Meter</vt:lpstr>
      <vt:lpstr>Aufnahme Holzfass - Liter</vt:lpstr>
      <vt:lpstr>Zusammenzug Inventar</vt:lpstr>
      <vt:lpstr>Kontobezeichnung</vt:lpstr>
      <vt:lpstr>Datenbank</vt:lpstr>
      <vt:lpstr>'Aufnahme Flaschenware'!Druckbereich</vt:lpstr>
      <vt:lpstr>'Aufnahme Holzfass - Liter'!Druckbereich</vt:lpstr>
      <vt:lpstr>'Aufnahme Holzfass - Meter'!Druckbereich</vt:lpstr>
      <vt:lpstr>'Aufnahme Offenware - Kilogramm'!Druckbereich</vt:lpstr>
      <vt:lpstr>'Aufnahme Offenware - Liter'!Druckbereich</vt:lpstr>
      <vt:lpstr>'Zusammenzug Inventar'!Druckbereich</vt:lpstr>
      <vt:lpstr>'Aufnahme Flaschenware'!Drucktitel</vt:lpstr>
      <vt:lpstr>'Aufnahme Holzfass - Liter'!Drucktitel</vt:lpstr>
      <vt:lpstr>'Aufnahme Holzfass - Meter'!Drucktitel</vt:lpstr>
      <vt:lpstr>'Aufnahme Offenware - Kilogramm'!Drucktitel</vt:lpstr>
      <vt:lpstr>'Aufnahme Offenware - Liter'!Drucktitel</vt:lpstr>
      <vt:lpstr>'Aufnahme Offenware - Liter'!Text15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Inventar Lager</dc:title>
  <dc:creator>Frey Roland EZV</dc:creator>
  <cp:lastModifiedBy>Frey Roland EZV</cp:lastModifiedBy>
  <cp:lastPrinted>2022-03-14T07:29:07Z</cp:lastPrinted>
  <dcterms:created xsi:type="dcterms:W3CDTF">1998-12-23T14:10:43Z</dcterms:created>
  <dcterms:modified xsi:type="dcterms:W3CDTF">2022-03-16T08:48:12Z</dcterms:modified>
</cp:coreProperties>
</file>