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81\821\"/>
    </mc:Choice>
  </mc:AlternateContent>
  <xr:revisionPtr revIDLastSave="0" documentId="8_{4C055D33-C94D-4D3B-8211-C76F04F43607}" xr6:coauthVersionLast="47" xr6:coauthVersionMax="47" xr10:uidLastSave="{00000000-0000-0000-0000-000000000000}"/>
  <bookViews>
    <workbookView showHorizontalScroll="0" showSheetTabs="0" xWindow="29925" yWindow="1125" windowWidth="21600" windowHeight="11175" xr2:uid="{572C3080-2ED3-4B5B-A21D-0A45E7A70DC2}"/>
  </bookViews>
  <sheets>
    <sheet name="Deckblatt" sheetId="1" r:id="rId1"/>
    <sheet name="über 3,5 - 8,5 t" sheetId="5" r:id="rId2"/>
    <sheet name="über 8,5 - 18 t" sheetId="4" r:id="rId3"/>
    <sheet name="über 18 - 26 t" sheetId="2" r:id="rId4"/>
    <sheet name="über 26 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H11" i="5"/>
  <c r="F12" i="4"/>
  <c r="H12" i="4" s="1"/>
  <c r="K14" i="4"/>
  <c r="F12" i="2"/>
  <c r="H12" i="2" s="1"/>
  <c r="F12" i="3"/>
  <c r="H12" i="3" s="1"/>
  <c r="F46" i="5"/>
  <c r="H46" i="5"/>
  <c r="F180" i="5"/>
  <c r="H180" i="5"/>
  <c r="K177" i="3"/>
  <c r="L177" i="3" s="1"/>
  <c r="F177" i="3"/>
  <c r="H177" i="3"/>
  <c r="K178" i="3"/>
  <c r="F178" i="3"/>
  <c r="H178" i="3"/>
  <c r="K179" i="3"/>
  <c r="F179" i="3"/>
  <c r="H179" i="3" s="1"/>
  <c r="K180" i="3"/>
  <c r="F180" i="3"/>
  <c r="H180" i="3"/>
  <c r="K181" i="3"/>
  <c r="L181" i="3" s="1"/>
  <c r="F181" i="3"/>
  <c r="H181" i="3" s="1"/>
  <c r="K182" i="3"/>
  <c r="F182" i="3"/>
  <c r="H182" i="3" s="1"/>
  <c r="L182" i="3" s="1"/>
  <c r="K183" i="3"/>
  <c r="F183" i="3"/>
  <c r="H183" i="3" s="1"/>
  <c r="K184" i="3"/>
  <c r="F184" i="3"/>
  <c r="H184" i="3"/>
  <c r="K185" i="3"/>
  <c r="F185" i="3"/>
  <c r="H185" i="3" s="1"/>
  <c r="L185" i="3" s="1"/>
  <c r="K186" i="3"/>
  <c r="F186" i="3"/>
  <c r="H186" i="3"/>
  <c r="K187" i="3"/>
  <c r="F187" i="3"/>
  <c r="H187" i="3"/>
  <c r="K188" i="3"/>
  <c r="F188" i="3"/>
  <c r="H188" i="3" s="1"/>
  <c r="K189" i="3"/>
  <c r="F189" i="3"/>
  <c r="H189" i="3"/>
  <c r="L189" i="3" s="1"/>
  <c r="K190" i="3"/>
  <c r="L190" i="3" s="1"/>
  <c r="F190" i="3"/>
  <c r="H190" i="3"/>
  <c r="K191" i="3"/>
  <c r="F191" i="3"/>
  <c r="H191" i="3"/>
  <c r="K192" i="3"/>
  <c r="F192" i="3"/>
  <c r="H192" i="3" s="1"/>
  <c r="K193" i="3"/>
  <c r="L193" i="3" s="1"/>
  <c r="F193" i="3"/>
  <c r="H193" i="3"/>
  <c r="K194" i="3"/>
  <c r="F194" i="3"/>
  <c r="H194" i="3" s="1"/>
  <c r="K195" i="3"/>
  <c r="F195" i="3"/>
  <c r="H195" i="3"/>
  <c r="K196" i="3"/>
  <c r="F196" i="3"/>
  <c r="H196" i="3" s="1"/>
  <c r="K197" i="3"/>
  <c r="F197" i="3"/>
  <c r="H197" i="3" s="1"/>
  <c r="L197" i="3" s="1"/>
  <c r="K198" i="3"/>
  <c r="F198" i="3"/>
  <c r="H198" i="3"/>
  <c r="L198" i="3" s="1"/>
  <c r="K199" i="3"/>
  <c r="L199" i="3" s="1"/>
  <c r="F199" i="3"/>
  <c r="H199" i="3" s="1"/>
  <c r="K200" i="3"/>
  <c r="F200" i="3"/>
  <c r="H200" i="3" s="1"/>
  <c r="K201" i="3"/>
  <c r="F201" i="3"/>
  <c r="H201" i="3" s="1"/>
  <c r="K202" i="3"/>
  <c r="F202" i="3"/>
  <c r="H202" i="3"/>
  <c r="K203" i="3"/>
  <c r="F203" i="3"/>
  <c r="H203" i="3"/>
  <c r="K204" i="3"/>
  <c r="F204" i="3"/>
  <c r="H204" i="3"/>
  <c r="K205" i="3"/>
  <c r="F205" i="3"/>
  <c r="H205" i="3"/>
  <c r="K206" i="3"/>
  <c r="F206" i="3"/>
  <c r="H206" i="3" s="1"/>
  <c r="K207" i="3"/>
  <c r="F207" i="3"/>
  <c r="H207" i="3"/>
  <c r="K208" i="3"/>
  <c r="F208" i="3"/>
  <c r="H208" i="3" s="1"/>
  <c r="K209" i="3"/>
  <c r="L209" i="3" s="1"/>
  <c r="F209" i="3"/>
  <c r="H209" i="3"/>
  <c r="K135" i="3"/>
  <c r="F135" i="3"/>
  <c r="H135" i="3" s="1"/>
  <c r="L135" i="3" s="1"/>
  <c r="K136" i="3"/>
  <c r="F136" i="3"/>
  <c r="H136" i="3"/>
  <c r="K137" i="3"/>
  <c r="F137" i="3"/>
  <c r="H137" i="3" s="1"/>
  <c r="L137" i="3" s="1"/>
  <c r="K138" i="3"/>
  <c r="F138" i="3"/>
  <c r="H138" i="3" s="1"/>
  <c r="K139" i="3"/>
  <c r="F139" i="3"/>
  <c r="H139" i="3" s="1"/>
  <c r="L139" i="3" s="1"/>
  <c r="K140" i="3"/>
  <c r="F140" i="3"/>
  <c r="H140" i="3" s="1"/>
  <c r="L140" i="3" s="1"/>
  <c r="K141" i="3"/>
  <c r="F141" i="3"/>
  <c r="H141" i="3"/>
  <c r="L141" i="3" s="1"/>
  <c r="K142" i="3"/>
  <c r="L142" i="3" s="1"/>
  <c r="F142" i="3"/>
  <c r="H142" i="3" s="1"/>
  <c r="K143" i="3"/>
  <c r="F143" i="3"/>
  <c r="H143" i="3" s="1"/>
  <c r="K144" i="3"/>
  <c r="F144" i="3"/>
  <c r="H144" i="3" s="1"/>
  <c r="L144" i="3" s="1"/>
  <c r="K145" i="3"/>
  <c r="F145" i="3"/>
  <c r="H145" i="3"/>
  <c r="K146" i="3"/>
  <c r="F146" i="3"/>
  <c r="H146" i="3"/>
  <c r="L146" i="3" s="1"/>
  <c r="K147" i="3"/>
  <c r="L147" i="3" s="1"/>
  <c r="F147" i="3"/>
  <c r="H147" i="3"/>
  <c r="K148" i="3"/>
  <c r="F148" i="3"/>
  <c r="H148" i="3"/>
  <c r="L148" i="3"/>
  <c r="K149" i="3"/>
  <c r="F149" i="3"/>
  <c r="H149" i="3" s="1"/>
  <c r="K150" i="3"/>
  <c r="F150" i="3"/>
  <c r="H150" i="3" s="1"/>
  <c r="K151" i="3"/>
  <c r="F151" i="3"/>
  <c r="H151" i="3" s="1"/>
  <c r="L151" i="3" s="1"/>
  <c r="K152" i="3"/>
  <c r="F152" i="3"/>
  <c r="H152" i="3" s="1"/>
  <c r="L152" i="3" s="1"/>
  <c r="K153" i="3"/>
  <c r="F153" i="3"/>
  <c r="H153" i="3" s="1"/>
  <c r="L153" i="3" s="1"/>
  <c r="K154" i="3"/>
  <c r="F154" i="3"/>
  <c r="H154" i="3"/>
  <c r="K155" i="3"/>
  <c r="F155" i="3"/>
  <c r="H155" i="3" s="1"/>
  <c r="L155" i="3"/>
  <c r="K156" i="3"/>
  <c r="L156" i="3" s="1"/>
  <c r="F156" i="3"/>
  <c r="H156" i="3"/>
  <c r="K157" i="3"/>
  <c r="F157" i="3"/>
  <c r="H157" i="3"/>
  <c r="K158" i="3"/>
  <c r="L158" i="3" s="1"/>
  <c r="F158" i="3"/>
  <c r="H158" i="3"/>
  <c r="K159" i="3"/>
  <c r="F159" i="3"/>
  <c r="H159" i="3"/>
  <c r="L159" i="3" s="1"/>
  <c r="K160" i="3"/>
  <c r="F160" i="3"/>
  <c r="H160" i="3" s="1"/>
  <c r="K161" i="3"/>
  <c r="F161" i="3"/>
  <c r="H161" i="3" s="1"/>
  <c r="L161" i="3" s="1"/>
  <c r="K162" i="3"/>
  <c r="F162" i="3"/>
  <c r="H162" i="3"/>
  <c r="K163" i="3"/>
  <c r="F163" i="3"/>
  <c r="H163" i="3"/>
  <c r="L163" i="3" s="1"/>
  <c r="K164" i="3"/>
  <c r="F164" i="3"/>
  <c r="H164" i="3"/>
  <c r="K165" i="3"/>
  <c r="F165" i="3"/>
  <c r="H165" i="3"/>
  <c r="L165" i="3"/>
  <c r="K166" i="3"/>
  <c r="F166" i="3"/>
  <c r="H166" i="3" s="1"/>
  <c r="K167" i="3"/>
  <c r="F167" i="3"/>
  <c r="H167" i="3" s="1"/>
  <c r="L167" i="3"/>
  <c r="K177" i="2"/>
  <c r="F177" i="2"/>
  <c r="H177" i="2" s="1"/>
  <c r="K178" i="2"/>
  <c r="F178" i="2"/>
  <c r="H178" i="2"/>
  <c r="L178" i="2"/>
  <c r="K179" i="2"/>
  <c r="F179" i="2"/>
  <c r="H179" i="2" s="1"/>
  <c r="K180" i="2"/>
  <c r="F180" i="2"/>
  <c r="H180" i="2"/>
  <c r="L180" i="2"/>
  <c r="K181" i="2"/>
  <c r="L181" i="2" s="1"/>
  <c r="F181" i="2"/>
  <c r="H181" i="2"/>
  <c r="K182" i="2"/>
  <c r="F182" i="2"/>
  <c r="H182" i="2"/>
  <c r="L182" i="2" s="1"/>
  <c r="K183" i="2"/>
  <c r="F183" i="2"/>
  <c r="H183" i="2"/>
  <c r="L183" i="2"/>
  <c r="K184" i="2"/>
  <c r="F184" i="2"/>
  <c r="H184" i="2" s="1"/>
  <c r="K185" i="2"/>
  <c r="F185" i="2"/>
  <c r="H185" i="2" s="1"/>
  <c r="L185" i="2" s="1"/>
  <c r="K186" i="2"/>
  <c r="F186" i="2"/>
  <c r="H186" i="2"/>
  <c r="L186" i="2" s="1"/>
  <c r="K187" i="2"/>
  <c r="F187" i="2"/>
  <c r="H187" i="2"/>
  <c r="K188" i="2"/>
  <c r="F188" i="2"/>
  <c r="H188" i="2"/>
  <c r="K189" i="2"/>
  <c r="F189" i="2"/>
  <c r="H189" i="2"/>
  <c r="K190" i="2"/>
  <c r="F190" i="2"/>
  <c r="H190" i="2"/>
  <c r="K191" i="2"/>
  <c r="F191" i="2"/>
  <c r="H191" i="2" s="1"/>
  <c r="K192" i="2"/>
  <c r="F192" i="2"/>
  <c r="H192" i="2"/>
  <c r="K193" i="2"/>
  <c r="F193" i="2"/>
  <c r="H193" i="2"/>
  <c r="K194" i="2"/>
  <c r="F194" i="2"/>
  <c r="H194" i="2" s="1"/>
  <c r="L194" i="2" s="1"/>
  <c r="K195" i="2"/>
  <c r="F195" i="2"/>
  <c r="H195" i="2"/>
  <c r="K196" i="2"/>
  <c r="F196" i="2"/>
  <c r="H196" i="2"/>
  <c r="L196" i="2"/>
  <c r="K197" i="2"/>
  <c r="F197" i="2"/>
  <c r="H197" i="2" s="1"/>
  <c r="L197" i="2" s="1"/>
  <c r="K198" i="2"/>
  <c r="F198" i="2"/>
  <c r="H198" i="2"/>
  <c r="K199" i="2"/>
  <c r="F199" i="2"/>
  <c r="H199" i="2"/>
  <c r="L199" i="2"/>
  <c r="K200" i="2"/>
  <c r="F200" i="2"/>
  <c r="H200" i="2"/>
  <c r="K201" i="2"/>
  <c r="F201" i="2"/>
  <c r="H201" i="2"/>
  <c r="L201" i="2" s="1"/>
  <c r="K202" i="2"/>
  <c r="L202" i="2" s="1"/>
  <c r="F202" i="2"/>
  <c r="H202" i="2"/>
  <c r="K203" i="2"/>
  <c r="F203" i="2"/>
  <c r="H203" i="2"/>
  <c r="K204" i="2"/>
  <c r="F204" i="2"/>
  <c r="H204" i="2" s="1"/>
  <c r="K205" i="2"/>
  <c r="F205" i="2"/>
  <c r="H205" i="2"/>
  <c r="L205" i="2" s="1"/>
  <c r="K206" i="2"/>
  <c r="F206" i="2"/>
  <c r="H206" i="2" s="1"/>
  <c r="K207" i="2"/>
  <c r="F207" i="2"/>
  <c r="H207" i="2" s="1"/>
  <c r="K208" i="2"/>
  <c r="F208" i="2"/>
  <c r="H208" i="2" s="1"/>
  <c r="K209" i="2"/>
  <c r="L209" i="2" s="1"/>
  <c r="F209" i="2"/>
  <c r="H209" i="2" s="1"/>
  <c r="K135" i="2"/>
  <c r="F135" i="2"/>
  <c r="H135" i="2" s="1"/>
  <c r="L135" i="2" s="1"/>
  <c r="K136" i="2"/>
  <c r="F136" i="2"/>
  <c r="H136" i="2" s="1"/>
  <c r="K137" i="2"/>
  <c r="F137" i="2"/>
  <c r="H137" i="2" s="1"/>
  <c r="K138" i="2"/>
  <c r="F138" i="2"/>
  <c r="H138" i="2" s="1"/>
  <c r="K139" i="2"/>
  <c r="F139" i="2"/>
  <c r="H139" i="2"/>
  <c r="L139" i="2" s="1"/>
  <c r="K140" i="2"/>
  <c r="F140" i="2"/>
  <c r="H140" i="2" s="1"/>
  <c r="K141" i="2"/>
  <c r="F141" i="2"/>
  <c r="H141" i="2" s="1"/>
  <c r="K142" i="2"/>
  <c r="F142" i="2"/>
  <c r="H142" i="2"/>
  <c r="K143" i="2"/>
  <c r="L143" i="2" s="1"/>
  <c r="F143" i="2"/>
  <c r="H143" i="2"/>
  <c r="K144" i="2"/>
  <c r="F144" i="2"/>
  <c r="H144" i="2" s="1"/>
  <c r="L144" i="2" s="1"/>
  <c r="K145" i="2"/>
  <c r="F145" i="2"/>
  <c r="H145" i="2" s="1"/>
  <c r="K146" i="2"/>
  <c r="F146" i="2"/>
  <c r="H146" i="2"/>
  <c r="K147" i="2"/>
  <c r="F147" i="2"/>
  <c r="H147" i="2" s="1"/>
  <c r="K148" i="2"/>
  <c r="F148" i="2"/>
  <c r="H148" i="2"/>
  <c r="K149" i="2"/>
  <c r="F149" i="2"/>
  <c r="H149" i="2" s="1"/>
  <c r="K150" i="2"/>
  <c r="F150" i="2"/>
  <c r="H150" i="2" s="1"/>
  <c r="L150" i="2" s="1"/>
  <c r="K151" i="2"/>
  <c r="F151" i="2"/>
  <c r="H151" i="2" s="1"/>
  <c r="K152" i="2"/>
  <c r="F152" i="2"/>
  <c r="H152" i="2" s="1"/>
  <c r="L152" i="2" s="1"/>
  <c r="K153" i="2"/>
  <c r="L153" i="2" s="1"/>
  <c r="F153" i="2"/>
  <c r="H153" i="2"/>
  <c r="K154" i="2"/>
  <c r="F154" i="2"/>
  <c r="H154" i="2"/>
  <c r="L154" i="2"/>
  <c r="K155" i="2"/>
  <c r="L155" i="2" s="1"/>
  <c r="F155" i="2"/>
  <c r="H155" i="2"/>
  <c r="K156" i="2"/>
  <c r="F156" i="2"/>
  <c r="H156" i="2" s="1"/>
  <c r="L156" i="2" s="1"/>
  <c r="K157" i="2"/>
  <c r="F157" i="2"/>
  <c r="H157" i="2"/>
  <c r="L157" i="2" s="1"/>
  <c r="K158" i="2"/>
  <c r="F158" i="2"/>
  <c r="H158" i="2"/>
  <c r="L158" i="2" s="1"/>
  <c r="K159" i="2"/>
  <c r="L159" i="2" s="1"/>
  <c r="F159" i="2"/>
  <c r="H159" i="2"/>
  <c r="K160" i="2"/>
  <c r="L160" i="2" s="1"/>
  <c r="F160" i="2"/>
  <c r="H160" i="2"/>
  <c r="K161" i="2"/>
  <c r="F161" i="2"/>
  <c r="H161" i="2" s="1"/>
  <c r="L161" i="2" s="1"/>
  <c r="K162" i="2"/>
  <c r="F162" i="2"/>
  <c r="H162" i="2" s="1"/>
  <c r="K163" i="2"/>
  <c r="F163" i="2"/>
  <c r="H163" i="2" s="1"/>
  <c r="L163" i="2" s="1"/>
  <c r="K164" i="2"/>
  <c r="F164" i="2"/>
  <c r="H164" i="2" s="1"/>
  <c r="L164" i="2" s="1"/>
  <c r="K165" i="2"/>
  <c r="F165" i="2"/>
  <c r="H165" i="2" s="1"/>
  <c r="L165" i="2" s="1"/>
  <c r="K166" i="2"/>
  <c r="L166" i="2" s="1"/>
  <c r="F166" i="2"/>
  <c r="H166" i="2" s="1"/>
  <c r="K167" i="2"/>
  <c r="F167" i="2"/>
  <c r="H167" i="2"/>
  <c r="K173" i="4"/>
  <c r="L173" i="4" s="1"/>
  <c r="F173" i="4"/>
  <c r="H173" i="4"/>
  <c r="K174" i="4"/>
  <c r="F174" i="4"/>
  <c r="H174" i="4"/>
  <c r="K175" i="4"/>
  <c r="F175" i="4"/>
  <c r="H175" i="4" s="1"/>
  <c r="K176" i="4"/>
  <c r="F176" i="4"/>
  <c r="H176" i="4"/>
  <c r="L176" i="4"/>
  <c r="K177" i="4"/>
  <c r="L177" i="4" s="1"/>
  <c r="F177" i="4"/>
  <c r="H177" i="4"/>
  <c r="K178" i="4"/>
  <c r="F178" i="4"/>
  <c r="H178" i="4"/>
  <c r="L178" i="4" s="1"/>
  <c r="K179" i="4"/>
  <c r="L179" i="4" s="1"/>
  <c r="F179" i="4"/>
  <c r="H179" i="4" s="1"/>
  <c r="K180" i="4"/>
  <c r="F180" i="4"/>
  <c r="H180" i="4"/>
  <c r="L180" i="4"/>
  <c r="K181" i="4"/>
  <c r="L181" i="4" s="1"/>
  <c r="F181" i="4"/>
  <c r="H181" i="4"/>
  <c r="K182" i="4"/>
  <c r="F182" i="4"/>
  <c r="H182" i="4"/>
  <c r="L182" i="4" s="1"/>
  <c r="K183" i="4"/>
  <c r="F183" i="4"/>
  <c r="H183" i="4"/>
  <c r="L183" i="4"/>
  <c r="K184" i="4"/>
  <c r="F184" i="4"/>
  <c r="H184" i="4" s="1"/>
  <c r="K185" i="4"/>
  <c r="F185" i="4"/>
  <c r="H185" i="4" s="1"/>
  <c r="L185" i="4" s="1"/>
  <c r="K186" i="4"/>
  <c r="L186" i="4" s="1"/>
  <c r="F186" i="4"/>
  <c r="H186" i="4" s="1"/>
  <c r="K187" i="4"/>
  <c r="F187" i="4"/>
  <c r="H187" i="4"/>
  <c r="L187" i="4"/>
  <c r="K188" i="4"/>
  <c r="L188" i="4" s="1"/>
  <c r="F188" i="4"/>
  <c r="H188" i="4" s="1"/>
  <c r="K189" i="4"/>
  <c r="F189" i="4"/>
  <c r="H189" i="4" s="1"/>
  <c r="L189" i="4" s="1"/>
  <c r="K190" i="4"/>
  <c r="F190" i="4"/>
  <c r="H190" i="4"/>
  <c r="L190" i="4" s="1"/>
  <c r="K191" i="4"/>
  <c r="F191" i="4"/>
  <c r="H191" i="4"/>
  <c r="L191" i="4" s="1"/>
  <c r="K192" i="4"/>
  <c r="L192" i="4" s="1"/>
  <c r="F192" i="4"/>
  <c r="H192" i="4"/>
  <c r="K193" i="4"/>
  <c r="F193" i="4"/>
  <c r="H193" i="4" s="1"/>
  <c r="K194" i="4"/>
  <c r="F194" i="4"/>
  <c r="H194" i="4" s="1"/>
  <c r="K195" i="4"/>
  <c r="F195" i="4"/>
  <c r="H195" i="4"/>
  <c r="L195" i="4"/>
  <c r="K196" i="4"/>
  <c r="L196" i="4" s="1"/>
  <c r="F196" i="4"/>
  <c r="H196" i="4"/>
  <c r="K197" i="4"/>
  <c r="F197" i="4"/>
  <c r="H197" i="4"/>
  <c r="L197" i="4" s="1"/>
  <c r="K198" i="4"/>
  <c r="F198" i="4"/>
  <c r="H198" i="4"/>
  <c r="L198" i="4"/>
  <c r="K199" i="4"/>
  <c r="F199" i="4"/>
  <c r="H199" i="4" s="1"/>
  <c r="K200" i="4"/>
  <c r="L200" i="4" s="1"/>
  <c r="F200" i="4"/>
  <c r="H200" i="4" s="1"/>
  <c r="K201" i="4"/>
  <c r="F201" i="4"/>
  <c r="H201" i="4"/>
  <c r="L201" i="4" s="1"/>
  <c r="K202" i="4"/>
  <c r="F202" i="4"/>
  <c r="H202" i="4"/>
  <c r="L202" i="4"/>
  <c r="K203" i="4"/>
  <c r="L203" i="4" s="1"/>
  <c r="F203" i="4"/>
  <c r="H203" i="4" s="1"/>
  <c r="K204" i="4"/>
  <c r="F204" i="4"/>
  <c r="H204" i="4"/>
  <c r="L204" i="4"/>
  <c r="K205" i="4"/>
  <c r="L205" i="4" s="1"/>
  <c r="F205" i="4"/>
  <c r="H205" i="4" s="1"/>
  <c r="K131" i="4"/>
  <c r="F131" i="4"/>
  <c r="H131" i="4"/>
  <c r="L131" i="4" s="1"/>
  <c r="K132" i="4"/>
  <c r="L132" i="4" s="1"/>
  <c r="F132" i="4"/>
  <c r="H132" i="4" s="1"/>
  <c r="K133" i="4"/>
  <c r="F133" i="4"/>
  <c r="H133" i="4" s="1"/>
  <c r="L133" i="4" s="1"/>
  <c r="K134" i="4"/>
  <c r="F134" i="4"/>
  <c r="H134" i="4" s="1"/>
  <c r="K135" i="4"/>
  <c r="F135" i="4"/>
  <c r="H135" i="4"/>
  <c r="L135" i="4" s="1"/>
  <c r="K136" i="4"/>
  <c r="F136" i="4"/>
  <c r="H136" i="4"/>
  <c r="L136" i="4" s="1"/>
  <c r="K137" i="4"/>
  <c r="F137" i="4"/>
  <c r="H137" i="4"/>
  <c r="L137" i="4" s="1"/>
  <c r="K138" i="4"/>
  <c r="F138" i="4"/>
  <c r="H138" i="4"/>
  <c r="L138" i="4"/>
  <c r="K139" i="4"/>
  <c r="L139" i="4" s="1"/>
  <c r="F139" i="4"/>
  <c r="H139" i="4" s="1"/>
  <c r="K140" i="4"/>
  <c r="L140" i="4" s="1"/>
  <c r="F140" i="4"/>
  <c r="H140" i="4"/>
  <c r="K141" i="4"/>
  <c r="F141" i="4"/>
  <c r="H141" i="4"/>
  <c r="L141" i="4" s="1"/>
  <c r="K142" i="4"/>
  <c r="F142" i="4"/>
  <c r="H142" i="4"/>
  <c r="L142" i="4"/>
  <c r="K143" i="4"/>
  <c r="F143" i="4"/>
  <c r="H143" i="4"/>
  <c r="L143" i="4" s="1"/>
  <c r="K144" i="4"/>
  <c r="F144" i="4"/>
  <c r="H144" i="4" s="1"/>
  <c r="L144" i="4" s="1"/>
  <c r="K145" i="4"/>
  <c r="F145" i="4"/>
  <c r="H145" i="4" s="1"/>
  <c r="K146" i="4"/>
  <c r="F146" i="4"/>
  <c r="H146" i="4" s="1"/>
  <c r="K147" i="4"/>
  <c r="F147" i="4"/>
  <c r="H147" i="4" s="1"/>
  <c r="K148" i="4"/>
  <c r="F148" i="4"/>
  <c r="H148" i="4" s="1"/>
  <c r="L148" i="4" s="1"/>
  <c r="K149" i="4"/>
  <c r="F149" i="4"/>
  <c r="H149" i="4" s="1"/>
  <c r="K150" i="4"/>
  <c r="F150" i="4"/>
  <c r="H150" i="4"/>
  <c r="L150" i="4"/>
  <c r="K151" i="4"/>
  <c r="L151" i="4" s="1"/>
  <c r="F151" i="4"/>
  <c r="H151" i="4"/>
  <c r="K152" i="4"/>
  <c r="F152" i="4"/>
  <c r="H152" i="4"/>
  <c r="L152" i="4" s="1"/>
  <c r="K153" i="4"/>
  <c r="L153" i="4" s="1"/>
  <c r="F153" i="4"/>
  <c r="H153" i="4" s="1"/>
  <c r="K154" i="4"/>
  <c r="F154" i="4"/>
  <c r="H154" i="4"/>
  <c r="L154" i="4"/>
  <c r="K155" i="4"/>
  <c r="L155" i="4" s="1"/>
  <c r="F155" i="4"/>
  <c r="H155" i="4"/>
  <c r="K156" i="4"/>
  <c r="F156" i="4"/>
  <c r="H156" i="4"/>
  <c r="L156" i="4" s="1"/>
  <c r="K157" i="4"/>
  <c r="F157" i="4"/>
  <c r="H157" i="4"/>
  <c r="L157" i="4"/>
  <c r="K158" i="4"/>
  <c r="F158" i="4"/>
  <c r="H158" i="4" s="1"/>
  <c r="K159" i="4"/>
  <c r="F159" i="4"/>
  <c r="H159" i="4" s="1"/>
  <c r="L159" i="4" s="1"/>
  <c r="K160" i="4"/>
  <c r="L160" i="4" s="1"/>
  <c r="F160" i="4"/>
  <c r="H160" i="4" s="1"/>
  <c r="K161" i="4"/>
  <c r="F161" i="4"/>
  <c r="H161" i="4"/>
  <c r="L161" i="4"/>
  <c r="K162" i="4"/>
  <c r="F162" i="4"/>
  <c r="H162" i="4" s="1"/>
  <c r="K163" i="4"/>
  <c r="F163" i="4"/>
  <c r="H163" i="4" s="1"/>
  <c r="L163" i="4" s="1"/>
  <c r="K89" i="4"/>
  <c r="F89" i="4"/>
  <c r="H89" i="4"/>
  <c r="L89" i="4" s="1"/>
  <c r="K90" i="4"/>
  <c r="F90" i="4"/>
  <c r="H90" i="4"/>
  <c r="L90" i="4" s="1"/>
  <c r="K91" i="4"/>
  <c r="L91" i="4" s="1"/>
  <c r="F91" i="4"/>
  <c r="H91" i="4"/>
  <c r="K92" i="4"/>
  <c r="F92" i="4"/>
  <c r="H92" i="4" s="1"/>
  <c r="K93" i="4"/>
  <c r="L93" i="4" s="1"/>
  <c r="F93" i="4"/>
  <c r="H93" i="4" s="1"/>
  <c r="K94" i="4"/>
  <c r="F94" i="4"/>
  <c r="H94" i="4"/>
  <c r="L94" i="4"/>
  <c r="K95" i="4"/>
  <c r="L95" i="4" s="1"/>
  <c r="F95" i="4"/>
  <c r="H95" i="4"/>
  <c r="K96" i="4"/>
  <c r="F96" i="4"/>
  <c r="H96" i="4"/>
  <c r="L96" i="4" s="1"/>
  <c r="K97" i="4"/>
  <c r="F97" i="4"/>
  <c r="H97" i="4"/>
  <c r="L97" i="4"/>
  <c r="K98" i="4"/>
  <c r="F98" i="4"/>
  <c r="H98" i="4" s="1"/>
  <c r="K99" i="4"/>
  <c r="L99" i="4" s="1"/>
  <c r="F99" i="4"/>
  <c r="H99" i="4" s="1"/>
  <c r="K100" i="4"/>
  <c r="F100" i="4"/>
  <c r="H100" i="4"/>
  <c r="L100" i="4" s="1"/>
  <c r="K101" i="4"/>
  <c r="F101" i="4"/>
  <c r="H101" i="4"/>
  <c r="L101" i="4"/>
  <c r="K102" i="4"/>
  <c r="F102" i="4"/>
  <c r="H102" i="4" s="1"/>
  <c r="K103" i="4"/>
  <c r="F103" i="4"/>
  <c r="H103" i="4"/>
  <c r="L103" i="4"/>
  <c r="K104" i="4"/>
  <c r="L104" i="4" s="1"/>
  <c r="F104" i="4"/>
  <c r="H104" i="4" s="1"/>
  <c r="K105" i="4"/>
  <c r="F105" i="4"/>
  <c r="H105" i="4"/>
  <c r="L105" i="4" s="1"/>
  <c r="K106" i="4"/>
  <c r="L106" i="4" s="1"/>
  <c r="F106" i="4"/>
  <c r="H106" i="4" s="1"/>
  <c r="K107" i="4"/>
  <c r="F107" i="4"/>
  <c r="H107" i="4" s="1"/>
  <c r="L107" i="4" s="1"/>
  <c r="K108" i="4"/>
  <c r="L108" i="4" s="1"/>
  <c r="F108" i="4"/>
  <c r="H108" i="4" s="1"/>
  <c r="K109" i="4"/>
  <c r="F109" i="4"/>
  <c r="H109" i="4"/>
  <c r="L109" i="4" s="1"/>
  <c r="K110" i="4"/>
  <c r="F110" i="4"/>
  <c r="H110" i="4"/>
  <c r="L110" i="4" s="1"/>
  <c r="K111" i="4"/>
  <c r="F111" i="4"/>
  <c r="H111" i="4"/>
  <c r="L111" i="4" s="1"/>
  <c r="K112" i="4"/>
  <c r="F112" i="4"/>
  <c r="H112" i="4"/>
  <c r="L112" i="4"/>
  <c r="K113" i="4"/>
  <c r="F113" i="4"/>
  <c r="H113" i="4" s="1"/>
  <c r="K114" i="4"/>
  <c r="L114" i="4" s="1"/>
  <c r="F114" i="4"/>
  <c r="H114" i="4"/>
  <c r="K115" i="4"/>
  <c r="F115" i="4"/>
  <c r="H115" i="4"/>
  <c r="L115" i="4" s="1"/>
  <c r="K116" i="4"/>
  <c r="F116" i="4"/>
  <c r="H116" i="4"/>
  <c r="L116" i="4"/>
  <c r="K117" i="4"/>
  <c r="F117" i="4"/>
  <c r="H117" i="4"/>
  <c r="L117" i="4" s="1"/>
  <c r="K118" i="4"/>
  <c r="F118" i="4"/>
  <c r="H118" i="4" s="1"/>
  <c r="L118" i="4" s="1"/>
  <c r="K119" i="4"/>
  <c r="F119" i="4"/>
  <c r="H119" i="4" s="1"/>
  <c r="K120" i="4"/>
  <c r="F120" i="4"/>
  <c r="H120" i="4" s="1"/>
  <c r="K121" i="4"/>
  <c r="F121" i="4"/>
  <c r="H121" i="4" s="1"/>
  <c r="K46" i="4"/>
  <c r="F46" i="4"/>
  <c r="H46" i="4" s="1"/>
  <c r="L46" i="4" s="1"/>
  <c r="K47" i="4"/>
  <c r="F47" i="4"/>
  <c r="H47" i="4" s="1"/>
  <c r="L47" i="4" s="1"/>
  <c r="K48" i="4"/>
  <c r="F48" i="4"/>
  <c r="H48" i="4" s="1"/>
  <c r="K49" i="4"/>
  <c r="F49" i="4"/>
  <c r="H49" i="4" s="1"/>
  <c r="L49" i="4" s="1"/>
  <c r="K50" i="4"/>
  <c r="F50" i="4"/>
  <c r="H50" i="4"/>
  <c r="K51" i="4"/>
  <c r="L51" i="4" s="1"/>
  <c r="F51" i="4"/>
  <c r="H51" i="4"/>
  <c r="K52" i="4"/>
  <c r="F52" i="4"/>
  <c r="H52" i="4" s="1"/>
  <c r="K53" i="4"/>
  <c r="F53" i="4"/>
  <c r="H53" i="4"/>
  <c r="K54" i="4"/>
  <c r="F54" i="4"/>
  <c r="H54" i="4" s="1"/>
  <c r="K55" i="4"/>
  <c r="F55" i="4"/>
  <c r="H55" i="4" s="1"/>
  <c r="L55" i="4" s="1"/>
  <c r="K56" i="4"/>
  <c r="F56" i="4"/>
  <c r="H56" i="4" s="1"/>
  <c r="L56" i="4" s="1"/>
  <c r="K57" i="4"/>
  <c r="F57" i="4"/>
  <c r="H57" i="4"/>
  <c r="L57" i="4"/>
  <c r="K58" i="4"/>
  <c r="L58" i="4" s="1"/>
  <c r="F58" i="4"/>
  <c r="H58" i="4" s="1"/>
  <c r="K59" i="4"/>
  <c r="F59" i="4"/>
  <c r="H59" i="4" s="1"/>
  <c r="L59" i="4" s="1"/>
  <c r="K60" i="4"/>
  <c r="F60" i="4"/>
  <c r="H60" i="4" s="1"/>
  <c r="K61" i="4"/>
  <c r="F61" i="4"/>
  <c r="H61" i="4"/>
  <c r="K62" i="4"/>
  <c r="F62" i="4"/>
  <c r="H62" i="4"/>
  <c r="K63" i="4"/>
  <c r="F63" i="4"/>
  <c r="H63" i="4" s="1"/>
  <c r="L63" i="4" s="1"/>
  <c r="K64" i="4"/>
  <c r="F64" i="4"/>
  <c r="H64" i="4"/>
  <c r="K65" i="4"/>
  <c r="F65" i="4"/>
  <c r="H65" i="4" s="1"/>
  <c r="K66" i="4"/>
  <c r="F66" i="4"/>
  <c r="H66" i="4"/>
  <c r="K67" i="4"/>
  <c r="L67" i="4"/>
  <c r="F67" i="4"/>
  <c r="H67" i="4" s="1"/>
  <c r="K68" i="4"/>
  <c r="F68" i="4"/>
  <c r="H68" i="4" s="1"/>
  <c r="L68" i="4" s="1"/>
  <c r="K69" i="4"/>
  <c r="F69" i="4"/>
  <c r="H69" i="4" s="1"/>
  <c r="K70" i="4"/>
  <c r="F70" i="4"/>
  <c r="H70" i="4" s="1"/>
  <c r="L70" i="4" s="1"/>
  <c r="K71" i="4"/>
  <c r="F71" i="4"/>
  <c r="H71" i="4"/>
  <c r="K72" i="4"/>
  <c r="F72" i="4"/>
  <c r="H72" i="4"/>
  <c r="K73" i="4"/>
  <c r="F73" i="4"/>
  <c r="H73" i="4"/>
  <c r="K74" i="4"/>
  <c r="F74" i="4"/>
  <c r="H74" i="4"/>
  <c r="K75" i="4"/>
  <c r="F75" i="4"/>
  <c r="H75" i="4"/>
  <c r="L75" i="4" s="1"/>
  <c r="K76" i="4"/>
  <c r="F76" i="4"/>
  <c r="H76" i="4" s="1"/>
  <c r="K77" i="4"/>
  <c r="F77" i="4"/>
  <c r="H77" i="4" s="1"/>
  <c r="L77" i="4" s="1"/>
  <c r="K78" i="4"/>
  <c r="F78" i="4"/>
  <c r="H78" i="4" s="1"/>
  <c r="K11" i="4"/>
  <c r="L11" i="4" s="1"/>
  <c r="F11" i="4"/>
  <c r="H11" i="4"/>
  <c r="K12" i="4"/>
  <c r="L12" i="4"/>
  <c r="K13" i="4"/>
  <c r="L13" i="4" s="1"/>
  <c r="F13" i="4"/>
  <c r="H13" i="4" s="1"/>
  <c r="F14" i="4"/>
  <c r="H14" i="4" s="1"/>
  <c r="K15" i="4"/>
  <c r="F15" i="4"/>
  <c r="H15" i="4" s="1"/>
  <c r="L15" i="4" s="1"/>
  <c r="K16" i="4"/>
  <c r="F16" i="4"/>
  <c r="H16" i="4"/>
  <c r="L16" i="4"/>
  <c r="K17" i="4"/>
  <c r="F17" i="4"/>
  <c r="H17" i="4" s="1"/>
  <c r="K18" i="4"/>
  <c r="L18" i="4" s="1"/>
  <c r="F18" i="4"/>
  <c r="H18" i="4" s="1"/>
  <c r="K19" i="4"/>
  <c r="F19" i="4"/>
  <c r="H19" i="4"/>
  <c r="L19" i="4" s="1"/>
  <c r="K20" i="4"/>
  <c r="F20" i="4"/>
  <c r="H20" i="4"/>
  <c r="L20" i="4"/>
  <c r="K21" i="4"/>
  <c r="L21" i="4" s="1"/>
  <c r="F21" i="4"/>
  <c r="H21" i="4" s="1"/>
  <c r="K22" i="4"/>
  <c r="F22" i="4"/>
  <c r="H22" i="4"/>
  <c r="L22" i="4"/>
  <c r="K23" i="4"/>
  <c r="F23" i="4"/>
  <c r="H23" i="4" s="1"/>
  <c r="K24" i="4"/>
  <c r="F24" i="4"/>
  <c r="H24" i="4"/>
  <c r="L24" i="4"/>
  <c r="K25" i="4"/>
  <c r="L25" i="4" s="1"/>
  <c r="F25" i="4"/>
  <c r="H25" i="4" s="1"/>
  <c r="K26" i="4"/>
  <c r="L26" i="4" s="1"/>
  <c r="F26" i="4"/>
  <c r="H26" i="4" s="1"/>
  <c r="K27" i="4"/>
  <c r="L27" i="4" s="1"/>
  <c r="F27" i="4"/>
  <c r="H27" i="4" s="1"/>
  <c r="K28" i="4"/>
  <c r="F28" i="4"/>
  <c r="H28" i="4"/>
  <c r="L28" i="4"/>
  <c r="K29" i="4"/>
  <c r="F29" i="4"/>
  <c r="H29" i="4"/>
  <c r="L29" i="4" s="1"/>
  <c r="K30" i="4"/>
  <c r="F30" i="4"/>
  <c r="H30" i="4"/>
  <c r="L30" i="4" s="1"/>
  <c r="K31" i="4"/>
  <c r="F31" i="4"/>
  <c r="H31" i="4"/>
  <c r="L31" i="4"/>
  <c r="K32" i="4"/>
  <c r="L32" i="4" s="1"/>
  <c r="F32" i="4"/>
  <c r="H32" i="4" s="1"/>
  <c r="K33" i="4"/>
  <c r="L33" i="4" s="1"/>
  <c r="F33" i="4"/>
  <c r="H33" i="4"/>
  <c r="K34" i="4"/>
  <c r="F34" i="4"/>
  <c r="H34" i="4"/>
  <c r="L34" i="4" s="1"/>
  <c r="K35" i="4"/>
  <c r="F35" i="4"/>
  <c r="H35" i="4"/>
  <c r="L35" i="4"/>
  <c r="K36" i="4"/>
  <c r="F36" i="4"/>
  <c r="H36" i="4"/>
  <c r="L36" i="4" s="1"/>
  <c r="K174" i="5"/>
  <c r="F174" i="5"/>
  <c r="H174" i="5" s="1"/>
  <c r="K175" i="5"/>
  <c r="L175" i="5" s="1"/>
  <c r="F175" i="5"/>
  <c r="H175" i="5" s="1"/>
  <c r="K176" i="5"/>
  <c r="F176" i="5"/>
  <c r="H176" i="5" s="1"/>
  <c r="L176" i="5" s="1"/>
  <c r="K177" i="5"/>
  <c r="F177" i="5"/>
  <c r="H177" i="5" s="1"/>
  <c r="L177" i="5" s="1"/>
  <c r="K178" i="5"/>
  <c r="F178" i="5"/>
  <c r="H178" i="5" s="1"/>
  <c r="K179" i="5"/>
  <c r="F179" i="5"/>
  <c r="H179" i="5" s="1"/>
  <c r="K180" i="5"/>
  <c r="K181" i="5"/>
  <c r="F181" i="5"/>
  <c r="H181" i="5"/>
  <c r="L181" i="5" s="1"/>
  <c r="K182" i="5"/>
  <c r="L182" i="5" s="1"/>
  <c r="F182" i="5"/>
  <c r="H182" i="5" s="1"/>
  <c r="K183" i="5"/>
  <c r="F183" i="5"/>
  <c r="H183" i="5" s="1"/>
  <c r="K184" i="5"/>
  <c r="F184" i="5"/>
  <c r="H184" i="5" s="1"/>
  <c r="L184" i="5"/>
  <c r="K185" i="5"/>
  <c r="L185" i="5" s="1"/>
  <c r="F185" i="5"/>
  <c r="H185" i="5" s="1"/>
  <c r="K186" i="5"/>
  <c r="L186" i="5" s="1"/>
  <c r="F186" i="5"/>
  <c r="H186" i="5" s="1"/>
  <c r="K187" i="5"/>
  <c r="F187" i="5"/>
  <c r="H187" i="5" s="1"/>
  <c r="K188" i="5"/>
  <c r="F188" i="5"/>
  <c r="H188" i="5"/>
  <c r="L188" i="5" s="1"/>
  <c r="K189" i="5"/>
  <c r="F189" i="5"/>
  <c r="H189" i="5" s="1"/>
  <c r="K190" i="5"/>
  <c r="F190" i="5"/>
  <c r="H190" i="5"/>
  <c r="L190" i="5"/>
  <c r="K191" i="5"/>
  <c r="L191" i="5" s="1"/>
  <c r="F191" i="5"/>
  <c r="H191" i="5" s="1"/>
  <c r="K192" i="5"/>
  <c r="F192" i="5"/>
  <c r="H192" i="5"/>
  <c r="L192" i="5"/>
  <c r="K193" i="5"/>
  <c r="L193" i="5" s="1"/>
  <c r="F193" i="5"/>
  <c r="H193" i="5"/>
  <c r="K194" i="5"/>
  <c r="F194" i="5"/>
  <c r="H194" i="5"/>
  <c r="K195" i="5"/>
  <c r="F195" i="5"/>
  <c r="H195" i="5" s="1"/>
  <c r="L195" i="5" s="1"/>
  <c r="K196" i="5"/>
  <c r="F196" i="5"/>
  <c r="H196" i="5"/>
  <c r="K197" i="5"/>
  <c r="F197" i="5"/>
  <c r="H197" i="5" s="1"/>
  <c r="K198" i="5"/>
  <c r="L198" i="5" s="1"/>
  <c r="F198" i="5"/>
  <c r="H198" i="5" s="1"/>
  <c r="K199" i="5"/>
  <c r="F199" i="5"/>
  <c r="H199" i="5"/>
  <c r="L199" i="5"/>
  <c r="K200" i="5"/>
  <c r="F200" i="5"/>
  <c r="H200" i="5" s="1"/>
  <c r="K201" i="5"/>
  <c r="F201" i="5"/>
  <c r="H201" i="5" s="1"/>
  <c r="K202" i="5"/>
  <c r="F202" i="5"/>
  <c r="H202" i="5" s="1"/>
  <c r="L202" i="5" s="1"/>
  <c r="K203" i="5"/>
  <c r="F203" i="5"/>
  <c r="H203" i="5"/>
  <c r="L203" i="5" s="1"/>
  <c r="K204" i="5"/>
  <c r="F204" i="5"/>
  <c r="H204" i="5" s="1"/>
  <c r="K206" i="5"/>
  <c r="F206" i="5"/>
  <c r="H206" i="5" s="1"/>
  <c r="L206" i="5"/>
  <c r="K205" i="5"/>
  <c r="L205" i="5" s="1"/>
  <c r="F205" i="5"/>
  <c r="H205" i="5" s="1"/>
  <c r="K131" i="5"/>
  <c r="F131" i="5"/>
  <c r="H131" i="5"/>
  <c r="L131" i="5" s="1"/>
  <c r="K132" i="5"/>
  <c r="F132" i="5"/>
  <c r="H132" i="5"/>
  <c r="K133" i="5"/>
  <c r="F133" i="5"/>
  <c r="H133" i="5"/>
  <c r="L133" i="5"/>
  <c r="K134" i="5"/>
  <c r="F134" i="5"/>
  <c r="H134" i="5" s="1"/>
  <c r="K135" i="5"/>
  <c r="F135" i="5"/>
  <c r="H135" i="5" s="1"/>
  <c r="K136" i="5"/>
  <c r="F136" i="5"/>
  <c r="H136" i="5" s="1"/>
  <c r="L136" i="5" s="1"/>
  <c r="K137" i="5"/>
  <c r="F137" i="5"/>
  <c r="H137" i="5"/>
  <c r="L137" i="5" s="1"/>
  <c r="K138" i="5"/>
  <c r="F138" i="5"/>
  <c r="H138" i="5"/>
  <c r="L138" i="5"/>
  <c r="K139" i="5"/>
  <c r="F139" i="5"/>
  <c r="H139" i="5" s="1"/>
  <c r="K140" i="5"/>
  <c r="F140" i="5"/>
  <c r="H140" i="5" s="1"/>
  <c r="L140" i="5" s="1"/>
  <c r="K141" i="5"/>
  <c r="F141" i="5"/>
  <c r="H141" i="5" s="1"/>
  <c r="K142" i="5"/>
  <c r="F142" i="5"/>
  <c r="H142" i="5"/>
  <c r="L142" i="5" s="1"/>
  <c r="K143" i="5"/>
  <c r="L143" i="5" s="1"/>
  <c r="F143" i="5"/>
  <c r="H143" i="5" s="1"/>
  <c r="K144" i="5"/>
  <c r="F144" i="5"/>
  <c r="H144" i="5" s="1"/>
  <c r="K145" i="5"/>
  <c r="F145" i="5"/>
  <c r="H145" i="5" s="1"/>
  <c r="K146" i="5"/>
  <c r="F146" i="5"/>
  <c r="H146" i="5" s="1"/>
  <c r="K147" i="5"/>
  <c r="F147" i="5"/>
  <c r="H147" i="5" s="1"/>
  <c r="L147" i="5" s="1"/>
  <c r="K148" i="5"/>
  <c r="F148" i="5"/>
  <c r="H148" i="5"/>
  <c r="L148" i="5"/>
  <c r="K149" i="5"/>
  <c r="F149" i="5"/>
  <c r="H149" i="5" s="1"/>
  <c r="K150" i="5"/>
  <c r="L150" i="5" s="1"/>
  <c r="F150" i="5"/>
  <c r="H150" i="5" s="1"/>
  <c r="K151" i="5"/>
  <c r="L151" i="5" s="1"/>
  <c r="F151" i="5"/>
  <c r="H151" i="5"/>
  <c r="K152" i="5"/>
  <c r="F152" i="5"/>
  <c r="H152" i="5"/>
  <c r="L152" i="5" s="1"/>
  <c r="K153" i="5"/>
  <c r="F153" i="5"/>
  <c r="H153" i="5"/>
  <c r="K154" i="5"/>
  <c r="F154" i="5"/>
  <c r="H154" i="5"/>
  <c r="L154" i="5" s="1"/>
  <c r="K155" i="5"/>
  <c r="F155" i="5"/>
  <c r="H155" i="5" s="1"/>
  <c r="K156" i="5"/>
  <c r="F156" i="5"/>
  <c r="H156" i="5" s="1"/>
  <c r="K157" i="5"/>
  <c r="F157" i="5"/>
  <c r="H157" i="5" s="1"/>
  <c r="L157" i="5"/>
  <c r="K158" i="5"/>
  <c r="F158" i="5"/>
  <c r="H158" i="5" s="1"/>
  <c r="K159" i="5"/>
  <c r="L159" i="5" s="1"/>
  <c r="F159" i="5"/>
  <c r="H159" i="5" s="1"/>
  <c r="K160" i="5"/>
  <c r="F160" i="5"/>
  <c r="H160" i="5" s="1"/>
  <c r="K161" i="5"/>
  <c r="F161" i="5"/>
  <c r="H161" i="5"/>
  <c r="L161" i="5" s="1"/>
  <c r="K163" i="5"/>
  <c r="L163" i="5" s="1"/>
  <c r="F163" i="5"/>
  <c r="H163" i="5" s="1"/>
  <c r="K162" i="5"/>
  <c r="F162" i="5"/>
  <c r="H162" i="5"/>
  <c r="L162" i="5"/>
  <c r="K11" i="5"/>
  <c r="L11" i="5" s="1"/>
  <c r="K12" i="5"/>
  <c r="F12" i="5"/>
  <c r="H12" i="5"/>
  <c r="L12" i="5" s="1"/>
  <c r="K13" i="5"/>
  <c r="L13" i="5" s="1"/>
  <c r="F13" i="5"/>
  <c r="H13" i="5" s="1"/>
  <c r="K14" i="5"/>
  <c r="L14" i="5" s="1"/>
  <c r="F14" i="5"/>
  <c r="H14" i="5"/>
  <c r="K15" i="5"/>
  <c r="L15" i="5" s="1"/>
  <c r="F15" i="5"/>
  <c r="H15" i="5"/>
  <c r="K16" i="5"/>
  <c r="F16" i="5"/>
  <c r="H16" i="5" s="1"/>
  <c r="L16" i="5" s="1"/>
  <c r="K17" i="5"/>
  <c r="L17" i="5" s="1"/>
  <c r="F17" i="5"/>
  <c r="H17" i="5"/>
  <c r="K18" i="5"/>
  <c r="L18" i="5" s="1"/>
  <c r="F18" i="5"/>
  <c r="H18" i="5" s="1"/>
  <c r="K19" i="5"/>
  <c r="F19" i="5"/>
  <c r="H19" i="5" s="1"/>
  <c r="L19" i="5" s="1"/>
  <c r="K20" i="5"/>
  <c r="F20" i="5"/>
  <c r="H20" i="5"/>
  <c r="L20" i="5" s="1"/>
  <c r="K21" i="5"/>
  <c r="L21" i="5" s="1"/>
  <c r="F21" i="5"/>
  <c r="H21" i="5" s="1"/>
  <c r="K22" i="5"/>
  <c r="F22" i="5"/>
  <c r="H22" i="5"/>
  <c r="K23" i="5"/>
  <c r="L23" i="5" s="1"/>
  <c r="F23" i="5"/>
  <c r="H23" i="5"/>
  <c r="K24" i="5"/>
  <c r="F24" i="5"/>
  <c r="H24" i="5" s="1"/>
  <c r="L24" i="5" s="1"/>
  <c r="K25" i="5"/>
  <c r="L25" i="5" s="1"/>
  <c r="F25" i="5"/>
  <c r="H25" i="5"/>
  <c r="K26" i="5"/>
  <c r="F26" i="5"/>
  <c r="H26" i="5"/>
  <c r="L26" i="5" s="1"/>
  <c r="K27" i="5"/>
  <c r="F27" i="5"/>
  <c r="H27" i="5" s="1"/>
  <c r="L27" i="5" s="1"/>
  <c r="K28" i="5"/>
  <c r="F28" i="5"/>
  <c r="H28" i="5" s="1"/>
  <c r="L28" i="5" s="1"/>
  <c r="K29" i="5"/>
  <c r="F29" i="5"/>
  <c r="H29" i="5"/>
  <c r="K30" i="5"/>
  <c r="F30" i="5"/>
  <c r="H30" i="5"/>
  <c r="K31" i="5"/>
  <c r="F31" i="5"/>
  <c r="H31" i="5" s="1"/>
  <c r="K32" i="5"/>
  <c r="L32" i="5"/>
  <c r="K33" i="5"/>
  <c r="L33" i="5" s="1"/>
  <c r="F33" i="5"/>
  <c r="H33" i="5"/>
  <c r="K34" i="5"/>
  <c r="F34" i="5"/>
  <c r="H34" i="5" s="1"/>
  <c r="K35" i="5"/>
  <c r="F35" i="5"/>
  <c r="H35" i="5"/>
  <c r="K46" i="5"/>
  <c r="L46" i="5" s="1"/>
  <c r="K44" i="5"/>
  <c r="F44" i="5"/>
  <c r="H44" i="5"/>
  <c r="K45" i="5"/>
  <c r="F45" i="5"/>
  <c r="H45" i="5"/>
  <c r="K47" i="5"/>
  <c r="F47" i="5"/>
  <c r="H47" i="5" s="1"/>
  <c r="L47" i="5" s="1"/>
  <c r="K48" i="5"/>
  <c r="F48" i="5"/>
  <c r="H48" i="5" s="1"/>
  <c r="L48" i="5" s="1"/>
  <c r="K49" i="5"/>
  <c r="F49" i="5"/>
  <c r="H49" i="5"/>
  <c r="K50" i="5"/>
  <c r="F50" i="5"/>
  <c r="H50" i="5" s="1"/>
  <c r="K51" i="5"/>
  <c r="F51" i="5"/>
  <c r="H51" i="5"/>
  <c r="L51" i="5" s="1"/>
  <c r="K52" i="5"/>
  <c r="F52" i="5"/>
  <c r="H52" i="5" s="1"/>
  <c r="L52" i="5" s="1"/>
  <c r="K53" i="5"/>
  <c r="F53" i="5"/>
  <c r="H53" i="5"/>
  <c r="L53" i="5" s="1"/>
  <c r="K54" i="5"/>
  <c r="F54" i="5"/>
  <c r="H54" i="5" s="1"/>
  <c r="K55" i="5"/>
  <c r="F55" i="5"/>
  <c r="H55" i="5" s="1"/>
  <c r="L55" i="5" s="1"/>
  <c r="K56" i="5"/>
  <c r="F56" i="5"/>
  <c r="H56" i="5" s="1"/>
  <c r="L56" i="5" s="1"/>
  <c r="K57" i="5"/>
  <c r="F57" i="5"/>
  <c r="H57" i="5"/>
  <c r="K58" i="5"/>
  <c r="L58" i="5" s="1"/>
  <c r="F58" i="5"/>
  <c r="H58" i="5" s="1"/>
  <c r="K59" i="5"/>
  <c r="L59" i="5" s="1"/>
  <c r="F59" i="5"/>
  <c r="H59" i="5"/>
  <c r="K60" i="5"/>
  <c r="F60" i="5"/>
  <c r="H60" i="5" s="1"/>
  <c r="L60" i="5" s="1"/>
  <c r="K61" i="5"/>
  <c r="F61" i="5"/>
  <c r="H61" i="5"/>
  <c r="K62" i="5"/>
  <c r="F62" i="5"/>
  <c r="H62" i="5" s="1"/>
  <c r="L62" i="5"/>
  <c r="K63" i="5"/>
  <c r="L63" i="5" s="1"/>
  <c r="F63" i="5"/>
  <c r="H63" i="5"/>
  <c r="K64" i="5"/>
  <c r="F64" i="5"/>
  <c r="H64" i="5" s="1"/>
  <c r="L64" i="5" s="1"/>
  <c r="K65" i="5"/>
  <c r="F65" i="5"/>
  <c r="H65" i="5"/>
  <c r="K66" i="5"/>
  <c r="F66" i="5"/>
  <c r="H66" i="5"/>
  <c r="L66" i="5" s="1"/>
  <c r="K67" i="5"/>
  <c r="L67" i="5" s="1"/>
  <c r="F67" i="5"/>
  <c r="H67" i="5" s="1"/>
  <c r="K68" i="5"/>
  <c r="F68" i="5"/>
  <c r="H68" i="5" s="1"/>
  <c r="L68" i="5" s="1"/>
  <c r="K69" i="5"/>
  <c r="F69" i="5"/>
  <c r="H69" i="5" s="1"/>
  <c r="K70" i="5"/>
  <c r="F70" i="5"/>
  <c r="H70" i="5"/>
  <c r="L70" i="5" s="1"/>
  <c r="K71" i="5"/>
  <c r="F71" i="5"/>
  <c r="H71" i="5" s="1"/>
  <c r="K72" i="5"/>
  <c r="F72" i="5"/>
  <c r="H72" i="5" s="1"/>
  <c r="L72" i="5" s="1"/>
  <c r="K73" i="5"/>
  <c r="F73" i="5"/>
  <c r="H73" i="5" s="1"/>
  <c r="K74" i="5"/>
  <c r="F74" i="5"/>
  <c r="H74" i="5"/>
  <c r="K87" i="5"/>
  <c r="L87" i="5" s="1"/>
  <c r="F87" i="5"/>
  <c r="H87" i="5" s="1"/>
  <c r="K88" i="5"/>
  <c r="F88" i="5"/>
  <c r="H88" i="5" s="1"/>
  <c r="L88" i="5" s="1"/>
  <c r="K89" i="5"/>
  <c r="F89" i="5"/>
  <c r="H89" i="5"/>
  <c r="K90" i="5"/>
  <c r="F90" i="5"/>
  <c r="H90" i="5" s="1"/>
  <c r="K91" i="5"/>
  <c r="F91" i="5"/>
  <c r="H91" i="5" s="1"/>
  <c r="L91" i="5" s="1"/>
  <c r="K92" i="5"/>
  <c r="L92" i="5" s="1"/>
  <c r="F92" i="5"/>
  <c r="H92" i="5" s="1"/>
  <c r="K93" i="5"/>
  <c r="F93" i="5"/>
  <c r="H93" i="5"/>
  <c r="K94" i="5"/>
  <c r="L94" i="5" s="1"/>
  <c r="F94" i="5"/>
  <c r="H94" i="5" s="1"/>
  <c r="K95" i="5"/>
  <c r="F95" i="5"/>
  <c r="H95" i="5" s="1"/>
  <c r="L95" i="5" s="1"/>
  <c r="K96" i="5"/>
  <c r="L96" i="5" s="1"/>
  <c r="F96" i="5"/>
  <c r="H96" i="5" s="1"/>
  <c r="K97" i="5"/>
  <c r="F97" i="5"/>
  <c r="H97" i="5"/>
  <c r="K98" i="5"/>
  <c r="F98" i="5"/>
  <c r="H98" i="5" s="1"/>
  <c r="K99" i="5"/>
  <c r="F99" i="5"/>
  <c r="H99" i="5" s="1"/>
  <c r="L99" i="5" s="1"/>
  <c r="K100" i="5"/>
  <c r="L100" i="5" s="1"/>
  <c r="F100" i="5"/>
  <c r="H100" i="5"/>
  <c r="K101" i="5"/>
  <c r="F101" i="5"/>
  <c r="H101" i="5"/>
  <c r="K102" i="5"/>
  <c r="F102" i="5"/>
  <c r="H102" i="5" s="1"/>
  <c r="K103" i="5"/>
  <c r="F103" i="5"/>
  <c r="H103" i="5" s="1"/>
  <c r="L103" i="5" s="1"/>
  <c r="K104" i="5"/>
  <c r="F104" i="5"/>
  <c r="H104" i="5" s="1"/>
  <c r="K105" i="5"/>
  <c r="F105" i="5"/>
  <c r="H105" i="5"/>
  <c r="K106" i="5"/>
  <c r="L106" i="5" s="1"/>
  <c r="F106" i="5"/>
  <c r="H106" i="5" s="1"/>
  <c r="K107" i="5"/>
  <c r="F107" i="5"/>
  <c r="H107" i="5" s="1"/>
  <c r="K108" i="5"/>
  <c r="F108" i="5"/>
  <c r="H108" i="5" s="1"/>
  <c r="L108" i="5" s="1"/>
  <c r="K109" i="5"/>
  <c r="F109" i="5"/>
  <c r="H109" i="5"/>
  <c r="K110" i="5"/>
  <c r="F110" i="5"/>
  <c r="H110" i="5" s="1"/>
  <c r="K111" i="5"/>
  <c r="L111" i="5" s="1"/>
  <c r="F111" i="5"/>
  <c r="H111" i="5" s="1"/>
  <c r="K112" i="5"/>
  <c r="F112" i="5"/>
  <c r="H112" i="5" s="1"/>
  <c r="L112" i="5" s="1"/>
  <c r="K113" i="5"/>
  <c r="F113" i="5"/>
  <c r="H113" i="5"/>
  <c r="K114" i="5"/>
  <c r="F114" i="5"/>
  <c r="H114" i="5"/>
  <c r="K115" i="5"/>
  <c r="F115" i="5"/>
  <c r="H115" i="5" s="1"/>
  <c r="L115" i="5" s="1"/>
  <c r="K116" i="5"/>
  <c r="F116" i="5"/>
  <c r="H116" i="5" s="1"/>
  <c r="L116" i="5" s="1"/>
  <c r="K117" i="5"/>
  <c r="F117" i="5"/>
  <c r="H117" i="5"/>
  <c r="F53" i="2"/>
  <c r="H53" i="2"/>
  <c r="L53" i="2"/>
  <c r="K53" i="2"/>
  <c r="K50" i="2"/>
  <c r="F50" i="2"/>
  <c r="H50" i="2" s="1"/>
  <c r="K51" i="2"/>
  <c r="F51" i="2"/>
  <c r="H51" i="2" s="1"/>
  <c r="L51" i="2" s="1"/>
  <c r="K52" i="2"/>
  <c r="F52" i="2"/>
  <c r="H52" i="2"/>
  <c r="K54" i="2"/>
  <c r="L54" i="2"/>
  <c r="F54" i="2"/>
  <c r="H54" i="2" s="1"/>
  <c r="K55" i="2"/>
  <c r="F55" i="2"/>
  <c r="H55" i="2" s="1"/>
  <c r="L55" i="2" s="1"/>
  <c r="K56" i="2"/>
  <c r="F56" i="2"/>
  <c r="H56" i="2" s="1"/>
  <c r="L56" i="2" s="1"/>
  <c r="K57" i="2"/>
  <c r="F57" i="2"/>
  <c r="H57" i="2"/>
  <c r="L57" i="2" s="1"/>
  <c r="K58" i="2"/>
  <c r="L58" i="2" s="1"/>
  <c r="F58" i="2"/>
  <c r="H58" i="2" s="1"/>
  <c r="K59" i="2"/>
  <c r="L59" i="2" s="1"/>
  <c r="F59" i="2"/>
  <c r="H59" i="2"/>
  <c r="K60" i="2"/>
  <c r="F60" i="2"/>
  <c r="H60" i="2" s="1"/>
  <c r="K61" i="2"/>
  <c r="L61" i="2"/>
  <c r="F61" i="2"/>
  <c r="H61" i="2" s="1"/>
  <c r="K62" i="2"/>
  <c r="L62" i="2" s="1"/>
  <c r="F62" i="2"/>
  <c r="H62" i="2"/>
  <c r="K63" i="2"/>
  <c r="L63" i="2" s="1"/>
  <c r="F63" i="2"/>
  <c r="H63" i="2"/>
  <c r="K64" i="2"/>
  <c r="L64" i="2" s="1"/>
  <c r="F64" i="2"/>
  <c r="H64" i="2"/>
  <c r="K65" i="2"/>
  <c r="F65" i="2"/>
  <c r="H65" i="2"/>
  <c r="K66" i="2"/>
  <c r="L66" i="2" s="1"/>
  <c r="F66" i="2"/>
  <c r="H66" i="2" s="1"/>
  <c r="K67" i="2"/>
  <c r="F67" i="2"/>
  <c r="H67" i="2" s="1"/>
  <c r="L67" i="2" s="1"/>
  <c r="K68" i="2"/>
  <c r="L68" i="2" s="1"/>
  <c r="F68" i="2"/>
  <c r="H68" i="2" s="1"/>
  <c r="K69" i="2"/>
  <c r="L69" i="2" s="1"/>
  <c r="F69" i="2"/>
  <c r="H69" i="2" s="1"/>
  <c r="K70" i="2"/>
  <c r="F70" i="2"/>
  <c r="H70" i="2" s="1"/>
  <c r="L70" i="2" s="1"/>
  <c r="K71" i="2"/>
  <c r="F71" i="2"/>
  <c r="H71" i="2" s="1"/>
  <c r="L71" i="2" s="1"/>
  <c r="K72" i="2"/>
  <c r="F72" i="2"/>
  <c r="H72" i="2"/>
  <c r="K73" i="2"/>
  <c r="F73" i="2"/>
  <c r="H73" i="2" s="1"/>
  <c r="L73" i="2" s="1"/>
  <c r="K74" i="2"/>
  <c r="L74" i="2" s="1"/>
  <c r="F74" i="2"/>
  <c r="H74" i="2"/>
  <c r="K75" i="2"/>
  <c r="L75" i="2" s="1"/>
  <c r="F75" i="2"/>
  <c r="H75" i="2" s="1"/>
  <c r="K76" i="2"/>
  <c r="F76" i="2"/>
  <c r="H76" i="2"/>
  <c r="L76" i="2" s="1"/>
  <c r="K77" i="2"/>
  <c r="L77" i="2" s="1"/>
  <c r="F77" i="2"/>
  <c r="H77" i="2"/>
  <c r="K78" i="2"/>
  <c r="F78" i="2"/>
  <c r="H78" i="2"/>
  <c r="K79" i="2"/>
  <c r="F79" i="2"/>
  <c r="H79" i="2" s="1"/>
  <c r="K80" i="2"/>
  <c r="F80" i="2"/>
  <c r="H80" i="2" s="1"/>
  <c r="L80" i="2" s="1"/>
  <c r="K81" i="2"/>
  <c r="F81" i="2"/>
  <c r="H81" i="2" s="1"/>
  <c r="K82" i="2"/>
  <c r="F82" i="2"/>
  <c r="H82" i="2" s="1"/>
  <c r="L82" i="2" s="1"/>
  <c r="K11" i="2"/>
  <c r="L11" i="2" s="1"/>
  <c r="F11" i="2"/>
  <c r="H11" i="2" s="1"/>
  <c r="K12" i="2"/>
  <c r="L12" i="2" s="1"/>
  <c r="K13" i="2"/>
  <c r="L13" i="2" s="1"/>
  <c r="F13" i="2"/>
  <c r="H13" i="2"/>
  <c r="K14" i="2"/>
  <c r="L14" i="2" s="1"/>
  <c r="F14" i="2"/>
  <c r="H14" i="2" s="1"/>
  <c r="K15" i="2"/>
  <c r="F15" i="2"/>
  <c r="H15" i="2" s="1"/>
  <c r="K16" i="2"/>
  <c r="F16" i="2"/>
  <c r="H16" i="2"/>
  <c r="L16" i="2" s="1"/>
  <c r="K17" i="2"/>
  <c r="F17" i="2"/>
  <c r="H17" i="2" s="1"/>
  <c r="K18" i="2"/>
  <c r="F18" i="2"/>
  <c r="H18" i="2"/>
  <c r="K19" i="2"/>
  <c r="L19" i="2" s="1"/>
  <c r="F19" i="2"/>
  <c r="H19" i="2"/>
  <c r="K20" i="2"/>
  <c r="F20" i="2"/>
  <c r="H20" i="2" s="1"/>
  <c r="L20" i="2" s="1"/>
  <c r="K21" i="2"/>
  <c r="L21" i="2"/>
  <c r="F21" i="2"/>
  <c r="H21" i="2" s="1"/>
  <c r="K22" i="2"/>
  <c r="F22" i="2"/>
  <c r="H22" i="2" s="1"/>
  <c r="L22" i="2" s="1"/>
  <c r="K23" i="2"/>
  <c r="L23" i="2" s="1"/>
  <c r="F23" i="2"/>
  <c r="H23" i="2"/>
  <c r="K24" i="2"/>
  <c r="F24" i="2"/>
  <c r="H24" i="2" s="1"/>
  <c r="L24" i="2" s="1"/>
  <c r="K25" i="2"/>
  <c r="F25" i="2"/>
  <c r="H25" i="2" s="1"/>
  <c r="K26" i="2"/>
  <c r="L26" i="2"/>
  <c r="F26" i="2"/>
  <c r="H26" i="2" s="1"/>
  <c r="K27" i="2"/>
  <c r="F27" i="2"/>
  <c r="H27" i="2"/>
  <c r="L27" i="2" s="1"/>
  <c r="K28" i="2"/>
  <c r="L28" i="2" s="1"/>
  <c r="F28" i="2"/>
  <c r="H28" i="2" s="1"/>
  <c r="K29" i="2"/>
  <c r="L29" i="2" s="1"/>
  <c r="F29" i="2"/>
  <c r="H29" i="2"/>
  <c r="K30" i="2"/>
  <c r="L30" i="2" s="1"/>
  <c r="F30" i="2"/>
  <c r="H30" i="2" s="1"/>
  <c r="K31" i="2"/>
  <c r="F31" i="2"/>
  <c r="H31" i="2" s="1"/>
  <c r="L31" i="2" s="1"/>
  <c r="K32" i="2"/>
  <c r="F32" i="2"/>
  <c r="H32" i="2"/>
  <c r="K33" i="2"/>
  <c r="L33" i="2" s="1"/>
  <c r="F33" i="2"/>
  <c r="H33" i="2"/>
  <c r="K34" i="2"/>
  <c r="L34" i="2" s="1"/>
  <c r="F34" i="2"/>
  <c r="H34" i="2"/>
  <c r="K35" i="2"/>
  <c r="F35" i="2"/>
  <c r="H35" i="2" s="1"/>
  <c r="L35" i="2" s="1"/>
  <c r="K36" i="2"/>
  <c r="L36" i="2" s="1"/>
  <c r="F36" i="2"/>
  <c r="H36" i="2" s="1"/>
  <c r="K37" i="2"/>
  <c r="F37" i="2"/>
  <c r="H37" i="2" s="1"/>
  <c r="L37" i="2" s="1"/>
  <c r="K38" i="2"/>
  <c r="L38" i="2" s="1"/>
  <c r="F38" i="2"/>
  <c r="H38" i="2"/>
  <c r="K39" i="2"/>
  <c r="F39" i="2"/>
  <c r="H39" i="2" s="1"/>
  <c r="K40" i="2"/>
  <c r="F40" i="2"/>
  <c r="H40" i="2" s="1"/>
  <c r="L40" i="2" s="1"/>
  <c r="F96" i="2"/>
  <c r="H96" i="2"/>
  <c r="L96" i="2" s="1"/>
  <c r="K96" i="2"/>
  <c r="K93" i="2"/>
  <c r="F93" i="2"/>
  <c r="H93" i="2"/>
  <c r="K94" i="2"/>
  <c r="F94" i="2"/>
  <c r="H94" i="2"/>
  <c r="K95" i="2"/>
  <c r="L95" i="2" s="1"/>
  <c r="F95" i="2"/>
  <c r="H95" i="2" s="1"/>
  <c r="K97" i="2"/>
  <c r="F97" i="2"/>
  <c r="H97" i="2"/>
  <c r="K98" i="2"/>
  <c r="F98" i="2"/>
  <c r="H98" i="2" s="1"/>
  <c r="L98" i="2" s="1"/>
  <c r="K99" i="2"/>
  <c r="F99" i="2"/>
  <c r="H99" i="2" s="1"/>
  <c r="K100" i="2"/>
  <c r="L100" i="2"/>
  <c r="F100" i="2"/>
  <c r="H100" i="2" s="1"/>
  <c r="K101" i="2"/>
  <c r="F101" i="2"/>
  <c r="H101" i="2" s="1"/>
  <c r="L101" i="2" s="1"/>
  <c r="K102" i="2"/>
  <c r="F102" i="2"/>
  <c r="H102" i="2" s="1"/>
  <c r="K103" i="2"/>
  <c r="F103" i="2"/>
  <c r="H103" i="2"/>
  <c r="K104" i="2"/>
  <c r="F104" i="2"/>
  <c r="H104" i="2" s="1"/>
  <c r="L104" i="2" s="1"/>
  <c r="K105" i="2"/>
  <c r="F105" i="2"/>
  <c r="H105" i="2" s="1"/>
  <c r="L105" i="2" s="1"/>
  <c r="K106" i="2"/>
  <c r="F106" i="2"/>
  <c r="H106" i="2" s="1"/>
  <c r="L106" i="2" s="1"/>
  <c r="K107" i="2"/>
  <c r="F107" i="2"/>
  <c r="H107" i="2"/>
  <c r="K108" i="2"/>
  <c r="F108" i="2"/>
  <c r="H108" i="2" s="1"/>
  <c r="L108" i="2" s="1"/>
  <c r="K109" i="2"/>
  <c r="F109" i="2"/>
  <c r="H109" i="2" s="1"/>
  <c r="K110" i="2"/>
  <c r="F110" i="2"/>
  <c r="H110" i="2"/>
  <c r="K111" i="2"/>
  <c r="F111" i="2"/>
  <c r="H111" i="2" s="1"/>
  <c r="K112" i="2"/>
  <c r="F112" i="2"/>
  <c r="H112" i="2"/>
  <c r="K113" i="2"/>
  <c r="L113" i="2" s="1"/>
  <c r="F113" i="2"/>
  <c r="H113" i="2"/>
  <c r="K114" i="2"/>
  <c r="F114" i="2"/>
  <c r="H114" i="2"/>
  <c r="K115" i="2"/>
  <c r="L115" i="2" s="1"/>
  <c r="F115" i="2"/>
  <c r="H115" i="2" s="1"/>
  <c r="K116" i="2"/>
  <c r="F116" i="2"/>
  <c r="H116" i="2"/>
  <c r="K117" i="2"/>
  <c r="F117" i="2"/>
  <c r="H117" i="2" s="1"/>
  <c r="K118" i="2"/>
  <c r="F118" i="2"/>
  <c r="H118" i="2" s="1"/>
  <c r="K119" i="2"/>
  <c r="F119" i="2"/>
  <c r="H119" i="2"/>
  <c r="K120" i="2"/>
  <c r="L120" i="2" s="1"/>
  <c r="F120" i="2"/>
  <c r="H120" i="2"/>
  <c r="K121" i="2"/>
  <c r="L121" i="2"/>
  <c r="F121" i="2"/>
  <c r="H121" i="2" s="1"/>
  <c r="K122" i="2"/>
  <c r="F122" i="2"/>
  <c r="H122" i="2" s="1"/>
  <c r="L122" i="2" s="1"/>
  <c r="K123" i="2"/>
  <c r="F123" i="2"/>
  <c r="H123" i="2"/>
  <c r="K124" i="2"/>
  <c r="L124" i="2" s="1"/>
  <c r="F124" i="2"/>
  <c r="H124" i="2"/>
  <c r="K125" i="2"/>
  <c r="L125" i="2" s="1"/>
  <c r="F125" i="2"/>
  <c r="H125" i="2"/>
  <c r="F16" i="3"/>
  <c r="H16" i="3" s="1"/>
  <c r="F55" i="3"/>
  <c r="H55" i="3" s="1"/>
  <c r="L55" i="3" s="1"/>
  <c r="K93" i="3"/>
  <c r="F93" i="3"/>
  <c r="H93" i="3" s="1"/>
  <c r="K94" i="3"/>
  <c r="F94" i="3"/>
  <c r="H94" i="3"/>
  <c r="L94" i="3" s="1"/>
  <c r="K95" i="3"/>
  <c r="L95" i="3" s="1"/>
  <c r="F95" i="3"/>
  <c r="H95" i="3" s="1"/>
  <c r="K96" i="3"/>
  <c r="L96" i="3" s="1"/>
  <c r="F96" i="3"/>
  <c r="H96" i="3"/>
  <c r="K97" i="3"/>
  <c r="L97" i="3" s="1"/>
  <c r="F97" i="3"/>
  <c r="H97" i="3" s="1"/>
  <c r="K98" i="3"/>
  <c r="F98" i="3"/>
  <c r="H98" i="3"/>
  <c r="L98" i="3" s="1"/>
  <c r="K99" i="3"/>
  <c r="F99" i="3"/>
  <c r="H99" i="3" s="1"/>
  <c r="K100" i="3"/>
  <c r="F100" i="3"/>
  <c r="H100" i="3"/>
  <c r="K101" i="3"/>
  <c r="L101" i="3" s="1"/>
  <c r="F101" i="3"/>
  <c r="H101" i="3"/>
  <c r="K102" i="3"/>
  <c r="L102" i="3" s="1"/>
  <c r="F102" i="3"/>
  <c r="H102" i="3" s="1"/>
  <c r="K103" i="3"/>
  <c r="F103" i="3"/>
  <c r="H103" i="3" s="1"/>
  <c r="K104" i="3"/>
  <c r="L104" i="3"/>
  <c r="F104" i="3"/>
  <c r="H104" i="3" s="1"/>
  <c r="K105" i="3"/>
  <c r="F105" i="3"/>
  <c r="H105" i="3"/>
  <c r="L105" i="3"/>
  <c r="K106" i="3"/>
  <c r="L106" i="3" s="1"/>
  <c r="F106" i="3"/>
  <c r="H106" i="3" s="1"/>
  <c r="K107" i="3"/>
  <c r="F107" i="3"/>
  <c r="H107" i="3" s="1"/>
  <c r="L107" i="3" s="1"/>
  <c r="K108" i="3"/>
  <c r="L108" i="3"/>
  <c r="F108" i="3"/>
  <c r="H108" i="3"/>
  <c r="K109" i="3"/>
  <c r="F109" i="3"/>
  <c r="H109" i="3"/>
  <c r="L109" i="3" s="1"/>
  <c r="K110" i="3"/>
  <c r="F110" i="3"/>
  <c r="H110" i="3" s="1"/>
  <c r="L110" i="3" s="1"/>
  <c r="K111" i="3"/>
  <c r="F111" i="3"/>
  <c r="H111" i="3" s="1"/>
  <c r="L111" i="3" s="1"/>
  <c r="K112" i="3"/>
  <c r="L112" i="3" s="1"/>
  <c r="F112" i="3"/>
  <c r="H112" i="3" s="1"/>
  <c r="K113" i="3"/>
  <c r="F113" i="3"/>
  <c r="H113" i="3"/>
  <c r="L113" i="3" s="1"/>
  <c r="K114" i="3"/>
  <c r="F114" i="3"/>
  <c r="H114" i="3" s="1"/>
  <c r="K115" i="3"/>
  <c r="F115" i="3"/>
  <c r="H115" i="3" s="1"/>
  <c r="L115" i="3" s="1"/>
  <c r="K116" i="3"/>
  <c r="F116" i="3"/>
  <c r="H116" i="3" s="1"/>
  <c r="L116" i="3" s="1"/>
  <c r="K117" i="3"/>
  <c r="F117" i="3"/>
  <c r="H117" i="3" s="1"/>
  <c r="L117" i="3" s="1"/>
  <c r="K118" i="3"/>
  <c r="F118" i="3"/>
  <c r="H118" i="3"/>
  <c r="K119" i="3"/>
  <c r="L119" i="3" s="1"/>
  <c r="F119" i="3"/>
  <c r="H119" i="3" s="1"/>
  <c r="K120" i="3"/>
  <c r="F120" i="3"/>
  <c r="H120" i="3" s="1"/>
  <c r="K121" i="3"/>
  <c r="F121" i="3"/>
  <c r="H121" i="3"/>
  <c r="L121" i="3" s="1"/>
  <c r="K122" i="3"/>
  <c r="L122" i="3" s="1"/>
  <c r="F122" i="3"/>
  <c r="H122" i="3"/>
  <c r="K123" i="3"/>
  <c r="F123" i="3"/>
  <c r="H123" i="3"/>
  <c r="K124" i="3"/>
  <c r="F124" i="3"/>
  <c r="H124" i="3" s="1"/>
  <c r="K125" i="3"/>
  <c r="F125" i="3"/>
  <c r="H125" i="3"/>
  <c r="L125" i="3" s="1"/>
  <c r="K50" i="3"/>
  <c r="F50" i="3"/>
  <c r="H50" i="3"/>
  <c r="K51" i="3"/>
  <c r="F51" i="3"/>
  <c r="H51" i="3" s="1"/>
  <c r="L51" i="3"/>
  <c r="K52" i="3"/>
  <c r="L52" i="3" s="1"/>
  <c r="F52" i="3"/>
  <c r="H52" i="3" s="1"/>
  <c r="K53" i="3"/>
  <c r="F53" i="3"/>
  <c r="H53" i="3"/>
  <c r="L53" i="3" s="1"/>
  <c r="K54" i="3"/>
  <c r="L54" i="3" s="1"/>
  <c r="F54" i="3"/>
  <c r="H54" i="3"/>
  <c r="K55" i="3"/>
  <c r="K56" i="3"/>
  <c r="F56" i="3"/>
  <c r="H56" i="3" s="1"/>
  <c r="K57" i="3"/>
  <c r="F57" i="3"/>
  <c r="H57" i="3" s="1"/>
  <c r="L57" i="3"/>
  <c r="K58" i="3"/>
  <c r="F58" i="3"/>
  <c r="H58" i="3" s="1"/>
  <c r="K59" i="3"/>
  <c r="F59" i="3"/>
  <c r="H59" i="3" s="1"/>
  <c r="K60" i="3"/>
  <c r="F60" i="3"/>
  <c r="H60" i="3"/>
  <c r="L60" i="3" s="1"/>
  <c r="K61" i="3"/>
  <c r="L61" i="3" s="1"/>
  <c r="F61" i="3"/>
  <c r="H61" i="3" s="1"/>
  <c r="K62" i="3"/>
  <c r="F62" i="3"/>
  <c r="H62" i="3" s="1"/>
  <c r="L62" i="3" s="1"/>
  <c r="K63" i="3"/>
  <c r="F63" i="3"/>
  <c r="H63" i="3"/>
  <c r="K64" i="3"/>
  <c r="F64" i="3"/>
  <c r="H64" i="3"/>
  <c r="L64" i="3" s="1"/>
  <c r="K65" i="3"/>
  <c r="F65" i="3"/>
  <c r="H65" i="3" s="1"/>
  <c r="K66" i="3"/>
  <c r="F66" i="3"/>
  <c r="H66" i="3" s="1"/>
  <c r="L66" i="3" s="1"/>
  <c r="K67" i="3"/>
  <c r="F67" i="3"/>
  <c r="H67" i="3" s="1"/>
  <c r="K68" i="3"/>
  <c r="F68" i="3"/>
  <c r="H68" i="3" s="1"/>
  <c r="K69" i="3"/>
  <c r="L69" i="3" s="1"/>
  <c r="F69" i="3"/>
  <c r="H69" i="3" s="1"/>
  <c r="K70" i="3"/>
  <c r="F70" i="3"/>
  <c r="H70" i="3"/>
  <c r="L70" i="3" s="1"/>
  <c r="K71" i="3"/>
  <c r="F71" i="3"/>
  <c r="H71" i="3" s="1"/>
  <c r="K72" i="3"/>
  <c r="F72" i="3"/>
  <c r="H72" i="3" s="1"/>
  <c r="K73" i="3"/>
  <c r="F73" i="3"/>
  <c r="H73" i="3"/>
  <c r="L73" i="3" s="1"/>
  <c r="K74" i="3"/>
  <c r="F74" i="3"/>
  <c r="H74" i="3" s="1"/>
  <c r="L74" i="3" s="1"/>
  <c r="K75" i="3"/>
  <c r="F75" i="3"/>
  <c r="H75" i="3"/>
  <c r="K76" i="3"/>
  <c r="F76" i="3"/>
  <c r="H76" i="3"/>
  <c r="L76" i="3" s="1"/>
  <c r="K77" i="3"/>
  <c r="F77" i="3"/>
  <c r="H77" i="3"/>
  <c r="L77" i="3"/>
  <c r="K78" i="3"/>
  <c r="F78" i="3"/>
  <c r="H78" i="3" s="1"/>
  <c r="K79" i="3"/>
  <c r="F79" i="3"/>
  <c r="H79" i="3"/>
  <c r="K80" i="3"/>
  <c r="F80" i="3"/>
  <c r="H80" i="3" s="1"/>
  <c r="K81" i="3"/>
  <c r="F81" i="3"/>
  <c r="H81" i="3" s="1"/>
  <c r="L81" i="3" s="1"/>
  <c r="K82" i="3"/>
  <c r="F82" i="3"/>
  <c r="H82" i="3" s="1"/>
  <c r="F32" i="5"/>
  <c r="K11" i="3"/>
  <c r="F11" i="3"/>
  <c r="H11" i="3" s="1"/>
  <c r="K12" i="3"/>
  <c r="L12" i="3"/>
  <c r="K13" i="3"/>
  <c r="L13" i="3" s="1"/>
  <c r="F13" i="3"/>
  <c r="H13" i="3"/>
  <c r="K14" i="3"/>
  <c r="F14" i="3"/>
  <c r="H14" i="3"/>
  <c r="L14" i="3" s="1"/>
  <c r="K15" i="3"/>
  <c r="F15" i="3"/>
  <c r="H15" i="3" s="1"/>
  <c r="K16" i="3"/>
  <c r="L16" i="3"/>
  <c r="K17" i="3"/>
  <c r="L17" i="3" s="1"/>
  <c r="F17" i="3"/>
  <c r="H17" i="3"/>
  <c r="K18" i="3"/>
  <c r="L18" i="3" s="1"/>
  <c r="F18" i="3"/>
  <c r="H18" i="3"/>
  <c r="K19" i="3"/>
  <c r="L19" i="3" s="1"/>
  <c r="F19" i="3"/>
  <c r="H19" i="3" s="1"/>
  <c r="K20" i="3"/>
  <c r="F20" i="3"/>
  <c r="H20" i="3" s="1"/>
  <c r="L20" i="3" s="1"/>
  <c r="K21" i="3"/>
  <c r="F21" i="3"/>
  <c r="H21" i="3" s="1"/>
  <c r="K22" i="3"/>
  <c r="F22" i="3"/>
  <c r="H22" i="3" s="1"/>
  <c r="L22" i="3" s="1"/>
  <c r="K23" i="3"/>
  <c r="F23" i="3"/>
  <c r="H23" i="3" s="1"/>
  <c r="K24" i="3"/>
  <c r="L24" i="3" s="1"/>
  <c r="F24" i="3"/>
  <c r="H24" i="3" s="1"/>
  <c r="K25" i="3"/>
  <c r="F25" i="3"/>
  <c r="H25" i="3" s="1"/>
  <c r="L25" i="3" s="1"/>
  <c r="K26" i="3"/>
  <c r="L26" i="3"/>
  <c r="F26" i="3"/>
  <c r="H26" i="3" s="1"/>
  <c r="K27" i="3"/>
  <c r="L27" i="3" s="1"/>
  <c r="F27" i="3"/>
  <c r="H27" i="3"/>
  <c r="K28" i="3"/>
  <c r="F28" i="3"/>
  <c r="H28" i="3" s="1"/>
  <c r="K29" i="3"/>
  <c r="F29" i="3"/>
  <c r="H29" i="3" s="1"/>
  <c r="L29" i="3" s="1"/>
  <c r="K30" i="3"/>
  <c r="F30" i="3"/>
  <c r="H30" i="3" s="1"/>
  <c r="K31" i="3"/>
  <c r="F31" i="3"/>
  <c r="H31" i="3" s="1"/>
  <c r="K32" i="3"/>
  <c r="F32" i="3"/>
  <c r="H32" i="3" s="1"/>
  <c r="L32" i="3" s="1"/>
  <c r="K33" i="3"/>
  <c r="F33" i="3"/>
  <c r="H33" i="3" s="1"/>
  <c r="K34" i="3"/>
  <c r="F34" i="3"/>
  <c r="H34" i="3"/>
  <c r="L34" i="3" s="1"/>
  <c r="K35" i="3"/>
  <c r="L35" i="3" s="1"/>
  <c r="F35" i="3"/>
  <c r="H35" i="3" s="1"/>
  <c r="K36" i="3"/>
  <c r="F36" i="3"/>
  <c r="H36" i="3" s="1"/>
  <c r="L36" i="3" s="1"/>
  <c r="K37" i="3"/>
  <c r="L37" i="3" s="1"/>
  <c r="F37" i="3"/>
  <c r="H37" i="3" s="1"/>
  <c r="K38" i="3"/>
  <c r="F38" i="3"/>
  <c r="H38" i="3"/>
  <c r="L38" i="3" s="1"/>
  <c r="K39" i="3"/>
  <c r="L39" i="3" s="1"/>
  <c r="F39" i="3"/>
  <c r="H39" i="3" s="1"/>
  <c r="K40" i="3"/>
  <c r="F40" i="3"/>
  <c r="H40" i="3"/>
  <c r="K119" i="5"/>
  <c r="L119" i="5" s="1"/>
  <c r="F119" i="5"/>
  <c r="H119" i="5" s="1"/>
  <c r="K118" i="5"/>
  <c r="F118" i="5"/>
  <c r="H118" i="5" s="1"/>
  <c r="L118" i="5" s="1"/>
  <c r="K75" i="5"/>
  <c r="F75" i="5"/>
  <c r="H75" i="5"/>
  <c r="K76" i="5"/>
  <c r="F76" i="5"/>
  <c r="H76" i="5" s="1"/>
  <c r="L76" i="5" s="1"/>
  <c r="E16" i="1"/>
  <c r="L35" i="5"/>
  <c r="L31" i="5"/>
  <c r="L29" i="5"/>
  <c r="L34" i="5"/>
  <c r="L71" i="4"/>
  <c r="L69" i="4"/>
  <c r="L65" i="4"/>
  <c r="L61" i="4"/>
  <c r="L53" i="4"/>
  <c r="L72" i="4"/>
  <c r="L66" i="4"/>
  <c r="L64" i="4"/>
  <c r="L52" i="4"/>
  <c r="L50" i="4"/>
  <c r="L48" i="4"/>
  <c r="L208" i="2"/>
  <c r="L206" i="2"/>
  <c r="L200" i="2"/>
  <c r="L198" i="2"/>
  <c r="L192" i="2"/>
  <c r="L190" i="2"/>
  <c r="L188" i="2"/>
  <c r="L184" i="2"/>
  <c r="L207" i="2"/>
  <c r="L203" i="2"/>
  <c r="L195" i="2"/>
  <c r="L191" i="2"/>
  <c r="L189" i="2"/>
  <c r="L187" i="2"/>
  <c r="L157" i="3"/>
  <c r="L145" i="3"/>
  <c r="L143" i="3"/>
  <c r="L166" i="3"/>
  <c r="L164" i="3"/>
  <c r="L162" i="3"/>
  <c r="L160" i="3"/>
  <c r="L154" i="3"/>
  <c r="L138" i="3"/>
  <c r="L136" i="3"/>
  <c r="L72" i="3"/>
  <c r="L68" i="3"/>
  <c r="L56" i="3"/>
  <c r="L50" i="3"/>
  <c r="L117" i="5"/>
  <c r="L109" i="5"/>
  <c r="L101" i="5"/>
  <c r="L93" i="5"/>
  <c r="L73" i="5"/>
  <c r="L65" i="5"/>
  <c r="L57" i="5"/>
  <c r="L49" i="5"/>
  <c r="L30" i="3"/>
  <c r="L11" i="3"/>
  <c r="L78" i="3"/>
  <c r="L118" i="3"/>
  <c r="L109" i="2"/>
  <c r="L113" i="5"/>
  <c r="L105" i="5"/>
  <c r="L97" i="5"/>
  <c r="L89" i="5"/>
  <c r="L69" i="5"/>
  <c r="L61" i="5"/>
  <c r="L44" i="5"/>
  <c r="L60" i="4"/>
  <c r="L97" i="2"/>
  <c r="L148" i="2"/>
  <c r="L194" i="3"/>
  <c r="L178" i="3"/>
  <c r="L118" i="2"/>
  <c r="L114" i="2"/>
  <c r="L110" i="2"/>
  <c r="L102" i="2"/>
  <c r="L93" i="2"/>
  <c r="L73" i="4"/>
  <c r="L136" i="2"/>
  <c r="L123" i="2"/>
  <c r="L119" i="2"/>
  <c r="L111" i="2"/>
  <c r="L107" i="2"/>
  <c r="L103" i="2"/>
  <c r="L99" i="2"/>
  <c r="L78" i="4"/>
  <c r="L74" i="4"/>
  <c r="L140" i="2"/>
  <c r="L202" i="3"/>
  <c r="L186" i="3"/>
  <c r="L174" i="4"/>
  <c r="L145" i="2"/>
  <c r="L141" i="2"/>
  <c r="L137" i="2"/>
  <c r="L207" i="3"/>
  <c r="L203" i="3"/>
  <c r="L195" i="3"/>
  <c r="L191" i="3"/>
  <c r="L187" i="3"/>
  <c r="L183" i="3"/>
  <c r="L179" i="3"/>
  <c r="L146" i="2"/>
  <c r="L142" i="2"/>
  <c r="L138" i="2"/>
  <c r="L208" i="3"/>
  <c r="L204" i="3"/>
  <c r="L200" i="3"/>
  <c r="L196" i="3"/>
  <c r="L192" i="3"/>
  <c r="L188" i="3"/>
  <c r="L184" i="3"/>
  <c r="L180" i="3"/>
  <c r="L158" i="5" l="1"/>
  <c r="L102" i="4"/>
  <c r="L100" i="3"/>
  <c r="L52" i="2"/>
  <c r="L82" i="3"/>
  <c r="L71" i="3"/>
  <c r="L65" i="3"/>
  <c r="L114" i="3"/>
  <c r="L117" i="2"/>
  <c r="L94" i="2"/>
  <c r="L17" i="2"/>
  <c r="L78" i="2"/>
  <c r="L102" i="5"/>
  <c r="L90" i="5"/>
  <c r="L197" i="5"/>
  <c r="L174" i="5"/>
  <c r="L162" i="4"/>
  <c r="L147" i="4"/>
  <c r="L162" i="2"/>
  <c r="L33" i="3"/>
  <c r="L114" i="5"/>
  <c r="L124" i="3"/>
  <c r="L103" i="3"/>
  <c r="L93" i="3"/>
  <c r="L71" i="5"/>
  <c r="L54" i="5"/>
  <c r="L141" i="5"/>
  <c r="L17" i="4"/>
  <c r="L121" i="4"/>
  <c r="L150" i="3"/>
  <c r="L196" i="5"/>
  <c r="L62" i="4"/>
  <c r="L31" i="3"/>
  <c r="L80" i="3"/>
  <c r="L58" i="3"/>
  <c r="L84" i="3" s="1"/>
  <c r="L156" i="5"/>
  <c r="L135" i="5"/>
  <c r="L179" i="5"/>
  <c r="L145" i="4"/>
  <c r="L151" i="2"/>
  <c r="L149" i="3"/>
  <c r="L169" i="3" s="1"/>
  <c r="L75" i="3"/>
  <c r="L123" i="3"/>
  <c r="L81" i="2"/>
  <c r="L15" i="2"/>
  <c r="L42" i="2" s="1"/>
  <c r="L65" i="2"/>
  <c r="L60" i="2"/>
  <c r="L155" i="5"/>
  <c r="L145" i="5"/>
  <c r="L139" i="5"/>
  <c r="L134" i="5"/>
  <c r="L200" i="5"/>
  <c r="L178" i="5"/>
  <c r="L119" i="4"/>
  <c r="L193" i="2"/>
  <c r="L75" i="5"/>
  <c r="L144" i="5"/>
  <c r="L76" i="4"/>
  <c r="L54" i="4"/>
  <c r="L80" i="4" s="1"/>
  <c r="L199" i="4"/>
  <c r="L184" i="4"/>
  <c r="L175" i="4"/>
  <c r="L207" i="4" s="1"/>
  <c r="L149" i="2"/>
  <c r="L206" i="3"/>
  <c r="L45" i="5"/>
  <c r="L149" i="5"/>
  <c r="L189" i="5"/>
  <c r="L113" i="4"/>
  <c r="L134" i="4"/>
  <c r="L165" i="4" s="1"/>
  <c r="L21" i="3"/>
  <c r="L120" i="3"/>
  <c r="L99" i="3"/>
  <c r="L50" i="5"/>
  <c r="L23" i="4"/>
  <c r="L147" i="2"/>
  <c r="L169" i="2" s="1"/>
  <c r="L67" i="3"/>
  <c r="L40" i="3"/>
  <c r="L28" i="3"/>
  <c r="L39" i="2"/>
  <c r="L110" i="5"/>
  <c r="L98" i="5"/>
  <c r="L74" i="5"/>
  <c r="L204" i="5"/>
  <c r="L183" i="5"/>
  <c r="L98" i="4"/>
  <c r="L158" i="4"/>
  <c r="L149" i="4"/>
  <c r="L194" i="4"/>
  <c r="L177" i="2"/>
  <c r="L63" i="3"/>
  <c r="L32" i="2"/>
  <c r="L132" i="5"/>
  <c r="L165" i="5" s="1"/>
  <c r="L79" i="3"/>
  <c r="L112" i="2"/>
  <c r="L146" i="5"/>
  <c r="L180" i="5"/>
  <c r="L120" i="4"/>
  <c r="L146" i="4"/>
  <c r="L167" i="2"/>
  <c r="L116" i="2"/>
  <c r="L72" i="2"/>
  <c r="L23" i="3"/>
  <c r="L15" i="3"/>
  <c r="L42" i="3" s="1"/>
  <c r="L153" i="5"/>
  <c r="L79" i="2"/>
  <c r="L204" i="2"/>
  <c r="L179" i="2"/>
  <c r="L104" i="5"/>
  <c r="L160" i="5"/>
  <c r="L187" i="5"/>
  <c r="L201" i="3"/>
  <c r="L211" i="3" s="1"/>
  <c r="L14" i="4"/>
  <c r="L39" i="4" s="1"/>
  <c r="L82" i="4" s="1"/>
  <c r="L18" i="2"/>
  <c r="L22" i="5"/>
  <c r="L37" i="5" s="1"/>
  <c r="L194" i="5"/>
  <c r="L92" i="4"/>
  <c r="L123" i="4" s="1"/>
  <c r="L193" i="4"/>
  <c r="L30" i="5"/>
  <c r="L205" i="3"/>
  <c r="L25" i="2"/>
  <c r="L107" i="5"/>
  <c r="L201" i="5"/>
  <c r="L59" i="3"/>
  <c r="L50" i="2"/>
  <c r="L86" i="3" l="1"/>
  <c r="L209" i="4"/>
  <c r="L167" i="4"/>
  <c r="L125" i="4"/>
  <c r="L208" i="5"/>
  <c r="L121" i="5"/>
  <c r="L78" i="5"/>
  <c r="L80" i="5" s="1"/>
  <c r="L127" i="3"/>
  <c r="L129" i="3" s="1"/>
  <c r="L171" i="3" s="1"/>
  <c r="L213" i="3" s="1"/>
  <c r="L127" i="2"/>
  <c r="L84" i="2"/>
  <c r="L86" i="2" s="1"/>
  <c r="L211" i="2"/>
  <c r="L129" i="2" l="1"/>
  <c r="L171" i="2" s="1"/>
  <c r="L213" i="2" s="1"/>
  <c r="L123" i="5"/>
  <c r="L210" i="5"/>
  <c r="J24" i="1" s="1"/>
  <c r="L167" i="5"/>
</calcChain>
</file>

<file path=xl/sharedStrings.xml><?xml version="1.0" encoding="utf-8"?>
<sst xmlns="http://schemas.openxmlformats.org/spreadsheetml/2006/main" count="621" uniqueCount="49">
  <si>
    <t>Kalenderjahr</t>
  </si>
  <si>
    <t>(Abgabeperiode)</t>
  </si>
  <si>
    <r>
      <t xml:space="preserve">Die Deklaration ist bis zum </t>
    </r>
    <r>
      <rPr>
        <b/>
        <sz val="12"/>
        <rFont val="Arial"/>
        <family val="2"/>
      </rPr>
      <t>31. März</t>
    </r>
  </si>
  <si>
    <t>Firma :</t>
  </si>
  <si>
    <t>Adresse :</t>
  </si>
  <si>
    <t>Anzahl Fahrzeuge :</t>
  </si>
  <si>
    <t xml:space="preserve">Total: </t>
  </si>
  <si>
    <t>(Gesamtgewicht über 3,5 t)</t>
  </si>
  <si>
    <t>Datum :</t>
  </si>
  <si>
    <t>Unterschrift :</t>
  </si>
  <si>
    <t>Stamm-Nr.</t>
  </si>
  <si>
    <t>Kontroll-</t>
  </si>
  <si>
    <t xml:space="preserve">Marke </t>
  </si>
  <si>
    <t>Km am 1.01</t>
  </si>
  <si>
    <t>Km am 31.12</t>
  </si>
  <si>
    <t>Km</t>
  </si>
  <si>
    <t>Prozent</t>
  </si>
  <si>
    <t>IV</t>
  </si>
  <si>
    <t xml:space="preserve">Total </t>
  </si>
  <si>
    <t>gemäss</t>
  </si>
  <si>
    <t>schild</t>
  </si>
  <si>
    <t>oder anl.</t>
  </si>
  <si>
    <t>Jahres-</t>
  </si>
  <si>
    <t>vom</t>
  </si>
  <si>
    <t>bis</t>
  </si>
  <si>
    <t>Tage</t>
  </si>
  <si>
    <t>Betrag</t>
  </si>
  <si>
    <t>Fz-Ausweis</t>
  </si>
  <si>
    <r>
      <t xml:space="preserve">IV 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</si>
  <si>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AV </t>
    </r>
    <r>
      <rPr>
        <b/>
        <sz val="6"/>
        <rFont val="Arial"/>
        <family val="2"/>
      </rPr>
      <t>3</t>
    </r>
    <r>
      <rPr>
        <b/>
        <sz val="10"/>
        <rFont val="Arial"/>
        <family val="2"/>
      </rPr>
      <t>)</t>
    </r>
  </si>
  <si>
    <t>leistung</t>
  </si>
  <si>
    <t>Linienv.</t>
  </si>
  <si>
    <r>
      <t xml:space="preserve">(T.M.J 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>)</t>
    </r>
  </si>
  <si>
    <t>1) = Tag, Monat, Jahr</t>
  </si>
  <si>
    <t>Total</t>
  </si>
  <si>
    <t>2) = Inverkehrsetzung</t>
  </si>
  <si>
    <t>3) = Ausserverkehrsetzung</t>
  </si>
  <si>
    <t>Deklaration für allfällige Nacherhebung für Fahrzeuge mit einem Gesamtgewicht von mehr als 3,5 t bis 8,5 t zum Ansatz von Fr. 2200,-</t>
  </si>
  <si>
    <t>ausserhalb</t>
  </si>
  <si>
    <t>Deklaration für allfällige Nacherhebung für Fahrzeuge mit einem Gesamtgewicht von über 26 t zum Ansatz von Fr. 5000,-</t>
  </si>
  <si>
    <t>Hinweis: Unter anderem fallen Testfahrten, Schülertransporte sowie Fahrten zur Fahrzeugwartung oder –prüfung darunter.</t>
  </si>
  <si>
    <t>Deklaration für eine allfällige Nacherhebung der PSVA für Linienfahrzeuge (Tabellen 2 - 5;                             Art. 7 SVAV)</t>
  </si>
  <si>
    <t>Ich bestätige die Richtigkeit der gemachten Angaben. Sie stimmen mit unserer Buchführung überein. Ich nehme zur                                                             Kenntnis, dass eine Falschdeklaration eine Widerhandlung im Sinne des Artikels 20, Absatz 1 SVAG, darstellt.</t>
  </si>
  <si>
    <t>Deklaration für allfällige Nacherhebung für Fahrzeuge mit einem Gesamtgewicht von mehr als 19,5 t bis 26 t zum Ansatz von Fr. 4400,-</t>
  </si>
  <si>
    <t>Deklaration für allfällige Nacherhebung für Fahrzeuge mit einem Gesamtgewicht von mehr als 8,5 t bis 19,5 t zum Ansatz von Fr. 3300,-</t>
  </si>
  <si>
    <t xml:space="preserve">beim Bundesamt für Zoll und Grenzsicherheit BAZG, Verkehrsabgaben, 3003 Bern, </t>
  </si>
  <si>
    <t>einzureichen, andernfalls ist die volle Abgabe geschuldet (Art. 7 Abs. 2 und 3 SVAV).</t>
  </si>
  <si>
    <t>Konzessionsnr :</t>
  </si>
  <si>
    <t>Vers.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</si>
</sst>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SFr.&quot;\ #,##0.00"/>
    <numFmt numFmtId="177" formatCode="0.0000%"/>
    <numFmt numFmtId="178" formatCode="dd/mm/yy"/>
  </numFmts>
  <fonts count="18" x14ac:knownFonts="1">
    <font>
      <sz val="10"/>
      <name val="Arial"/>
    </font>
    <font>
      <u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9" fillId="0" borderId="2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Protection="1"/>
    <xf numFmtId="0" fontId="7" fillId="0" borderId="0" xfId="0" applyFont="1" applyAlignment="1">
      <alignment horizontal="center"/>
    </xf>
    <xf numFmtId="0" fontId="7" fillId="0" borderId="5" xfId="0" applyFont="1" applyBorder="1" applyProtection="1"/>
    <xf numFmtId="0" fontId="7" fillId="0" borderId="6" xfId="0" applyFont="1" applyBorder="1" applyProtection="1"/>
    <xf numFmtId="0" fontId="7" fillId="0" borderId="0" xfId="0" applyFont="1" applyBorder="1" applyProtection="1"/>
    <xf numFmtId="0" fontId="9" fillId="0" borderId="6" xfId="0" applyFont="1" applyBorder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Alignment="1" applyProtection="1">
      <alignment horizontal="left"/>
    </xf>
    <xf numFmtId="0" fontId="7" fillId="0" borderId="11" xfId="0" applyNumberFormat="1" applyFont="1" applyBorder="1" applyProtection="1"/>
    <xf numFmtId="0" fontId="7" fillId="0" borderId="11" xfId="0" applyFont="1" applyBorder="1" applyProtection="1"/>
    <xf numFmtId="177" fontId="0" fillId="0" borderId="10" xfId="0" applyNumberFormat="1" applyBorder="1" applyProtection="1"/>
    <xf numFmtId="178" fontId="7" fillId="0" borderId="10" xfId="0" applyNumberFormat="1" applyFont="1" applyBorder="1" applyAlignment="1" applyProtection="1">
      <alignment horizontal="center"/>
    </xf>
    <xf numFmtId="178" fontId="0" fillId="0" borderId="10" xfId="0" applyNumberFormat="1" applyBorder="1" applyProtection="1"/>
    <xf numFmtId="1" fontId="7" fillId="0" borderId="11" xfId="0" applyNumberFormat="1" applyFont="1" applyBorder="1" applyProtection="1"/>
    <xf numFmtId="176" fontId="0" fillId="0" borderId="12" xfId="0" applyNumberFormat="1" applyBorder="1" applyProtection="1"/>
    <xf numFmtId="176" fontId="0" fillId="0" borderId="0" xfId="0" applyNumberFormat="1"/>
    <xf numFmtId="0" fontId="0" fillId="0" borderId="5" xfId="0" applyBorder="1" applyProtection="1">
      <protection locked="0"/>
    </xf>
    <xf numFmtId="0" fontId="7" fillId="0" borderId="6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3" fontId="0" fillId="0" borderId="6" xfId="0" applyNumberFormat="1" applyBorder="1" applyProtection="1"/>
    <xf numFmtId="177" fontId="0" fillId="0" borderId="6" xfId="0" applyNumberFormat="1" applyBorder="1"/>
    <xf numFmtId="178" fontId="0" fillId="0" borderId="0" xfId="0" applyNumberFormat="1" applyBorder="1" applyProtection="1">
      <protection locked="0"/>
    </xf>
    <xf numFmtId="178" fontId="0" fillId="0" borderId="7" xfId="0" applyNumberFormat="1" applyBorder="1" applyProtection="1">
      <protection locked="0"/>
    </xf>
    <xf numFmtId="1" fontId="0" fillId="0" borderId="13" xfId="0" applyNumberFormat="1" applyBorder="1"/>
    <xf numFmtId="176" fontId="0" fillId="0" borderId="14" xfId="0" applyNumberFormat="1" applyBorder="1"/>
    <xf numFmtId="0" fontId="0" fillId="0" borderId="15" xfId="0" applyBorder="1" applyProtection="1">
      <protection locked="0"/>
    </xf>
    <xf numFmtId="0" fontId="7" fillId="0" borderId="16" xfId="0" applyFont="1" applyBorder="1" applyProtection="1">
      <protection locked="0"/>
    </xf>
    <xf numFmtId="0" fontId="0" fillId="0" borderId="17" xfId="0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/>
    <xf numFmtId="177" fontId="0" fillId="0" borderId="16" xfId="0" applyNumberFormat="1" applyBorder="1"/>
    <xf numFmtId="178" fontId="0" fillId="0" borderId="17" xfId="0" applyNumberFormat="1" applyBorder="1" applyProtection="1">
      <protection locked="0"/>
    </xf>
    <xf numFmtId="178" fontId="0" fillId="0" borderId="13" xfId="0" applyNumberFormat="1" applyBorder="1" applyProtection="1">
      <protection locked="0"/>
    </xf>
    <xf numFmtId="176" fontId="0" fillId="0" borderId="18" xfId="0" applyNumberFormat="1" applyBorder="1"/>
    <xf numFmtId="0" fontId="0" fillId="0" borderId="6" xfId="0" applyBorder="1" applyProtection="1">
      <protection locked="0"/>
    </xf>
    <xf numFmtId="0" fontId="0" fillId="0" borderId="6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/>
    <xf numFmtId="177" fontId="0" fillId="0" borderId="10" xfId="0" applyNumberFormat="1" applyBorder="1"/>
    <xf numFmtId="178" fontId="0" fillId="0" borderId="11" xfId="0" applyNumberFormat="1" applyBorder="1" applyProtection="1">
      <protection locked="0"/>
    </xf>
    <xf numFmtId="178" fontId="0" fillId="0" borderId="19" xfId="0" applyNumberFormat="1" applyBorder="1" applyProtection="1">
      <protection locked="0"/>
    </xf>
    <xf numFmtId="1" fontId="0" fillId="0" borderId="20" xfId="0" applyNumberFormat="1" applyBorder="1"/>
    <xf numFmtId="176" fontId="0" fillId="0" borderId="21" xfId="0" applyNumberFormat="1" applyBorder="1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Protection="1"/>
    <xf numFmtId="176" fontId="0" fillId="0" borderId="22" xfId="0" applyNumberFormat="1" applyBorder="1" applyProtection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 applyAlignment="1" applyProtection="1"/>
    <xf numFmtId="176" fontId="6" fillId="0" borderId="0" xfId="0" applyNumberFormat="1" applyFont="1" applyBorder="1" applyAlignment="1" applyProtection="1">
      <alignment horizontal="right"/>
    </xf>
    <xf numFmtId="0" fontId="0" fillId="0" borderId="16" xfId="0" applyBorder="1" applyAlignment="1" applyProtection="1">
      <alignment horizontal="right"/>
      <protection locked="0"/>
    </xf>
    <xf numFmtId="178" fontId="0" fillId="0" borderId="1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2" xfId="0" applyFont="1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3" fontId="0" fillId="0" borderId="2" xfId="0" applyNumberFormat="1" applyBorder="1" applyProtection="1"/>
    <xf numFmtId="177" fontId="0" fillId="0" borderId="2" xfId="0" applyNumberFormat="1" applyBorder="1"/>
    <xf numFmtId="178" fontId="0" fillId="0" borderId="3" xfId="0" applyNumberFormat="1" applyBorder="1" applyProtection="1">
      <protection locked="0"/>
    </xf>
    <xf numFmtId="178" fontId="0" fillId="0" borderId="23" xfId="0" applyNumberFormat="1" applyBorder="1" applyProtection="1">
      <protection locked="0"/>
    </xf>
    <xf numFmtId="1" fontId="0" fillId="0" borderId="24" xfId="0" applyNumberFormat="1" applyBorder="1"/>
    <xf numFmtId="1" fontId="0" fillId="0" borderId="25" xfId="0" applyNumberFormat="1" applyBorder="1"/>
    <xf numFmtId="0" fontId="0" fillId="0" borderId="26" xfId="0" applyBorder="1" applyProtection="1">
      <protection locked="0"/>
    </xf>
    <xf numFmtId="1" fontId="0" fillId="0" borderId="27" xfId="0" applyNumberFormat="1" applyBorder="1"/>
    <xf numFmtId="0" fontId="0" fillId="0" borderId="0" xfId="0" applyAlignment="1" applyProtection="1"/>
    <xf numFmtId="176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3" fillId="0" borderId="0" xfId="0" applyFont="1"/>
    <xf numFmtId="0" fontId="17" fillId="0" borderId="0" xfId="0" applyFont="1" applyAlignment="1" applyProtection="1">
      <alignment horizontal="right"/>
    </xf>
    <xf numFmtId="0" fontId="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/>
    <xf numFmtId="0" fontId="0" fillId="0" borderId="0" xfId="0" applyProtection="1"/>
    <xf numFmtId="0" fontId="5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0" borderId="28" xfId="0" applyBorder="1" applyAlignment="1" applyProtection="1"/>
    <xf numFmtId="0" fontId="3" fillId="0" borderId="0" xfId="0" applyFont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2</xdr:row>
          <xdr:rowOff>9525</xdr:rowOff>
        </xdr:from>
        <xdr:to>
          <xdr:col>8</xdr:col>
          <xdr:colOff>1447800</xdr:colOff>
          <xdr:row>4</xdr:row>
          <xdr:rowOff>47625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207C178-3618-6ECE-87B5-E3C6BF869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85725</xdr:colOff>
          <xdr:row>4</xdr:row>
          <xdr:rowOff>38100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18B9877-58F4-ED71-45C4-D17C018A70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</xdr:row>
          <xdr:rowOff>104775</xdr:rowOff>
        </xdr:from>
        <xdr:to>
          <xdr:col>8</xdr:col>
          <xdr:colOff>1447800</xdr:colOff>
          <xdr:row>7</xdr:row>
          <xdr:rowOff>123825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64D2DA9-16AE-153A-9A64-DBFE4A10D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104775</xdr:rowOff>
        </xdr:from>
        <xdr:to>
          <xdr:col>10</xdr:col>
          <xdr:colOff>85725</xdr:colOff>
          <xdr:row>7</xdr:row>
          <xdr:rowOff>123825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DBBA254-109D-3703-4164-8BB02C4C16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28575</xdr:rowOff>
    </xdr:from>
    <xdr:to>
      <xdr:col>7</xdr:col>
      <xdr:colOff>476250</xdr:colOff>
      <xdr:row>4</xdr:row>
      <xdr:rowOff>123825</xdr:rowOff>
    </xdr:to>
    <xdr:pic>
      <xdr:nvPicPr>
        <xdr:cNvPr id="1081" name="Grafik 8">
          <a:extLst>
            <a:ext uri="{FF2B5EF4-FFF2-40B4-BE49-F238E27FC236}">
              <a16:creationId xmlns:a16="http://schemas.microsoft.com/office/drawing/2014/main" id="{D699CEB6-DA72-5F83-B357-2DAD0CDFE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BE006236-BAEE-38ED-CB10-C09D577A3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447675</xdr:colOff>
          <xdr:row>2</xdr:row>
          <xdr:rowOff>85725</xdr:rowOff>
        </xdr:from>
        <xdr:to>
          <xdr:col>10</xdr:col>
          <xdr:colOff>38100</xdr:colOff>
          <xdr:row>4</xdr:row>
          <xdr:rowOff>47625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1653CCA-E309-2D14-6CF9-477AEAF5E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38100</xdr:rowOff>
        </xdr:from>
        <xdr:to>
          <xdr:col>11</xdr:col>
          <xdr:colOff>847725</xdr:colOff>
          <xdr:row>2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172CC0A-D8A1-FFE2-F5F5-D2B8A95D3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2</xdr:row>
          <xdr:rowOff>95250</xdr:rowOff>
        </xdr:from>
        <xdr:to>
          <xdr:col>11</xdr:col>
          <xdr:colOff>847725</xdr:colOff>
          <xdr:row>4</xdr:row>
          <xdr:rowOff>57150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7EB367-8DDD-1222-88C0-971246AA36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</xdr:colOff>
      <xdr:row>0</xdr:row>
      <xdr:rowOff>28575</xdr:rowOff>
    </xdr:from>
    <xdr:to>
      <xdr:col>6</xdr:col>
      <xdr:colOff>257175</xdr:colOff>
      <xdr:row>3</xdr:row>
      <xdr:rowOff>95250</xdr:rowOff>
    </xdr:to>
    <xdr:pic>
      <xdr:nvPicPr>
        <xdr:cNvPr id="2101" name="Grafik 10">
          <a:extLst>
            <a:ext uri="{FF2B5EF4-FFF2-40B4-BE49-F238E27FC236}">
              <a16:creationId xmlns:a16="http://schemas.microsoft.com/office/drawing/2014/main" id="{AFDB7E76-7A5F-D06C-EEFA-6779994E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0</xdr:row>
          <xdr:rowOff>19050</xdr:rowOff>
        </xdr:from>
        <xdr:to>
          <xdr:col>10</xdr:col>
          <xdr:colOff>0</xdr:colOff>
          <xdr:row>1</xdr:row>
          <xdr:rowOff>142875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7C7316CB-4E0D-96A8-7F13-8322F6312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2</xdr:row>
          <xdr:rowOff>76200</xdr:rowOff>
        </xdr:from>
        <xdr:to>
          <xdr:col>10</xdr:col>
          <xdr:colOff>0</xdr:colOff>
          <xdr:row>4</xdr:row>
          <xdr:rowOff>57150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CAF0868C-3626-9D3E-4A41-EF25DB7A2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0</xdr:row>
          <xdr:rowOff>19050</xdr:rowOff>
        </xdr:from>
        <xdr:to>
          <xdr:col>11</xdr:col>
          <xdr:colOff>876300</xdr:colOff>
          <xdr:row>1</xdr:row>
          <xdr:rowOff>142875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A0C94A25-63BB-94AD-5D1D-AEE8B3DA48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85725</xdr:rowOff>
        </xdr:from>
        <xdr:to>
          <xdr:col>11</xdr:col>
          <xdr:colOff>885825</xdr:colOff>
          <xdr:row>4</xdr:row>
          <xdr:rowOff>47625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B9ED7ADB-63A1-B9B9-81CB-2F61846A08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9525</xdr:colOff>
      <xdr:row>0</xdr:row>
      <xdr:rowOff>28575</xdr:rowOff>
    </xdr:from>
    <xdr:to>
      <xdr:col>6</xdr:col>
      <xdr:colOff>400050</xdr:colOff>
      <xdr:row>3</xdr:row>
      <xdr:rowOff>95250</xdr:rowOff>
    </xdr:to>
    <xdr:pic>
      <xdr:nvPicPr>
        <xdr:cNvPr id="3124" name="Grafik 10">
          <a:extLst>
            <a:ext uri="{FF2B5EF4-FFF2-40B4-BE49-F238E27FC236}">
              <a16:creationId xmlns:a16="http://schemas.microsoft.com/office/drawing/2014/main" id="{DB4A7740-B529-496B-2BD9-CB5E7B10A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0</xdr:row>
          <xdr:rowOff>38100</xdr:rowOff>
        </xdr:from>
        <xdr:to>
          <xdr:col>10</xdr:col>
          <xdr:colOff>152400</xdr:colOff>
          <xdr:row>2</xdr:row>
          <xdr:rowOff>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970A6FD-4B2B-FAFD-EFFA-5F3659068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2</xdr:row>
          <xdr:rowOff>76200</xdr:rowOff>
        </xdr:from>
        <xdr:to>
          <xdr:col>10</xdr:col>
          <xdr:colOff>152400</xdr:colOff>
          <xdr:row>4</xdr:row>
          <xdr:rowOff>57150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89DF1EC-234C-19EA-B34A-8771EE77C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38100</xdr:rowOff>
        </xdr:from>
        <xdr:to>
          <xdr:col>11</xdr:col>
          <xdr:colOff>885825</xdr:colOff>
          <xdr:row>2</xdr:row>
          <xdr:rowOff>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A3322B72-4829-B933-5139-D75D242E9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76200</xdr:rowOff>
        </xdr:from>
        <xdr:to>
          <xdr:col>11</xdr:col>
          <xdr:colOff>885825</xdr:colOff>
          <xdr:row>4</xdr:row>
          <xdr:rowOff>38100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9D4547D9-B48B-59B7-DEB5-C79BAC6DE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</xdr:colOff>
      <xdr:row>0</xdr:row>
      <xdr:rowOff>28575</xdr:rowOff>
    </xdr:from>
    <xdr:to>
      <xdr:col>6</xdr:col>
      <xdr:colOff>409575</xdr:colOff>
      <xdr:row>3</xdr:row>
      <xdr:rowOff>95250</xdr:rowOff>
    </xdr:to>
    <xdr:pic>
      <xdr:nvPicPr>
        <xdr:cNvPr id="4147" name="Grafik 9">
          <a:extLst>
            <a:ext uri="{FF2B5EF4-FFF2-40B4-BE49-F238E27FC236}">
              <a16:creationId xmlns:a16="http://schemas.microsoft.com/office/drawing/2014/main" id="{EA750A28-74AD-A859-F5A8-C523DAE7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E3986594-EDA9-624D-C6A0-A05DA48FA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2</xdr:row>
          <xdr:rowOff>66675</xdr:rowOff>
        </xdr:from>
        <xdr:to>
          <xdr:col>10</xdr:col>
          <xdr:colOff>19050</xdr:colOff>
          <xdr:row>4</xdr:row>
          <xdr:rowOff>47625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9923F5B1-55AC-3E2A-9CFB-7EEFA6BBE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0</xdr:row>
          <xdr:rowOff>47625</xdr:rowOff>
        </xdr:from>
        <xdr:to>
          <xdr:col>11</xdr:col>
          <xdr:colOff>800100</xdr:colOff>
          <xdr:row>2</xdr:row>
          <xdr:rowOff>9525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787FC6AD-79A5-6E38-05CD-50FA68A46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2</xdr:row>
          <xdr:rowOff>85725</xdr:rowOff>
        </xdr:from>
        <xdr:to>
          <xdr:col>11</xdr:col>
          <xdr:colOff>800100</xdr:colOff>
          <xdr:row>4</xdr:row>
          <xdr:rowOff>47625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DAD471E6-6D88-F4AD-FA90-8116ECF2D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</xdr:colOff>
      <xdr:row>0</xdr:row>
      <xdr:rowOff>28575</xdr:rowOff>
    </xdr:from>
    <xdr:to>
      <xdr:col>6</xdr:col>
      <xdr:colOff>409575</xdr:colOff>
      <xdr:row>3</xdr:row>
      <xdr:rowOff>95250</xdr:rowOff>
    </xdr:to>
    <xdr:pic>
      <xdr:nvPicPr>
        <xdr:cNvPr id="5171" name="Grafik 9">
          <a:extLst>
            <a:ext uri="{FF2B5EF4-FFF2-40B4-BE49-F238E27FC236}">
              <a16:creationId xmlns:a16="http://schemas.microsoft.com/office/drawing/2014/main" id="{9BC7A784-870A-B643-7607-341C14359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5BF2-4576-43EF-B30C-4F363A72854D}">
  <sheetPr codeName="Tabelle1">
    <pageSetUpPr autoPageBreaks="0"/>
  </sheetPr>
  <dimension ref="B1:K48"/>
  <sheetViews>
    <sheetView showGridLines="0" showRowColHeaders="0" showZeros="0" tabSelected="1" zoomScaleNormal="100" workbookViewId="0">
      <selection activeCell="E9" sqref="E9"/>
    </sheetView>
  </sheetViews>
  <sheetFormatPr baseColWidth="10" defaultRowHeight="12.75" x14ac:dyDescent="0.2"/>
  <cols>
    <col min="1" max="1" width="1.7109375" style="1" customWidth="1"/>
    <col min="2" max="3" width="11.42578125" style="1"/>
    <col min="4" max="4" width="13.85546875" style="1" customWidth="1"/>
    <col min="5" max="5" width="6.140625" style="1" customWidth="1"/>
    <col min="6" max="6" width="12.140625" style="1" customWidth="1"/>
    <col min="7" max="7" width="11.42578125" style="1"/>
    <col min="8" max="8" width="7.85546875" style="1" customWidth="1"/>
    <col min="9" max="9" width="27.140625" style="1" customWidth="1"/>
    <col min="10" max="10" width="21.85546875" style="1" customWidth="1"/>
    <col min="11" max="11" width="11.7109375" style="1" customWidth="1"/>
    <col min="12" max="16384" width="11.42578125" style="1"/>
  </cols>
  <sheetData>
    <row r="1" spans="2:11" ht="6" customHeight="1" x14ac:dyDescent="0.2"/>
    <row r="2" spans="2:11" ht="12" customHeight="1" x14ac:dyDescent="0.2"/>
    <row r="3" spans="2:11" ht="12" customHeight="1" x14ac:dyDescent="0.2"/>
    <row r="4" spans="2:11" ht="12" customHeight="1" x14ac:dyDescent="0.2">
      <c r="H4" s="78"/>
    </row>
    <row r="5" spans="2:11" ht="12" customHeight="1" x14ac:dyDescent="0.2">
      <c r="H5" s="79"/>
    </row>
    <row r="6" spans="2:11" ht="12" customHeight="1" x14ac:dyDescent="0.2">
      <c r="H6" s="80"/>
    </row>
    <row r="7" spans="2:11" ht="12" customHeight="1" x14ac:dyDescent="0.2"/>
    <row r="8" spans="2:11" ht="12" customHeight="1" x14ac:dyDescent="0.2"/>
    <row r="9" spans="2:11" ht="12" customHeight="1" x14ac:dyDescent="0.2">
      <c r="I9" s="2"/>
    </row>
    <row r="10" spans="2:11" ht="20.25" x14ac:dyDescent="0.3">
      <c r="D10" s="3" t="s">
        <v>0</v>
      </c>
      <c r="E10" s="4"/>
      <c r="F10" s="5"/>
      <c r="J10" s="102" t="s">
        <v>48</v>
      </c>
    </row>
    <row r="11" spans="2:11" x14ac:dyDescent="0.2">
      <c r="D11" s="1" t="s">
        <v>1</v>
      </c>
    </row>
    <row r="14" spans="2:11" s="3" customFormat="1" ht="39.950000000000003" customHeight="1" x14ac:dyDescent="0.3">
      <c r="B14" s="103" t="s">
        <v>41</v>
      </c>
      <c r="C14" s="104"/>
      <c r="D14" s="104"/>
      <c r="E14" s="104"/>
      <c r="F14" s="104"/>
      <c r="G14" s="104"/>
      <c r="H14" s="104"/>
      <c r="I14" s="104"/>
      <c r="J14" s="104"/>
      <c r="K14" s="104"/>
    </row>
    <row r="15" spans="2:11" s="3" customFormat="1" ht="20.25" customHeight="1" x14ac:dyDescent="0.3">
      <c r="B15" s="101" t="s">
        <v>40</v>
      </c>
      <c r="C15" s="100"/>
      <c r="D15" s="100"/>
      <c r="E15" s="100"/>
      <c r="F15" s="100"/>
      <c r="G15" s="100"/>
      <c r="H15" s="100"/>
      <c r="I15" s="100"/>
      <c r="J15" s="100"/>
      <c r="K15" s="100"/>
    </row>
    <row r="16" spans="2:11" s="3" customFormat="1" ht="20.25" customHeight="1" x14ac:dyDescent="0.3">
      <c r="B16" s="105" t="s">
        <v>2</v>
      </c>
      <c r="C16" s="106"/>
      <c r="D16" s="106"/>
      <c r="E16" s="6" t="str">
        <f>IF(SUM(F10+1)&lt;2,"    ",SUM(F10+1))</f>
        <v xml:space="preserve">    </v>
      </c>
      <c r="F16" s="105" t="s">
        <v>45</v>
      </c>
      <c r="G16" s="107"/>
      <c r="H16" s="107"/>
      <c r="I16" s="107"/>
      <c r="J16" s="107"/>
      <c r="K16" s="107"/>
    </row>
    <row r="17" spans="2:11" s="3" customFormat="1" ht="20.25" x14ac:dyDescent="0.3">
      <c r="B17" s="108" t="s">
        <v>46</v>
      </c>
      <c r="C17" s="108"/>
      <c r="D17" s="108"/>
      <c r="E17" s="108"/>
      <c r="F17" s="108"/>
      <c r="G17" s="108"/>
      <c r="H17" s="108"/>
      <c r="I17" s="108"/>
      <c r="J17" s="108"/>
      <c r="K17" s="109"/>
    </row>
    <row r="18" spans="2:11" ht="20.100000000000001" customHeight="1" x14ac:dyDescent="0.2">
      <c r="B18" s="114"/>
      <c r="C18" s="114"/>
      <c r="D18" s="114"/>
      <c r="E18" s="114"/>
      <c r="F18" s="114"/>
      <c r="G18" s="114"/>
      <c r="H18" s="114"/>
      <c r="I18" s="114"/>
      <c r="J18" s="114"/>
      <c r="K18" s="104"/>
    </row>
    <row r="20" spans="2:11" ht="20.25" x14ac:dyDescent="0.3">
      <c r="B20" s="7" t="s">
        <v>3</v>
      </c>
      <c r="D20" s="112"/>
      <c r="E20" s="112"/>
      <c r="F20" s="112"/>
      <c r="G20" s="112"/>
      <c r="H20" s="112"/>
      <c r="I20" s="112"/>
      <c r="J20" s="112"/>
    </row>
    <row r="21" spans="2:11" ht="20.25" x14ac:dyDescent="0.3">
      <c r="B21" s="7" t="s">
        <v>47</v>
      </c>
      <c r="D21" s="112"/>
      <c r="E21" s="112"/>
      <c r="F21" s="112"/>
      <c r="G21" s="112"/>
      <c r="H21" s="112"/>
      <c r="I21" s="112"/>
      <c r="J21" s="112"/>
    </row>
    <row r="22" spans="2:11" ht="20.25" x14ac:dyDescent="0.3">
      <c r="B22" s="7" t="s">
        <v>4</v>
      </c>
      <c r="D22" s="112"/>
      <c r="E22" s="112"/>
      <c r="F22" s="112"/>
      <c r="G22" s="112"/>
      <c r="H22" s="112"/>
      <c r="I22" s="112"/>
      <c r="J22" s="112"/>
    </row>
    <row r="23" spans="2:11" ht="18" x14ac:dyDescent="0.25">
      <c r="B23" s="7"/>
    </row>
    <row r="24" spans="2:11" ht="20.25" x14ac:dyDescent="0.3">
      <c r="B24" s="7" t="s">
        <v>5</v>
      </c>
      <c r="E24" s="112"/>
      <c r="F24" s="112"/>
      <c r="G24" s="8"/>
      <c r="H24" s="9"/>
      <c r="I24" s="9" t="s">
        <v>6</v>
      </c>
      <c r="J24" s="82">
        <f>IF('über 3,5 - 8,5 t'!L210+'über 8,5 - 18 t'!L209+'über 18 - 26 t'!L213+'über 26 t'!L213&lt;10.01,0,'über 3,5 - 8,5 t'!L210+'über 8,5 - 18 t'!L209+'über 18 - 26 t'!L213+'über 26 t'!L213)</f>
        <v>0</v>
      </c>
      <c r="K24" s="81"/>
    </row>
    <row r="25" spans="2:11" ht="15.75" x14ac:dyDescent="0.25">
      <c r="B25" s="10" t="s">
        <v>7</v>
      </c>
    </row>
    <row r="26" spans="2:11" ht="15.75" x14ac:dyDescent="0.25">
      <c r="B26" s="10"/>
    </row>
    <row r="27" spans="2:11" ht="51" customHeight="1" x14ac:dyDescent="0.2">
      <c r="B27" s="110" t="s">
        <v>42</v>
      </c>
      <c r="C27" s="110"/>
      <c r="D27" s="110"/>
      <c r="E27" s="110"/>
      <c r="F27" s="110"/>
      <c r="G27" s="110"/>
      <c r="H27" s="110"/>
      <c r="I27" s="110"/>
      <c r="J27" s="110"/>
      <c r="K27" s="111"/>
    </row>
    <row r="28" spans="2:11" ht="18.75" customHeight="1" x14ac:dyDescent="0.25">
      <c r="B28" s="10"/>
      <c r="C28" s="11"/>
    </row>
    <row r="30" spans="2:11" ht="20.25" x14ac:dyDescent="0.3">
      <c r="B30" s="7" t="s">
        <v>8</v>
      </c>
      <c r="C30" s="112"/>
      <c r="D30" s="112"/>
      <c r="G30" s="7" t="s">
        <v>9</v>
      </c>
      <c r="I30" s="113"/>
      <c r="J30" s="113"/>
    </row>
    <row r="31" spans="2:11" ht="18" x14ac:dyDescent="0.25">
      <c r="B31" s="7"/>
      <c r="G31" s="7"/>
    </row>
    <row r="38" spans="2:7" x14ac:dyDescent="0.2">
      <c r="B38" s="12"/>
      <c r="E38" s="4"/>
      <c r="F38" s="4"/>
      <c r="G38" s="4"/>
    </row>
    <row r="41" spans="2:7" ht="12.75" customHeight="1" x14ac:dyDescent="0.2"/>
    <row r="48" spans="2:7" ht="18" x14ac:dyDescent="0.25">
      <c r="B48" s="13"/>
      <c r="E48" s="7"/>
    </row>
  </sheetData>
  <sheetProtection password="C3DD" sheet="1" objects="1" scenarios="1"/>
  <mergeCells count="12">
    <mergeCell ref="C30:D30"/>
    <mergeCell ref="I30:J30"/>
    <mergeCell ref="B18:K18"/>
    <mergeCell ref="D20:J20"/>
    <mergeCell ref="D22:J22"/>
    <mergeCell ref="E24:F24"/>
    <mergeCell ref="B14:K14"/>
    <mergeCell ref="B16:D16"/>
    <mergeCell ref="F16:K16"/>
    <mergeCell ref="B17:K17"/>
    <mergeCell ref="B27:K27"/>
    <mergeCell ref="D21:J21"/>
  </mergeCells>
  <phoneticPr fontId="12" type="noConversion"/>
  <pageMargins left="0.78740157480314965" right="0.59055118110236227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Button 11">
              <controlPr defaultSize="0" print="0" autoFill="0" autoPict="0" macro="[0]!Modul1.Blatt1">
                <anchor moveWithCells="1" sizeWithCells="1">
                  <from>
                    <xdr:col>8</xdr:col>
                    <xdr:colOff>9525</xdr:colOff>
                    <xdr:row>2</xdr:row>
                    <xdr:rowOff>9525</xdr:rowOff>
                  </from>
                  <to>
                    <xdr:col>8</xdr:col>
                    <xdr:colOff>1447800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Button 12">
              <controlPr defaultSize="0" print="0" autoFill="0" autoPict="0" macro="[0]!Modul1.Blatt2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85725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Button 13">
              <controlPr defaultSize="0" print="0" autoFill="0" autoPict="0" macro="[0]!Modul1.Blatt3">
                <anchor moveWithCells="1" sizeWithCells="1">
                  <from>
                    <xdr:col>8</xdr:col>
                    <xdr:colOff>9525</xdr:colOff>
                    <xdr:row>5</xdr:row>
                    <xdr:rowOff>104775</xdr:rowOff>
                  </from>
                  <to>
                    <xdr:col>8</xdr:col>
                    <xdr:colOff>1447800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Button 14">
              <controlPr defaultSize="0" print="0" autoFill="0" autoPict="0" macro="[0]!Modul1.Blatt4">
                <anchor moveWithCells="1" sizeWithCells="1">
                  <from>
                    <xdr:col>9</xdr:col>
                    <xdr:colOff>0</xdr:colOff>
                    <xdr:row>5</xdr:row>
                    <xdr:rowOff>104775</xdr:rowOff>
                  </from>
                  <to>
                    <xdr:col>10</xdr:col>
                    <xdr:colOff>85725</xdr:colOff>
                    <xdr:row>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AD24-F481-4017-84BA-282364B82DA5}">
  <sheetPr codeName="Tabelle2"/>
  <dimension ref="A6:M212"/>
  <sheetViews>
    <sheetView showGridLines="0" showRowColHeaders="0" showZeros="0" zoomScaleNormal="100" zoomScaleSheetLayoutView="100" workbookViewId="0">
      <pane ySplit="10" topLeftCell="A11" activePane="bottomLeft" state="frozen"/>
      <selection pane="bottomLeft" activeCell="I2" sqref="I2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5.14062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8" customWidth="1"/>
    <col min="13" max="13" width="13.5703125" customWidth="1"/>
  </cols>
  <sheetData>
    <row r="6" spans="1:13" x14ac:dyDescent="0.2">
      <c r="A6" s="12" t="s">
        <v>37</v>
      </c>
      <c r="D6" s="1"/>
      <c r="E6" s="1"/>
      <c r="G6" s="1"/>
      <c r="H6" s="1"/>
      <c r="I6" s="1"/>
      <c r="J6" s="1"/>
      <c r="K6" s="1"/>
      <c r="L6" s="1"/>
    </row>
    <row r="7" spans="1:13" ht="13.5" thickBot="1" x14ac:dyDescent="0.25">
      <c r="A7" s="1"/>
      <c r="B7" s="1"/>
      <c r="C7" s="12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10</v>
      </c>
      <c r="B8" s="15" t="s">
        <v>11</v>
      </c>
      <c r="C8" s="16" t="s">
        <v>12</v>
      </c>
      <c r="D8" s="17" t="s">
        <v>13</v>
      </c>
      <c r="E8" s="18" t="s">
        <v>14</v>
      </c>
      <c r="F8" s="15" t="s">
        <v>15</v>
      </c>
      <c r="G8" s="16" t="s">
        <v>15</v>
      </c>
      <c r="H8" s="15" t="s">
        <v>16</v>
      </c>
      <c r="I8" s="19" t="s">
        <v>17</v>
      </c>
      <c r="J8" s="15"/>
      <c r="K8" s="15" t="s">
        <v>18</v>
      </c>
      <c r="L8" s="20"/>
      <c r="M8" s="21"/>
    </row>
    <row r="9" spans="1:13" x14ac:dyDescent="0.2">
      <c r="A9" s="22" t="s">
        <v>19</v>
      </c>
      <c r="B9" s="23" t="s">
        <v>20</v>
      </c>
      <c r="C9" s="24"/>
      <c r="D9" s="25" t="s">
        <v>21</v>
      </c>
      <c r="E9" s="25" t="s">
        <v>21</v>
      </c>
      <c r="F9" s="23" t="s">
        <v>22</v>
      </c>
      <c r="G9" s="24" t="s">
        <v>38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85"/>
      <c r="B11" s="86"/>
      <c r="C11" s="87"/>
      <c r="D11" s="88"/>
      <c r="E11" s="89"/>
      <c r="F11" s="90">
        <f>E11-D11</f>
        <v>0</v>
      </c>
      <c r="G11" s="89"/>
      <c r="H11" s="91">
        <f t="shared" ref="H11:H35" si="0" xml:space="preserve"> IF(F11&gt;0,ROUNDUP(G11/F11,6),0)</f>
        <v>0</v>
      </c>
      <c r="I11" s="92"/>
      <c r="J11" s="93"/>
      <c r="K11" s="94">
        <f t="shared" ref="K11:K35" si="1">IF(SUM(J11-I11+1)&gt;365,365,SUM(J11-I11+1))</f>
        <v>1</v>
      </c>
      <c r="L11" s="52">
        <f>ROUNDUP(K11*2200*H11/365*20,0)/20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5" si="2">E12-D12</f>
        <v>0</v>
      </c>
      <c r="G12" s="57"/>
      <c r="H12" s="59">
        <f t="shared" si="0"/>
        <v>0</v>
      </c>
      <c r="I12" s="60"/>
      <c r="J12" s="61"/>
      <c r="K12" s="95">
        <f t="shared" si="1"/>
        <v>1</v>
      </c>
      <c r="L12" s="62">
        <f>ROUNDUP(K12*2200*H12/365*20,0)/20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95">
        <f t="shared" si="1"/>
        <v>1</v>
      </c>
      <c r="L13" s="62">
        <f t="shared" ref="L13:L34" si="3">ROUNDUP(K13*2200*H13/365*20,0)/20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95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95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95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95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>E18-D18</f>
        <v>0</v>
      </c>
      <c r="G18" s="57"/>
      <c r="H18" s="59">
        <f xml:space="preserve"> IF(F18&gt;0,ROUNDUP(G18/F18,6),0)</f>
        <v>0</v>
      </c>
      <c r="I18" s="60"/>
      <c r="J18" s="61"/>
      <c r="K18" s="95">
        <f>IF(SUM(J18-I18+1)&gt;365,365,SUM(J18-I18+1))</f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>E19-D19</f>
        <v>0</v>
      </c>
      <c r="G19" s="57"/>
      <c r="H19" s="59">
        <f xml:space="preserve"> IF(F19&gt;0,ROUNDUP(G19/F19,6),0)</f>
        <v>0</v>
      </c>
      <c r="I19" s="60"/>
      <c r="J19" s="61"/>
      <c r="K19" s="95">
        <f>IF(SUM(J19-I19+1)&gt;365,365,SUM(J19-I19+1))</f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>E20-D20</f>
        <v>0</v>
      </c>
      <c r="G20" s="57"/>
      <c r="H20" s="59">
        <f xml:space="preserve"> IF(F20&gt;0,ROUNDUP(G20/F20,6),0)</f>
        <v>0</v>
      </c>
      <c r="I20" s="60"/>
      <c r="J20" s="61"/>
      <c r="K20" s="95">
        <f>IF(SUM(J20-I20+1)&gt;365,365,SUM(J20-I20+1))</f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>E21-D21</f>
        <v>0</v>
      </c>
      <c r="G21" s="57"/>
      <c r="H21" s="59">
        <f xml:space="preserve"> IF(F21&gt;0,ROUNDUP(G21/F21,6),0)</f>
        <v>0</v>
      </c>
      <c r="I21" s="60"/>
      <c r="J21" s="61"/>
      <c r="K21" s="95">
        <f>IF(SUM(J21-I21+1)&gt;365,365,SUM(J21-I21+1))</f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>E22-D22</f>
        <v>0</v>
      </c>
      <c r="G22" s="57"/>
      <c r="H22" s="59">
        <f xml:space="preserve"> IF(F22&gt;0,ROUNDUP(G22/F22,6),0)</f>
        <v>0</v>
      </c>
      <c r="I22" s="60"/>
      <c r="J22" s="61"/>
      <c r="K22" s="95">
        <f>IF(SUM(J22-I22+1)&gt;365,365,SUM(J22-I22+1))</f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95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95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95">
        <f t="shared" si="1"/>
        <v>1</v>
      </c>
      <c r="L25" s="62">
        <f t="shared" si="3"/>
        <v>0</v>
      </c>
    </row>
    <row r="26" spans="1:12" x14ac:dyDescent="0.2">
      <c r="A26" s="96"/>
      <c r="B26" s="54"/>
      <c r="C26" s="83"/>
      <c r="D26" s="56"/>
      <c r="E26" s="56"/>
      <c r="F26" s="58">
        <f t="shared" si="2"/>
        <v>0</v>
      </c>
      <c r="G26" s="56"/>
      <c r="H26" s="59">
        <f t="shared" si="0"/>
        <v>0</v>
      </c>
      <c r="I26" s="84"/>
      <c r="J26" s="84"/>
      <c r="K26" s="95">
        <f t="shared" si="1"/>
        <v>1</v>
      </c>
      <c r="L26" s="62">
        <f t="shared" si="3"/>
        <v>0</v>
      </c>
    </row>
    <row r="27" spans="1:12" x14ac:dyDescent="0.2">
      <c r="A27" s="96"/>
      <c r="B27" s="54"/>
      <c r="C27" s="83"/>
      <c r="D27" s="56"/>
      <c r="E27" s="56"/>
      <c r="F27" s="58">
        <f t="shared" si="2"/>
        <v>0</v>
      </c>
      <c r="G27" s="56"/>
      <c r="H27" s="59">
        <f t="shared" si="0"/>
        <v>0</v>
      </c>
      <c r="I27" s="84"/>
      <c r="J27" s="84"/>
      <c r="K27" s="95">
        <f t="shared" si="1"/>
        <v>1</v>
      </c>
      <c r="L27" s="62">
        <f t="shared" si="3"/>
        <v>0</v>
      </c>
    </row>
    <row r="28" spans="1:12" x14ac:dyDescent="0.2">
      <c r="A28" s="96"/>
      <c r="B28" s="54"/>
      <c r="C28" s="83"/>
      <c r="D28" s="56"/>
      <c r="E28" s="56"/>
      <c r="F28" s="58">
        <f t="shared" si="2"/>
        <v>0</v>
      </c>
      <c r="G28" s="56"/>
      <c r="H28" s="59">
        <f t="shared" si="0"/>
        <v>0</v>
      </c>
      <c r="I28" s="84"/>
      <c r="J28" s="84"/>
      <c r="K28" s="95">
        <f t="shared" si="1"/>
        <v>1</v>
      </c>
      <c r="L28" s="62">
        <f t="shared" si="3"/>
        <v>0</v>
      </c>
    </row>
    <row r="29" spans="1:12" x14ac:dyDescent="0.2">
      <c r="A29" s="42"/>
      <c r="B29" s="43"/>
      <c r="C29" s="44"/>
      <c r="D29" s="63"/>
      <c r="E29" s="46"/>
      <c r="F29" s="64">
        <f t="shared" si="2"/>
        <v>0</v>
      </c>
      <c r="G29" s="46"/>
      <c r="H29" s="48">
        <f t="shared" si="0"/>
        <v>0</v>
      </c>
      <c r="I29" s="49"/>
      <c r="J29" s="50"/>
      <c r="K29" s="95">
        <f t="shared" si="1"/>
        <v>1</v>
      </c>
      <c r="L29" s="62">
        <f t="shared" si="3"/>
        <v>0</v>
      </c>
    </row>
    <row r="30" spans="1:12" x14ac:dyDescent="0.2">
      <c r="A30" s="53"/>
      <c r="B30" s="54"/>
      <c r="C30" s="55"/>
      <c r="D30" s="56"/>
      <c r="E30" s="57"/>
      <c r="F30" s="58">
        <f t="shared" si="2"/>
        <v>0</v>
      </c>
      <c r="G30" s="57"/>
      <c r="H30" s="59">
        <f t="shared" si="0"/>
        <v>0</v>
      </c>
      <c r="I30" s="60"/>
      <c r="J30" s="61"/>
      <c r="K30" s="95">
        <f t="shared" si="1"/>
        <v>1</v>
      </c>
      <c r="L30" s="62">
        <f t="shared" si="3"/>
        <v>0</v>
      </c>
    </row>
    <row r="31" spans="1:12" x14ac:dyDescent="0.2">
      <c r="A31" s="42"/>
      <c r="B31" s="43"/>
      <c r="C31" s="44"/>
      <c r="D31" s="63"/>
      <c r="E31" s="46"/>
      <c r="F31" s="64">
        <f t="shared" si="2"/>
        <v>0</v>
      </c>
      <c r="G31" s="46"/>
      <c r="H31" s="48">
        <f t="shared" si="0"/>
        <v>0</v>
      </c>
      <c r="I31" s="49"/>
      <c r="J31" s="50"/>
      <c r="K31" s="95">
        <f t="shared" si="1"/>
        <v>1</v>
      </c>
      <c r="L31" s="62">
        <f t="shared" si="3"/>
        <v>0</v>
      </c>
    </row>
    <row r="32" spans="1:12" x14ac:dyDescent="0.2">
      <c r="A32" s="53"/>
      <c r="B32" s="54"/>
      <c r="C32" s="55"/>
      <c r="D32" s="56"/>
      <c r="E32" s="57"/>
      <c r="F32" s="58">
        <f t="shared" si="2"/>
        <v>0</v>
      </c>
      <c r="G32" s="57"/>
      <c r="H32" s="59"/>
      <c r="I32" s="60"/>
      <c r="J32" s="61"/>
      <c r="K32" s="95">
        <f t="shared" si="1"/>
        <v>1</v>
      </c>
      <c r="L32" s="62">
        <f t="shared" si="3"/>
        <v>0</v>
      </c>
    </row>
    <row r="33" spans="1:12" x14ac:dyDescent="0.2">
      <c r="A33" s="42"/>
      <c r="B33" s="63"/>
      <c r="C33" s="46"/>
      <c r="D33" s="63"/>
      <c r="E33" s="46"/>
      <c r="F33" s="64">
        <f t="shared" si="2"/>
        <v>0</v>
      </c>
      <c r="G33" s="46"/>
      <c r="H33" s="48">
        <f t="shared" si="0"/>
        <v>0</v>
      </c>
      <c r="I33" s="49"/>
      <c r="J33" s="50"/>
      <c r="K33" s="95">
        <f t="shared" si="1"/>
        <v>1</v>
      </c>
      <c r="L33" s="62">
        <f t="shared" si="3"/>
        <v>0</v>
      </c>
    </row>
    <row r="34" spans="1:12" x14ac:dyDescent="0.2">
      <c r="A34" s="53"/>
      <c r="B34" s="56"/>
      <c r="C34" s="57"/>
      <c r="D34" s="56"/>
      <c r="E34" s="57"/>
      <c r="F34" s="58">
        <f t="shared" si="2"/>
        <v>0</v>
      </c>
      <c r="G34" s="57"/>
      <c r="H34" s="59">
        <f t="shared" si="0"/>
        <v>0</v>
      </c>
      <c r="I34" s="60"/>
      <c r="J34" s="61"/>
      <c r="K34" s="95">
        <f t="shared" si="1"/>
        <v>1</v>
      </c>
      <c r="L34" s="62">
        <f t="shared" si="3"/>
        <v>0</v>
      </c>
    </row>
    <row r="35" spans="1:12" ht="13.5" thickBot="1" x14ac:dyDescent="0.25">
      <c r="A35" s="65"/>
      <c r="B35" s="66"/>
      <c r="C35" s="67"/>
      <c r="D35" s="66"/>
      <c r="E35" s="67"/>
      <c r="F35" s="68">
        <f t="shared" si="2"/>
        <v>0</v>
      </c>
      <c r="G35" s="67"/>
      <c r="H35" s="69">
        <f t="shared" si="0"/>
        <v>0</v>
      </c>
      <c r="I35" s="70"/>
      <c r="J35" s="71"/>
      <c r="K35" s="97">
        <f t="shared" si="1"/>
        <v>1</v>
      </c>
      <c r="L35" s="73">
        <f>ROUNDUP(K35*2200*H35/365*20,0)/20</f>
        <v>0</v>
      </c>
    </row>
    <row r="36" spans="1:12" ht="13.5" thickBot="1" x14ac:dyDescent="0.25"/>
    <row r="37" spans="1:12" ht="18" customHeight="1" thickBot="1" x14ac:dyDescent="0.25">
      <c r="A37" s="76" t="s">
        <v>33</v>
      </c>
      <c r="B37" s="1"/>
      <c r="C37" s="1"/>
      <c r="D37" s="1"/>
      <c r="E37" s="1"/>
      <c r="G37" s="1"/>
      <c r="H37" s="1"/>
      <c r="J37" s="98" t="s">
        <v>34</v>
      </c>
      <c r="K37" s="1"/>
      <c r="L37" s="77">
        <f>SUM(L11:L35)</f>
        <v>0</v>
      </c>
    </row>
    <row r="38" spans="1:12" x14ac:dyDescent="0.2">
      <c r="A38" s="75" t="s">
        <v>35</v>
      </c>
    </row>
    <row r="39" spans="1:12" x14ac:dyDescent="0.2">
      <c r="A39" s="75" t="s">
        <v>36</v>
      </c>
    </row>
    <row r="40" spans="1:12" ht="13.5" thickBot="1" x14ac:dyDescent="0.25">
      <c r="A40" s="75"/>
    </row>
    <row r="41" spans="1:12" x14ac:dyDescent="0.2">
      <c r="A41" s="14" t="s">
        <v>10</v>
      </c>
      <c r="B41" s="15" t="s">
        <v>11</v>
      </c>
      <c r="C41" s="16" t="s">
        <v>12</v>
      </c>
      <c r="D41" s="17" t="s">
        <v>13</v>
      </c>
      <c r="E41" s="18" t="s">
        <v>14</v>
      </c>
      <c r="F41" s="15" t="s">
        <v>15</v>
      </c>
      <c r="G41" s="16" t="s">
        <v>15</v>
      </c>
      <c r="H41" s="15" t="s">
        <v>16</v>
      </c>
      <c r="I41" s="19" t="s">
        <v>17</v>
      </c>
      <c r="J41" s="15"/>
      <c r="K41" s="15" t="s">
        <v>18</v>
      </c>
      <c r="L41" s="20"/>
    </row>
    <row r="42" spans="1:12" x14ac:dyDescent="0.2">
      <c r="A42" s="22" t="s">
        <v>19</v>
      </c>
      <c r="B42" s="23" t="s">
        <v>20</v>
      </c>
      <c r="C42" s="24"/>
      <c r="D42" s="25" t="s">
        <v>21</v>
      </c>
      <c r="E42" s="25" t="s">
        <v>21</v>
      </c>
      <c r="F42" s="23" t="s">
        <v>22</v>
      </c>
      <c r="G42" s="24" t="s">
        <v>38</v>
      </c>
      <c r="H42" s="26"/>
      <c r="I42" s="27" t="s">
        <v>23</v>
      </c>
      <c r="J42" s="28" t="s">
        <v>24</v>
      </c>
      <c r="K42" s="29" t="s">
        <v>25</v>
      </c>
      <c r="L42" s="30" t="s">
        <v>26</v>
      </c>
    </row>
    <row r="43" spans="1:12" ht="13.5" thickBot="1" x14ac:dyDescent="0.25">
      <c r="A43" s="31" t="s">
        <v>27</v>
      </c>
      <c r="B43" s="32"/>
      <c r="C43" s="33"/>
      <c r="D43" s="32" t="s">
        <v>28</v>
      </c>
      <c r="E43" s="34" t="s">
        <v>29</v>
      </c>
      <c r="F43" s="32" t="s">
        <v>30</v>
      </c>
      <c r="G43" s="35" t="s">
        <v>31</v>
      </c>
      <c r="H43" s="36"/>
      <c r="I43" s="37" t="s">
        <v>32</v>
      </c>
      <c r="J43" s="38"/>
      <c r="K43" s="39"/>
      <c r="L43" s="40"/>
    </row>
    <row r="44" spans="1:12" x14ac:dyDescent="0.2">
      <c r="A44" s="85"/>
      <c r="B44" s="86"/>
      <c r="C44" s="87"/>
      <c r="D44" s="88"/>
      <c r="E44" s="89"/>
      <c r="F44" s="90">
        <f>E44-D44</f>
        <v>0</v>
      </c>
      <c r="G44" s="89"/>
      <c r="H44" s="91">
        <f xml:space="preserve"> IF(F44&gt;0,ROUNDUP(G44/F44,6),0)</f>
        <v>0</v>
      </c>
      <c r="I44" s="92"/>
      <c r="J44" s="93"/>
      <c r="K44" s="94">
        <f>IF(SUM(J44-I44+1)&gt;365,365,SUM(J44-I44+1))</f>
        <v>1</v>
      </c>
      <c r="L44" s="52">
        <f>ROUNDUP(K44*2200*H44/365*20,0)/20</f>
        <v>0</v>
      </c>
    </row>
    <row r="45" spans="1:12" x14ac:dyDescent="0.2">
      <c r="A45" s="53"/>
      <c r="B45" s="54"/>
      <c r="C45" s="55"/>
      <c r="D45" s="56"/>
      <c r="E45" s="57"/>
      <c r="F45" s="58">
        <f>E45-D45</f>
        <v>0</v>
      </c>
      <c r="G45" s="57"/>
      <c r="H45" s="59">
        <f xml:space="preserve"> IF(F45&gt;0,ROUNDUP(G45/F45,6),0)</f>
        <v>0</v>
      </c>
      <c r="I45" s="60"/>
      <c r="J45" s="61"/>
      <c r="K45" s="95">
        <f>IF(SUM(J45-I45+1)&gt;365,365,SUM(J45-I45+1))</f>
        <v>1</v>
      </c>
      <c r="L45" s="62">
        <f>ROUNDUP(K45*2200*H45/365*20,0)/20</f>
        <v>0</v>
      </c>
    </row>
    <row r="46" spans="1:12" x14ac:dyDescent="0.2">
      <c r="A46" s="42"/>
      <c r="B46" s="43"/>
      <c r="C46" s="44"/>
      <c r="D46" s="63"/>
      <c r="E46" s="46"/>
      <c r="F46" s="64">
        <f>E46-D46</f>
        <v>0</v>
      </c>
      <c r="G46" s="46"/>
      <c r="H46" s="48">
        <f xml:space="preserve"> IF(F46&gt;0,ROUNDUP(G46/F46,6),0)</f>
        <v>0</v>
      </c>
      <c r="I46" s="49"/>
      <c r="J46" s="50"/>
      <c r="K46" s="95">
        <f>IF(SUM(J46-I46+1)&gt;365,365,SUM(J46-I46+1))</f>
        <v>1</v>
      </c>
      <c r="L46" s="62">
        <f t="shared" ref="L46:L75" si="4">ROUNDUP(K46*2200*H46/365*20,0)/20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 t="shared" ref="F47:F55" si="5">E47-D47</f>
        <v>0</v>
      </c>
      <c r="G47" s="57"/>
      <c r="H47" s="59">
        <f t="shared" ref="H47:H55" si="6" xml:space="preserve"> IF(F47&gt;0,ROUNDUP(G47/F47,6),0)</f>
        <v>0</v>
      </c>
      <c r="I47" s="60"/>
      <c r="J47" s="61"/>
      <c r="K47" s="95">
        <f t="shared" ref="K47:K55" si="7">IF(SUM(J47-I47+1)&gt;365,365,SUM(J47-I47+1))</f>
        <v>1</v>
      </c>
      <c r="L47" s="62">
        <f t="shared" si="4"/>
        <v>0</v>
      </c>
    </row>
    <row r="48" spans="1:12" x14ac:dyDescent="0.2">
      <c r="A48" s="53"/>
      <c r="B48" s="54"/>
      <c r="C48" s="55"/>
      <c r="D48" s="56"/>
      <c r="E48" s="57"/>
      <c r="F48" s="58">
        <f t="shared" si="5"/>
        <v>0</v>
      </c>
      <c r="G48" s="57"/>
      <c r="H48" s="59">
        <f t="shared" si="6"/>
        <v>0</v>
      </c>
      <c r="I48" s="60"/>
      <c r="J48" s="61"/>
      <c r="K48" s="95">
        <f t="shared" si="7"/>
        <v>1</v>
      </c>
      <c r="L48" s="62">
        <f t="shared" si="4"/>
        <v>0</v>
      </c>
    </row>
    <row r="49" spans="1:12" x14ac:dyDescent="0.2">
      <c r="A49" s="53"/>
      <c r="B49" s="54"/>
      <c r="C49" s="55"/>
      <c r="D49" s="56"/>
      <c r="E49" s="57"/>
      <c r="F49" s="58">
        <f t="shared" si="5"/>
        <v>0</v>
      </c>
      <c r="G49" s="57"/>
      <c r="H49" s="59">
        <f t="shared" si="6"/>
        <v>0</v>
      </c>
      <c r="I49" s="60"/>
      <c r="J49" s="61"/>
      <c r="K49" s="95">
        <f t="shared" si="7"/>
        <v>1</v>
      </c>
      <c r="L49" s="62">
        <f t="shared" si="4"/>
        <v>0</v>
      </c>
    </row>
    <row r="50" spans="1:12" x14ac:dyDescent="0.2">
      <c r="A50" s="53"/>
      <c r="B50" s="54"/>
      <c r="C50" s="55"/>
      <c r="D50" s="56"/>
      <c r="E50" s="57"/>
      <c r="F50" s="58">
        <f t="shared" si="5"/>
        <v>0</v>
      </c>
      <c r="G50" s="57"/>
      <c r="H50" s="59">
        <f t="shared" si="6"/>
        <v>0</v>
      </c>
      <c r="I50" s="60"/>
      <c r="J50" s="61"/>
      <c r="K50" s="95">
        <f t="shared" si="7"/>
        <v>1</v>
      </c>
      <c r="L50" s="62">
        <f t="shared" si="4"/>
        <v>0</v>
      </c>
    </row>
    <row r="51" spans="1:12" x14ac:dyDescent="0.2">
      <c r="A51" s="53"/>
      <c r="B51" s="54"/>
      <c r="C51" s="55"/>
      <c r="D51" s="56"/>
      <c r="E51" s="57"/>
      <c r="F51" s="58">
        <f t="shared" si="5"/>
        <v>0</v>
      </c>
      <c r="G51" s="57"/>
      <c r="H51" s="59">
        <f t="shared" si="6"/>
        <v>0</v>
      </c>
      <c r="I51" s="60"/>
      <c r="J51" s="61"/>
      <c r="K51" s="95">
        <f t="shared" si="7"/>
        <v>1</v>
      </c>
      <c r="L51" s="62">
        <f t="shared" si="4"/>
        <v>0</v>
      </c>
    </row>
    <row r="52" spans="1:12" x14ac:dyDescent="0.2">
      <c r="A52" s="53"/>
      <c r="B52" s="54"/>
      <c r="C52" s="55"/>
      <c r="D52" s="56"/>
      <c r="E52" s="57"/>
      <c r="F52" s="58">
        <f t="shared" si="5"/>
        <v>0</v>
      </c>
      <c r="G52" s="57"/>
      <c r="H52" s="59">
        <f t="shared" si="6"/>
        <v>0</v>
      </c>
      <c r="I52" s="60"/>
      <c r="J52" s="61"/>
      <c r="K52" s="95">
        <f t="shared" si="7"/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si="5"/>
        <v>0</v>
      </c>
      <c r="G53" s="57"/>
      <c r="H53" s="59">
        <f t="shared" si="6"/>
        <v>0</v>
      </c>
      <c r="I53" s="60"/>
      <c r="J53" s="61"/>
      <c r="K53" s="95">
        <f t="shared" si="7"/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ref="F56:F64" si="8">E56-D56</f>
        <v>0</v>
      </c>
      <c r="G56" s="57"/>
      <c r="H56" s="59">
        <f t="shared" ref="H56:H64" si="9" xml:space="preserve"> IF(F56&gt;0,ROUNDUP(G56/F56,6),0)</f>
        <v>0</v>
      </c>
      <c r="I56" s="60"/>
      <c r="J56" s="61"/>
      <c r="K56" s="95">
        <f t="shared" ref="K56:K64" si="10">IF(SUM(J56-I56+1)&gt;365,365,SUM(J56-I56+1))</f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8"/>
        <v>0</v>
      </c>
      <c r="G57" s="57"/>
      <c r="H57" s="59">
        <f t="shared" si="9"/>
        <v>0</v>
      </c>
      <c r="I57" s="60"/>
      <c r="J57" s="61"/>
      <c r="K57" s="95">
        <f t="shared" si="10"/>
        <v>1</v>
      </c>
      <c r="L57" s="62">
        <f t="shared" si="4"/>
        <v>0</v>
      </c>
    </row>
    <row r="58" spans="1:12" x14ac:dyDescent="0.2">
      <c r="A58" s="42"/>
      <c r="B58" s="43"/>
      <c r="C58" s="44"/>
      <c r="D58" s="63"/>
      <c r="E58" s="46"/>
      <c r="F58" s="64">
        <f t="shared" si="8"/>
        <v>0</v>
      </c>
      <c r="G58" s="46"/>
      <c r="H58" s="48">
        <f t="shared" si="9"/>
        <v>0</v>
      </c>
      <c r="I58" s="49"/>
      <c r="J58" s="50"/>
      <c r="K58" s="95">
        <f t="shared" si="10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8"/>
        <v>0</v>
      </c>
      <c r="G59" s="57"/>
      <c r="H59" s="59">
        <f t="shared" si="9"/>
        <v>0</v>
      </c>
      <c r="I59" s="60"/>
      <c r="J59" s="61"/>
      <c r="K59" s="95">
        <f t="shared" si="10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8"/>
        <v>0</v>
      </c>
      <c r="G60" s="57"/>
      <c r="H60" s="59">
        <f t="shared" si="9"/>
        <v>0</v>
      </c>
      <c r="I60" s="60"/>
      <c r="J60" s="61"/>
      <c r="K60" s="95">
        <f t="shared" si="10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8"/>
        <v>0</v>
      </c>
      <c r="G61" s="57"/>
      <c r="H61" s="59">
        <f t="shared" si="9"/>
        <v>0</v>
      </c>
      <c r="I61" s="60"/>
      <c r="J61" s="61"/>
      <c r="K61" s="95">
        <f t="shared" si="10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8"/>
        <v>0</v>
      </c>
      <c r="G62" s="57"/>
      <c r="H62" s="59">
        <f t="shared" si="9"/>
        <v>0</v>
      </c>
      <c r="I62" s="60"/>
      <c r="J62" s="61"/>
      <c r="K62" s="95">
        <f t="shared" si="10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8"/>
        <v>0</v>
      </c>
      <c r="G63" s="57"/>
      <c r="H63" s="59">
        <f t="shared" si="9"/>
        <v>0</v>
      </c>
      <c r="I63" s="60"/>
      <c r="J63" s="61"/>
      <c r="K63" s="95">
        <f t="shared" si="10"/>
        <v>1</v>
      </c>
      <c r="L63" s="62">
        <f t="shared" si="4"/>
        <v>0</v>
      </c>
    </row>
    <row r="64" spans="1:12" x14ac:dyDescent="0.2">
      <c r="A64" s="53"/>
      <c r="B64" s="54"/>
      <c r="C64" s="55"/>
      <c r="D64" s="56"/>
      <c r="E64" s="57"/>
      <c r="F64" s="58">
        <f t="shared" si="8"/>
        <v>0</v>
      </c>
      <c r="G64" s="57"/>
      <c r="H64" s="59">
        <f t="shared" si="9"/>
        <v>0</v>
      </c>
      <c r="I64" s="60"/>
      <c r="J64" s="61"/>
      <c r="K64" s="95">
        <f t="shared" si="10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ref="F65:F76" si="11">E65-D65</f>
        <v>0</v>
      </c>
      <c r="G65" s="57"/>
      <c r="H65" s="59">
        <f t="shared" ref="H65:H76" si="12" xml:space="preserve"> IF(F65&gt;0,ROUNDUP(G65/F65,6),0)</f>
        <v>0</v>
      </c>
      <c r="I65" s="60"/>
      <c r="J65" s="61"/>
      <c r="K65" s="95">
        <f t="shared" ref="K65:K76" si="13">IF(SUM(J65-I65+1)&gt;365,365,SUM(J65-I65+1))</f>
        <v>1</v>
      </c>
      <c r="L65" s="62">
        <f t="shared" si="4"/>
        <v>0</v>
      </c>
    </row>
    <row r="66" spans="1:12" x14ac:dyDescent="0.2">
      <c r="A66" s="42"/>
      <c r="B66" s="43"/>
      <c r="C66" s="44"/>
      <c r="D66" s="63"/>
      <c r="E66" s="46"/>
      <c r="F66" s="64">
        <f t="shared" si="11"/>
        <v>0</v>
      </c>
      <c r="G66" s="46"/>
      <c r="H66" s="48">
        <f t="shared" si="12"/>
        <v>0</v>
      </c>
      <c r="I66" s="49"/>
      <c r="J66" s="50"/>
      <c r="K66" s="95">
        <f t="shared" si="13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11"/>
        <v>0</v>
      </c>
      <c r="G67" s="57"/>
      <c r="H67" s="59">
        <f t="shared" si="12"/>
        <v>0</v>
      </c>
      <c r="I67" s="60"/>
      <c r="J67" s="61"/>
      <c r="K67" s="95">
        <f t="shared" si="13"/>
        <v>1</v>
      </c>
      <c r="L67" s="62">
        <f t="shared" si="4"/>
        <v>0</v>
      </c>
    </row>
    <row r="68" spans="1:12" x14ac:dyDescent="0.2">
      <c r="A68" s="96"/>
      <c r="B68" s="54"/>
      <c r="C68" s="83"/>
      <c r="D68" s="56"/>
      <c r="E68" s="56"/>
      <c r="F68" s="58">
        <f t="shared" si="11"/>
        <v>0</v>
      </c>
      <c r="G68" s="56"/>
      <c r="H68" s="59">
        <f t="shared" si="12"/>
        <v>0</v>
      </c>
      <c r="I68" s="84"/>
      <c r="J68" s="84"/>
      <c r="K68" s="95">
        <f t="shared" si="13"/>
        <v>1</v>
      </c>
      <c r="L68" s="62">
        <f t="shared" si="4"/>
        <v>0</v>
      </c>
    </row>
    <row r="69" spans="1:12" x14ac:dyDescent="0.2">
      <c r="A69" s="96"/>
      <c r="B69" s="54"/>
      <c r="C69" s="83"/>
      <c r="D69" s="56"/>
      <c r="E69" s="56"/>
      <c r="F69" s="58">
        <f t="shared" si="11"/>
        <v>0</v>
      </c>
      <c r="G69" s="56"/>
      <c r="H69" s="59">
        <f t="shared" si="12"/>
        <v>0</v>
      </c>
      <c r="I69" s="84"/>
      <c r="J69" s="84"/>
      <c r="K69" s="95">
        <f t="shared" si="13"/>
        <v>1</v>
      </c>
      <c r="L69" s="62">
        <f t="shared" si="4"/>
        <v>0</v>
      </c>
    </row>
    <row r="70" spans="1:12" x14ac:dyDescent="0.2">
      <c r="A70" s="42"/>
      <c r="B70" s="43"/>
      <c r="C70" s="44"/>
      <c r="D70" s="63"/>
      <c r="E70" s="46"/>
      <c r="F70" s="64">
        <f t="shared" si="11"/>
        <v>0</v>
      </c>
      <c r="G70" s="46"/>
      <c r="H70" s="48">
        <f t="shared" si="12"/>
        <v>0</v>
      </c>
      <c r="I70" s="49"/>
      <c r="J70" s="50"/>
      <c r="K70" s="95">
        <f t="shared" si="13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11"/>
        <v>0</v>
      </c>
      <c r="G71" s="57"/>
      <c r="H71" s="59">
        <f t="shared" si="12"/>
        <v>0</v>
      </c>
      <c r="I71" s="60"/>
      <c r="J71" s="61"/>
      <c r="K71" s="95">
        <f t="shared" si="13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11"/>
        <v>0</v>
      </c>
      <c r="G72" s="46"/>
      <c r="H72" s="48">
        <f t="shared" si="12"/>
        <v>0</v>
      </c>
      <c r="I72" s="49"/>
      <c r="J72" s="50"/>
      <c r="K72" s="95">
        <f t="shared" si="13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11"/>
        <v>0</v>
      </c>
      <c r="G73" s="57"/>
      <c r="H73" s="59">
        <f t="shared" si="12"/>
        <v>0</v>
      </c>
      <c r="I73" s="60"/>
      <c r="J73" s="61"/>
      <c r="K73" s="95">
        <f t="shared" si="13"/>
        <v>1</v>
      </c>
      <c r="L73" s="62">
        <f t="shared" si="4"/>
        <v>0</v>
      </c>
    </row>
    <row r="74" spans="1:12" x14ac:dyDescent="0.2">
      <c r="A74" s="42"/>
      <c r="B74" s="63"/>
      <c r="C74" s="46"/>
      <c r="D74" s="63"/>
      <c r="E74" s="46"/>
      <c r="F74" s="64">
        <f t="shared" si="11"/>
        <v>0</v>
      </c>
      <c r="G74" s="46"/>
      <c r="H74" s="48">
        <f t="shared" si="12"/>
        <v>0</v>
      </c>
      <c r="I74" s="49"/>
      <c r="J74" s="50"/>
      <c r="K74" s="95">
        <f t="shared" si="13"/>
        <v>1</v>
      </c>
      <c r="L74" s="62">
        <f t="shared" si="4"/>
        <v>0</v>
      </c>
    </row>
    <row r="75" spans="1:12" x14ac:dyDescent="0.2">
      <c r="A75" s="53"/>
      <c r="B75" s="56"/>
      <c r="C75" s="57"/>
      <c r="D75" s="56"/>
      <c r="E75" s="57"/>
      <c r="F75" s="58">
        <f t="shared" si="11"/>
        <v>0</v>
      </c>
      <c r="G75" s="57"/>
      <c r="H75" s="59">
        <f t="shared" si="12"/>
        <v>0</v>
      </c>
      <c r="I75" s="60"/>
      <c r="J75" s="61"/>
      <c r="K75" s="95">
        <f t="shared" si="13"/>
        <v>1</v>
      </c>
      <c r="L75" s="62">
        <f t="shared" si="4"/>
        <v>0</v>
      </c>
    </row>
    <row r="76" spans="1:12" ht="13.5" thickBot="1" x14ac:dyDescent="0.25">
      <c r="A76" s="65"/>
      <c r="B76" s="66"/>
      <c r="C76" s="67"/>
      <c r="D76" s="66"/>
      <c r="E76" s="67"/>
      <c r="F76" s="68">
        <f t="shared" si="11"/>
        <v>0</v>
      </c>
      <c r="G76" s="67"/>
      <c r="H76" s="69">
        <f t="shared" si="12"/>
        <v>0</v>
      </c>
      <c r="I76" s="70"/>
      <c r="J76" s="71"/>
      <c r="K76" s="97">
        <f t="shared" si="13"/>
        <v>1</v>
      </c>
      <c r="L76" s="73">
        <f>ROUNDUP(K76*2200*H76/365*20,0)/20</f>
        <v>0</v>
      </c>
    </row>
    <row r="78" spans="1:12" x14ac:dyDescent="0.2">
      <c r="L78" s="99">
        <f>SUM(L42:L74)</f>
        <v>0</v>
      </c>
    </row>
    <row r="79" spans="1:12" ht="13.5" thickBot="1" x14ac:dyDescent="0.25"/>
    <row r="80" spans="1:12" ht="13.5" thickBot="1" x14ac:dyDescent="0.25">
      <c r="A80" s="76" t="s">
        <v>33</v>
      </c>
      <c r="B80" s="1"/>
      <c r="C80" s="1"/>
      <c r="D80" s="1"/>
      <c r="E80" s="1"/>
      <c r="G80" s="1"/>
      <c r="H80" s="1"/>
      <c r="I80" s="1"/>
      <c r="J80" s="1" t="s">
        <v>34</v>
      </c>
      <c r="K80" s="1"/>
      <c r="L80" s="77">
        <f>L78+L37</f>
        <v>0</v>
      </c>
    </row>
    <row r="81" spans="1:12" x14ac:dyDescent="0.2">
      <c r="A81" s="75" t="s">
        <v>35</v>
      </c>
    </row>
    <row r="82" spans="1:12" x14ac:dyDescent="0.2">
      <c r="A82" s="75" t="s">
        <v>36</v>
      </c>
    </row>
    <row r="83" spans="1:12" ht="13.5" thickBot="1" x14ac:dyDescent="0.25">
      <c r="A83" s="75"/>
    </row>
    <row r="84" spans="1:12" x14ac:dyDescent="0.2">
      <c r="A84" s="14" t="s">
        <v>10</v>
      </c>
      <c r="B84" s="15" t="s">
        <v>11</v>
      </c>
      <c r="C84" s="16" t="s">
        <v>12</v>
      </c>
      <c r="D84" s="17" t="s">
        <v>13</v>
      </c>
      <c r="E84" s="18" t="s">
        <v>14</v>
      </c>
      <c r="F84" s="15" t="s">
        <v>15</v>
      </c>
      <c r="G84" s="16" t="s">
        <v>15</v>
      </c>
      <c r="H84" s="15" t="s">
        <v>16</v>
      </c>
      <c r="I84" s="19" t="s">
        <v>17</v>
      </c>
      <c r="J84" s="15"/>
      <c r="K84" s="15" t="s">
        <v>18</v>
      </c>
      <c r="L84" s="20"/>
    </row>
    <row r="85" spans="1:12" x14ac:dyDescent="0.2">
      <c r="A85" s="22" t="s">
        <v>19</v>
      </c>
      <c r="B85" s="23" t="s">
        <v>20</v>
      </c>
      <c r="C85" s="24"/>
      <c r="D85" s="25" t="s">
        <v>21</v>
      </c>
      <c r="E85" s="25" t="s">
        <v>21</v>
      </c>
      <c r="F85" s="23" t="s">
        <v>22</v>
      </c>
      <c r="G85" s="24" t="s">
        <v>38</v>
      </c>
      <c r="H85" s="26"/>
      <c r="I85" s="27" t="s">
        <v>23</v>
      </c>
      <c r="J85" s="28" t="s">
        <v>24</v>
      </c>
      <c r="K85" s="29" t="s">
        <v>25</v>
      </c>
      <c r="L85" s="30" t="s">
        <v>26</v>
      </c>
    </row>
    <row r="86" spans="1:12" ht="13.5" thickBot="1" x14ac:dyDescent="0.25">
      <c r="A86" s="31" t="s">
        <v>27</v>
      </c>
      <c r="B86" s="32"/>
      <c r="C86" s="33"/>
      <c r="D86" s="32" t="s">
        <v>28</v>
      </c>
      <c r="E86" s="34" t="s">
        <v>29</v>
      </c>
      <c r="F86" s="32" t="s">
        <v>30</v>
      </c>
      <c r="G86" s="35" t="s">
        <v>31</v>
      </c>
      <c r="H86" s="36"/>
      <c r="I86" s="37" t="s">
        <v>32</v>
      </c>
      <c r="J86" s="38"/>
      <c r="K86" s="39"/>
      <c r="L86" s="40"/>
    </row>
    <row r="87" spans="1:12" x14ac:dyDescent="0.2">
      <c r="A87" s="85"/>
      <c r="B87" s="86"/>
      <c r="C87" s="87"/>
      <c r="D87" s="88"/>
      <c r="E87" s="89"/>
      <c r="F87" s="90">
        <f>E87-D87</f>
        <v>0</v>
      </c>
      <c r="G87" s="89"/>
      <c r="H87" s="91">
        <f t="shared" ref="H87:H102" si="14" xml:space="preserve"> IF(F87&gt;0,ROUNDUP(G87/F87,6),0)</f>
        <v>0</v>
      </c>
      <c r="I87" s="92"/>
      <c r="J87" s="93"/>
      <c r="K87" s="94">
        <f t="shared" ref="K87:K102" si="15">IF(SUM(J87-I87+1)&gt;365,365,SUM(J87-I87+1))</f>
        <v>1</v>
      </c>
      <c r="L87" s="52">
        <f>ROUNDUP(K87*2200*H87/365*20,0)/20</f>
        <v>0</v>
      </c>
    </row>
    <row r="88" spans="1:12" x14ac:dyDescent="0.2">
      <c r="A88" s="53"/>
      <c r="B88" s="54"/>
      <c r="C88" s="55"/>
      <c r="D88" s="56"/>
      <c r="E88" s="57"/>
      <c r="F88" s="58">
        <f t="shared" ref="F88:F102" si="16">E88-D88</f>
        <v>0</v>
      </c>
      <c r="G88" s="57"/>
      <c r="H88" s="59">
        <f t="shared" si="14"/>
        <v>0</v>
      </c>
      <c r="I88" s="60"/>
      <c r="J88" s="61"/>
      <c r="K88" s="95">
        <f t="shared" si="15"/>
        <v>1</v>
      </c>
      <c r="L88" s="62">
        <f>ROUNDUP(K88*2200*H88/365*20,0)/20</f>
        <v>0</v>
      </c>
    </row>
    <row r="89" spans="1:12" x14ac:dyDescent="0.2">
      <c r="A89" s="42"/>
      <c r="B89" s="43"/>
      <c r="C89" s="44"/>
      <c r="D89" s="63"/>
      <c r="E89" s="46"/>
      <c r="F89" s="64">
        <f t="shared" si="16"/>
        <v>0</v>
      </c>
      <c r="G89" s="46"/>
      <c r="H89" s="48">
        <f t="shared" si="14"/>
        <v>0</v>
      </c>
      <c r="I89" s="49"/>
      <c r="J89" s="50"/>
      <c r="K89" s="95">
        <f t="shared" si="15"/>
        <v>1</v>
      </c>
      <c r="L89" s="62">
        <f t="shared" ref="L89:L118" si="17">ROUNDUP(K89*2200*H89/365*20,0)/20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si="16"/>
        <v>0</v>
      </c>
      <c r="G90" s="57"/>
      <c r="H90" s="59">
        <f t="shared" si="14"/>
        <v>0</v>
      </c>
      <c r="I90" s="60"/>
      <c r="J90" s="61"/>
      <c r="K90" s="95">
        <f t="shared" si="15"/>
        <v>1</v>
      </c>
      <c r="L90" s="62">
        <f t="shared" si="17"/>
        <v>0</v>
      </c>
    </row>
    <row r="91" spans="1:12" x14ac:dyDescent="0.2">
      <c r="A91" s="53"/>
      <c r="B91" s="54"/>
      <c r="C91" s="55"/>
      <c r="D91" s="56"/>
      <c r="E91" s="57"/>
      <c r="F91" s="58">
        <f t="shared" si="16"/>
        <v>0</v>
      </c>
      <c r="G91" s="57"/>
      <c r="H91" s="59">
        <f t="shared" si="14"/>
        <v>0</v>
      </c>
      <c r="I91" s="60"/>
      <c r="J91" s="61"/>
      <c r="K91" s="95">
        <f t="shared" si="15"/>
        <v>1</v>
      </c>
      <c r="L91" s="62">
        <f t="shared" si="17"/>
        <v>0</v>
      </c>
    </row>
    <row r="92" spans="1:12" x14ac:dyDescent="0.2">
      <c r="A92" s="53"/>
      <c r="B92" s="54"/>
      <c r="C92" s="55"/>
      <c r="D92" s="56"/>
      <c r="E92" s="57"/>
      <c r="F92" s="58">
        <f t="shared" si="16"/>
        <v>0</v>
      </c>
      <c r="G92" s="57"/>
      <c r="H92" s="59">
        <f t="shared" si="14"/>
        <v>0</v>
      </c>
      <c r="I92" s="60"/>
      <c r="J92" s="61"/>
      <c r="K92" s="95">
        <f t="shared" si="15"/>
        <v>1</v>
      </c>
      <c r="L92" s="62">
        <f t="shared" si="17"/>
        <v>0</v>
      </c>
    </row>
    <row r="93" spans="1:12" x14ac:dyDescent="0.2">
      <c r="A93" s="53"/>
      <c r="B93" s="54"/>
      <c r="C93" s="55"/>
      <c r="D93" s="56"/>
      <c r="E93" s="57"/>
      <c r="F93" s="58">
        <f t="shared" si="16"/>
        <v>0</v>
      </c>
      <c r="G93" s="57"/>
      <c r="H93" s="59">
        <f t="shared" si="14"/>
        <v>0</v>
      </c>
      <c r="I93" s="60"/>
      <c r="J93" s="61"/>
      <c r="K93" s="95">
        <f t="shared" si="15"/>
        <v>1</v>
      </c>
      <c r="L93" s="62">
        <f t="shared" si="17"/>
        <v>0</v>
      </c>
    </row>
    <row r="94" spans="1:12" x14ac:dyDescent="0.2">
      <c r="A94" s="53"/>
      <c r="B94" s="54"/>
      <c r="C94" s="55"/>
      <c r="D94" s="56"/>
      <c r="E94" s="57"/>
      <c r="F94" s="58">
        <f t="shared" si="16"/>
        <v>0</v>
      </c>
      <c r="G94" s="57"/>
      <c r="H94" s="59">
        <f t="shared" si="14"/>
        <v>0</v>
      </c>
      <c r="I94" s="60"/>
      <c r="J94" s="61"/>
      <c r="K94" s="95">
        <f t="shared" si="15"/>
        <v>1</v>
      </c>
      <c r="L94" s="62">
        <f t="shared" si="17"/>
        <v>0</v>
      </c>
    </row>
    <row r="95" spans="1:12" x14ac:dyDescent="0.2">
      <c r="A95" s="53"/>
      <c r="B95" s="54"/>
      <c r="C95" s="55"/>
      <c r="D95" s="56"/>
      <c r="E95" s="57"/>
      <c r="F95" s="58">
        <f t="shared" si="16"/>
        <v>0</v>
      </c>
      <c r="G95" s="57"/>
      <c r="H95" s="59">
        <f t="shared" si="14"/>
        <v>0</v>
      </c>
      <c r="I95" s="60"/>
      <c r="J95" s="61"/>
      <c r="K95" s="95">
        <f t="shared" si="15"/>
        <v>1</v>
      </c>
      <c r="L95" s="62">
        <f t="shared" si="17"/>
        <v>0</v>
      </c>
    </row>
    <row r="96" spans="1:12" x14ac:dyDescent="0.2">
      <c r="A96" s="53"/>
      <c r="B96" s="54"/>
      <c r="C96" s="55"/>
      <c r="D96" s="56"/>
      <c r="E96" s="57"/>
      <c r="F96" s="58">
        <f t="shared" si="16"/>
        <v>0</v>
      </c>
      <c r="G96" s="57"/>
      <c r="H96" s="59">
        <f t="shared" si="14"/>
        <v>0</v>
      </c>
      <c r="I96" s="60"/>
      <c r="J96" s="61"/>
      <c r="K96" s="95">
        <f t="shared" si="15"/>
        <v>1</v>
      </c>
      <c r="L96" s="62">
        <f t="shared" si="17"/>
        <v>0</v>
      </c>
    </row>
    <row r="97" spans="1:12" x14ac:dyDescent="0.2">
      <c r="A97" s="53"/>
      <c r="B97" s="54"/>
      <c r="C97" s="55"/>
      <c r="D97" s="56"/>
      <c r="E97" s="57"/>
      <c r="F97" s="58">
        <f t="shared" si="16"/>
        <v>0</v>
      </c>
      <c r="G97" s="57"/>
      <c r="H97" s="59">
        <f t="shared" si="14"/>
        <v>0</v>
      </c>
      <c r="I97" s="60"/>
      <c r="J97" s="61"/>
      <c r="K97" s="95">
        <f t="shared" si="15"/>
        <v>1</v>
      </c>
      <c r="L97" s="62">
        <f t="shared" si="17"/>
        <v>0</v>
      </c>
    </row>
    <row r="98" spans="1:12" x14ac:dyDescent="0.2">
      <c r="A98" s="53"/>
      <c r="B98" s="54"/>
      <c r="C98" s="55"/>
      <c r="D98" s="56"/>
      <c r="E98" s="57"/>
      <c r="F98" s="58">
        <f t="shared" si="16"/>
        <v>0</v>
      </c>
      <c r="G98" s="57"/>
      <c r="H98" s="59">
        <f t="shared" si="14"/>
        <v>0</v>
      </c>
      <c r="I98" s="60"/>
      <c r="J98" s="61"/>
      <c r="K98" s="95">
        <f t="shared" si="15"/>
        <v>1</v>
      </c>
      <c r="L98" s="62">
        <f t="shared" si="17"/>
        <v>0</v>
      </c>
    </row>
    <row r="99" spans="1:12" x14ac:dyDescent="0.2">
      <c r="A99" s="53"/>
      <c r="B99" s="54"/>
      <c r="C99" s="55"/>
      <c r="D99" s="56"/>
      <c r="E99" s="57"/>
      <c r="F99" s="58">
        <f t="shared" si="16"/>
        <v>0</v>
      </c>
      <c r="G99" s="57"/>
      <c r="H99" s="59">
        <f t="shared" si="14"/>
        <v>0</v>
      </c>
      <c r="I99" s="60"/>
      <c r="J99" s="61"/>
      <c r="K99" s="95">
        <f t="shared" si="15"/>
        <v>1</v>
      </c>
      <c r="L99" s="62">
        <f t="shared" si="17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6"/>
        <v>0</v>
      </c>
      <c r="G100" s="57"/>
      <c r="H100" s="59">
        <f t="shared" si="14"/>
        <v>0</v>
      </c>
      <c r="I100" s="60"/>
      <c r="J100" s="61"/>
      <c r="K100" s="95">
        <f t="shared" si="15"/>
        <v>1</v>
      </c>
      <c r="L100" s="62">
        <f t="shared" si="17"/>
        <v>0</v>
      </c>
    </row>
    <row r="101" spans="1:12" x14ac:dyDescent="0.2">
      <c r="A101" s="42"/>
      <c r="B101" s="43"/>
      <c r="C101" s="44"/>
      <c r="D101" s="63"/>
      <c r="E101" s="46"/>
      <c r="F101" s="64">
        <f t="shared" si="16"/>
        <v>0</v>
      </c>
      <c r="G101" s="46"/>
      <c r="H101" s="48">
        <f t="shared" si="14"/>
        <v>0</v>
      </c>
      <c r="I101" s="49"/>
      <c r="J101" s="50"/>
      <c r="K101" s="95">
        <f t="shared" si="15"/>
        <v>1</v>
      </c>
      <c r="L101" s="62">
        <f t="shared" si="17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6"/>
        <v>0</v>
      </c>
      <c r="G102" s="57"/>
      <c r="H102" s="59">
        <f t="shared" si="14"/>
        <v>0</v>
      </c>
      <c r="I102" s="60"/>
      <c r="J102" s="61"/>
      <c r="K102" s="95">
        <f t="shared" si="15"/>
        <v>1</v>
      </c>
      <c r="L102" s="62">
        <f t="shared" si="17"/>
        <v>0</v>
      </c>
    </row>
    <row r="103" spans="1:12" x14ac:dyDescent="0.2">
      <c r="A103" s="53"/>
      <c r="B103" s="54"/>
      <c r="C103" s="55"/>
      <c r="D103" s="56"/>
      <c r="E103" s="57"/>
      <c r="F103" s="58">
        <f>E103-D103</f>
        <v>0</v>
      </c>
      <c r="G103" s="57"/>
      <c r="H103" s="59">
        <f xml:space="preserve"> IF(F103&gt;0,ROUNDUP(G103/F103,6),0)</f>
        <v>0</v>
      </c>
      <c r="I103" s="60"/>
      <c r="J103" s="61"/>
      <c r="K103" s="95">
        <f>IF(SUM(J103-I103+1)&gt;365,365,SUM(J103-I103+1))</f>
        <v>1</v>
      </c>
      <c r="L103" s="62">
        <f t="shared" si="17"/>
        <v>0</v>
      </c>
    </row>
    <row r="104" spans="1:12" x14ac:dyDescent="0.2">
      <c r="A104" s="53"/>
      <c r="B104" s="54"/>
      <c r="C104" s="55"/>
      <c r="D104" s="56"/>
      <c r="E104" s="57"/>
      <c r="F104" s="58">
        <f>E104-D104</f>
        <v>0</v>
      </c>
      <c r="G104" s="57"/>
      <c r="H104" s="59">
        <f xml:space="preserve"> IF(F104&gt;0,ROUNDUP(G104/F104,6),0)</f>
        <v>0</v>
      </c>
      <c r="I104" s="60"/>
      <c r="J104" s="61"/>
      <c r="K104" s="95">
        <f>IF(SUM(J104-I104+1)&gt;365,365,SUM(J104-I104+1))</f>
        <v>1</v>
      </c>
      <c r="L104" s="62">
        <f t="shared" si="17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7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7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7"/>
        <v>0</v>
      </c>
    </row>
    <row r="108" spans="1:12" x14ac:dyDescent="0.2">
      <c r="A108" s="53"/>
      <c r="B108" s="54"/>
      <c r="C108" s="55"/>
      <c r="D108" s="56"/>
      <c r="E108" s="57"/>
      <c r="F108" s="58">
        <f t="shared" ref="F108:F119" si="18">E108-D108</f>
        <v>0</v>
      </c>
      <c r="G108" s="57"/>
      <c r="H108" s="59">
        <f t="shared" ref="H108:H119" si="19" xml:space="preserve"> IF(F108&gt;0,ROUNDUP(G108/F108,6),0)</f>
        <v>0</v>
      </c>
      <c r="I108" s="60"/>
      <c r="J108" s="61"/>
      <c r="K108" s="95">
        <f t="shared" ref="K108:K119" si="20">IF(SUM(J108-I108+1)&gt;365,365,SUM(J108-I108+1))</f>
        <v>1</v>
      </c>
      <c r="L108" s="62">
        <f t="shared" si="17"/>
        <v>0</v>
      </c>
    </row>
    <row r="109" spans="1:12" x14ac:dyDescent="0.2">
      <c r="A109" s="42"/>
      <c r="B109" s="43"/>
      <c r="C109" s="44"/>
      <c r="D109" s="63"/>
      <c r="E109" s="46"/>
      <c r="F109" s="64">
        <f t="shared" si="18"/>
        <v>0</v>
      </c>
      <c r="G109" s="46"/>
      <c r="H109" s="48">
        <f t="shared" si="19"/>
        <v>0</v>
      </c>
      <c r="I109" s="49"/>
      <c r="J109" s="50"/>
      <c r="K109" s="95">
        <f t="shared" si="20"/>
        <v>1</v>
      </c>
      <c r="L109" s="62">
        <f t="shared" si="17"/>
        <v>0</v>
      </c>
    </row>
    <row r="110" spans="1:12" x14ac:dyDescent="0.2">
      <c r="A110" s="53"/>
      <c r="B110" s="54"/>
      <c r="C110" s="55"/>
      <c r="D110" s="56"/>
      <c r="E110" s="57"/>
      <c r="F110" s="58">
        <f t="shared" si="18"/>
        <v>0</v>
      </c>
      <c r="G110" s="57"/>
      <c r="H110" s="59">
        <f t="shared" si="19"/>
        <v>0</v>
      </c>
      <c r="I110" s="60"/>
      <c r="J110" s="61"/>
      <c r="K110" s="95">
        <f t="shared" si="20"/>
        <v>1</v>
      </c>
      <c r="L110" s="62">
        <f t="shared" si="17"/>
        <v>0</v>
      </c>
    </row>
    <row r="111" spans="1:12" x14ac:dyDescent="0.2">
      <c r="A111" s="96"/>
      <c r="B111" s="54"/>
      <c r="C111" s="83"/>
      <c r="D111" s="56"/>
      <c r="E111" s="56"/>
      <c r="F111" s="58">
        <f t="shared" si="18"/>
        <v>0</v>
      </c>
      <c r="G111" s="56"/>
      <c r="H111" s="59">
        <f t="shared" si="19"/>
        <v>0</v>
      </c>
      <c r="I111" s="84"/>
      <c r="J111" s="84"/>
      <c r="K111" s="95">
        <f t="shared" si="20"/>
        <v>1</v>
      </c>
      <c r="L111" s="62">
        <f t="shared" si="17"/>
        <v>0</v>
      </c>
    </row>
    <row r="112" spans="1:12" x14ac:dyDescent="0.2">
      <c r="A112" s="96"/>
      <c r="B112" s="54"/>
      <c r="C112" s="83"/>
      <c r="D112" s="56"/>
      <c r="E112" s="56"/>
      <c r="F112" s="58">
        <f t="shared" si="18"/>
        <v>0</v>
      </c>
      <c r="G112" s="56"/>
      <c r="H112" s="59">
        <f t="shared" si="19"/>
        <v>0</v>
      </c>
      <c r="I112" s="84"/>
      <c r="J112" s="84"/>
      <c r="K112" s="95">
        <f t="shared" si="20"/>
        <v>1</v>
      </c>
      <c r="L112" s="62">
        <f t="shared" si="17"/>
        <v>0</v>
      </c>
    </row>
    <row r="113" spans="1:12" x14ac:dyDescent="0.2">
      <c r="A113" s="42"/>
      <c r="B113" s="43"/>
      <c r="C113" s="44"/>
      <c r="D113" s="63"/>
      <c r="E113" s="46"/>
      <c r="F113" s="64">
        <f t="shared" si="18"/>
        <v>0</v>
      </c>
      <c r="G113" s="46"/>
      <c r="H113" s="48">
        <f t="shared" si="19"/>
        <v>0</v>
      </c>
      <c r="I113" s="49"/>
      <c r="J113" s="50"/>
      <c r="K113" s="95">
        <f t="shared" si="20"/>
        <v>1</v>
      </c>
      <c r="L113" s="62">
        <f t="shared" si="17"/>
        <v>0</v>
      </c>
    </row>
    <row r="114" spans="1:12" x14ac:dyDescent="0.2">
      <c r="A114" s="53"/>
      <c r="B114" s="54"/>
      <c r="C114" s="55"/>
      <c r="D114" s="56"/>
      <c r="E114" s="57"/>
      <c r="F114" s="58">
        <f t="shared" si="18"/>
        <v>0</v>
      </c>
      <c r="G114" s="57"/>
      <c r="H114" s="59">
        <f t="shared" si="19"/>
        <v>0</v>
      </c>
      <c r="I114" s="60"/>
      <c r="J114" s="61"/>
      <c r="K114" s="95">
        <f t="shared" si="20"/>
        <v>1</v>
      </c>
      <c r="L114" s="62">
        <f t="shared" si="17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8"/>
        <v>0</v>
      </c>
      <c r="G115" s="46"/>
      <c r="H115" s="48">
        <f t="shared" si="19"/>
        <v>0</v>
      </c>
      <c r="I115" s="49"/>
      <c r="J115" s="50"/>
      <c r="K115" s="95">
        <f t="shared" si="20"/>
        <v>1</v>
      </c>
      <c r="L115" s="62">
        <f t="shared" si="17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8"/>
        <v>0</v>
      </c>
      <c r="G116" s="57"/>
      <c r="H116" s="59">
        <f t="shared" si="19"/>
        <v>0</v>
      </c>
      <c r="I116" s="60"/>
      <c r="J116" s="61"/>
      <c r="K116" s="95">
        <f t="shared" si="20"/>
        <v>1</v>
      </c>
      <c r="L116" s="62">
        <f t="shared" si="17"/>
        <v>0</v>
      </c>
    </row>
    <row r="117" spans="1:12" x14ac:dyDescent="0.2">
      <c r="A117" s="42"/>
      <c r="B117" s="63"/>
      <c r="C117" s="46"/>
      <c r="D117" s="63"/>
      <c r="E117" s="46"/>
      <c r="F117" s="64">
        <f t="shared" si="18"/>
        <v>0</v>
      </c>
      <c r="G117" s="46"/>
      <c r="H117" s="48">
        <f t="shared" si="19"/>
        <v>0</v>
      </c>
      <c r="I117" s="49"/>
      <c r="J117" s="50"/>
      <c r="K117" s="95">
        <f t="shared" si="20"/>
        <v>1</v>
      </c>
      <c r="L117" s="62">
        <f t="shared" si="17"/>
        <v>0</v>
      </c>
    </row>
    <row r="118" spans="1:12" x14ac:dyDescent="0.2">
      <c r="A118" s="53"/>
      <c r="B118" s="56"/>
      <c r="C118" s="57"/>
      <c r="D118" s="56"/>
      <c r="E118" s="57"/>
      <c r="F118" s="58">
        <f t="shared" si="18"/>
        <v>0</v>
      </c>
      <c r="G118" s="57"/>
      <c r="H118" s="59">
        <f t="shared" si="19"/>
        <v>0</v>
      </c>
      <c r="I118" s="60"/>
      <c r="J118" s="61"/>
      <c r="K118" s="95">
        <f t="shared" si="20"/>
        <v>1</v>
      </c>
      <c r="L118" s="62">
        <f t="shared" si="17"/>
        <v>0</v>
      </c>
    </row>
    <row r="119" spans="1:12" ht="13.5" thickBot="1" x14ac:dyDescent="0.25">
      <c r="A119" s="65"/>
      <c r="B119" s="66"/>
      <c r="C119" s="67"/>
      <c r="D119" s="66"/>
      <c r="E119" s="67"/>
      <c r="F119" s="68">
        <f t="shared" si="18"/>
        <v>0</v>
      </c>
      <c r="G119" s="67"/>
      <c r="H119" s="69">
        <f t="shared" si="19"/>
        <v>0</v>
      </c>
      <c r="I119" s="70"/>
      <c r="J119" s="71"/>
      <c r="K119" s="97">
        <f t="shared" si="20"/>
        <v>1</v>
      </c>
      <c r="L119" s="73">
        <f>ROUNDUP(K119*2200*H119/365*20,0)/20</f>
        <v>0</v>
      </c>
    </row>
    <row r="121" spans="1:12" x14ac:dyDescent="0.2">
      <c r="L121" s="99">
        <f>SUM(L85:L117)</f>
        <v>0</v>
      </c>
    </row>
    <row r="122" spans="1:12" ht="13.5" thickBot="1" x14ac:dyDescent="0.25"/>
    <row r="123" spans="1:12" ht="13.5" thickBot="1" x14ac:dyDescent="0.25">
      <c r="A123" s="76" t="s">
        <v>33</v>
      </c>
      <c r="B123" s="1"/>
      <c r="C123" s="1"/>
      <c r="D123" s="1"/>
      <c r="E123" s="1"/>
      <c r="G123" s="1"/>
      <c r="H123" s="1"/>
      <c r="I123" s="1"/>
      <c r="J123" s="1" t="s">
        <v>34</v>
      </c>
      <c r="K123" s="1"/>
      <c r="L123" s="77">
        <f>L121+L78+L37</f>
        <v>0</v>
      </c>
    </row>
    <row r="124" spans="1:12" x14ac:dyDescent="0.2">
      <c r="A124" s="75" t="s">
        <v>35</v>
      </c>
    </row>
    <row r="125" spans="1:12" x14ac:dyDescent="0.2">
      <c r="A125" s="75" t="s">
        <v>36</v>
      </c>
    </row>
    <row r="127" spans="1:12" ht="13.5" thickBot="1" x14ac:dyDescent="0.25"/>
    <row r="128" spans="1:12" x14ac:dyDescent="0.2">
      <c r="A128" s="14" t="s">
        <v>10</v>
      </c>
      <c r="B128" s="15" t="s">
        <v>11</v>
      </c>
      <c r="C128" s="16" t="s">
        <v>12</v>
      </c>
      <c r="D128" s="17" t="s">
        <v>13</v>
      </c>
      <c r="E128" s="18" t="s">
        <v>14</v>
      </c>
      <c r="F128" s="15" t="s">
        <v>15</v>
      </c>
      <c r="G128" s="16" t="s">
        <v>15</v>
      </c>
      <c r="H128" s="15" t="s">
        <v>16</v>
      </c>
      <c r="I128" s="19" t="s">
        <v>17</v>
      </c>
      <c r="J128" s="15"/>
      <c r="K128" s="15" t="s">
        <v>18</v>
      </c>
      <c r="L128" s="20"/>
    </row>
    <row r="129" spans="1:12" x14ac:dyDescent="0.2">
      <c r="A129" s="22" t="s">
        <v>19</v>
      </c>
      <c r="B129" s="23" t="s">
        <v>20</v>
      </c>
      <c r="C129" s="24"/>
      <c r="D129" s="25" t="s">
        <v>21</v>
      </c>
      <c r="E129" s="25" t="s">
        <v>21</v>
      </c>
      <c r="F129" s="23" t="s">
        <v>22</v>
      </c>
      <c r="G129" s="24" t="s">
        <v>38</v>
      </c>
      <c r="H129" s="26"/>
      <c r="I129" s="27" t="s">
        <v>23</v>
      </c>
      <c r="J129" s="28" t="s">
        <v>24</v>
      </c>
      <c r="K129" s="29" t="s">
        <v>25</v>
      </c>
      <c r="L129" s="30" t="s">
        <v>26</v>
      </c>
    </row>
    <row r="130" spans="1:12" ht="13.5" thickBot="1" x14ac:dyDescent="0.25">
      <c r="A130" s="31" t="s">
        <v>27</v>
      </c>
      <c r="B130" s="32"/>
      <c r="C130" s="33"/>
      <c r="D130" s="32" t="s">
        <v>28</v>
      </c>
      <c r="E130" s="34" t="s">
        <v>29</v>
      </c>
      <c r="F130" s="32" t="s">
        <v>30</v>
      </c>
      <c r="G130" s="35" t="s">
        <v>31</v>
      </c>
      <c r="H130" s="36"/>
      <c r="I130" s="37" t="s">
        <v>32</v>
      </c>
      <c r="J130" s="38"/>
      <c r="K130" s="39"/>
      <c r="L130" s="40"/>
    </row>
    <row r="131" spans="1:12" x14ac:dyDescent="0.2">
      <c r="A131" s="85"/>
      <c r="B131" s="86"/>
      <c r="C131" s="87"/>
      <c r="D131" s="88"/>
      <c r="E131" s="89"/>
      <c r="F131" s="90">
        <f>E131-D131</f>
        <v>0</v>
      </c>
      <c r="G131" s="89"/>
      <c r="H131" s="91">
        <f t="shared" ref="H131:H146" si="21" xml:space="preserve"> IF(F131&gt;0,ROUNDUP(G131/F131,6),0)</f>
        <v>0</v>
      </c>
      <c r="I131" s="92"/>
      <c r="J131" s="93"/>
      <c r="K131" s="94">
        <f t="shared" ref="K131:K146" si="22">IF(SUM(J131-I131+1)&gt;365,365,SUM(J131-I131+1))</f>
        <v>1</v>
      </c>
      <c r="L131" s="52">
        <f>ROUNDUP(K131*2200*H131/365*20,0)/20</f>
        <v>0</v>
      </c>
    </row>
    <row r="132" spans="1:12" x14ac:dyDescent="0.2">
      <c r="A132" s="53"/>
      <c r="B132" s="54"/>
      <c r="C132" s="55"/>
      <c r="D132" s="56"/>
      <c r="E132" s="57"/>
      <c r="F132" s="58">
        <f t="shared" ref="F132:F146" si="23">E132-D132</f>
        <v>0</v>
      </c>
      <c r="G132" s="57"/>
      <c r="H132" s="59">
        <f t="shared" si="21"/>
        <v>0</v>
      </c>
      <c r="I132" s="60"/>
      <c r="J132" s="61"/>
      <c r="K132" s="95">
        <f t="shared" si="22"/>
        <v>1</v>
      </c>
      <c r="L132" s="62">
        <f>ROUNDUP(K132*2200*H132/365*20,0)/20</f>
        <v>0</v>
      </c>
    </row>
    <row r="133" spans="1:12" x14ac:dyDescent="0.2">
      <c r="A133" s="42"/>
      <c r="B133" s="43"/>
      <c r="C133" s="44"/>
      <c r="D133" s="63"/>
      <c r="E133" s="46"/>
      <c r="F133" s="64">
        <f t="shared" si="23"/>
        <v>0</v>
      </c>
      <c r="G133" s="46"/>
      <c r="H133" s="48">
        <f t="shared" si="21"/>
        <v>0</v>
      </c>
      <c r="I133" s="49"/>
      <c r="J133" s="50"/>
      <c r="K133" s="95">
        <f t="shared" si="22"/>
        <v>1</v>
      </c>
      <c r="L133" s="62">
        <f t="shared" ref="L133:L162" si="24">ROUNDUP(K133*2200*H133/365*20,0)/20</f>
        <v>0</v>
      </c>
    </row>
    <row r="134" spans="1:12" x14ac:dyDescent="0.2">
      <c r="A134" s="53"/>
      <c r="B134" s="54"/>
      <c r="C134" s="55"/>
      <c r="D134" s="56"/>
      <c r="E134" s="57"/>
      <c r="F134" s="58">
        <f t="shared" si="23"/>
        <v>0</v>
      </c>
      <c r="G134" s="57"/>
      <c r="H134" s="59">
        <f t="shared" si="21"/>
        <v>0</v>
      </c>
      <c r="I134" s="60"/>
      <c r="J134" s="61"/>
      <c r="K134" s="95">
        <f t="shared" si="22"/>
        <v>1</v>
      </c>
      <c r="L134" s="62">
        <f t="shared" si="24"/>
        <v>0</v>
      </c>
    </row>
    <row r="135" spans="1:12" x14ac:dyDescent="0.2">
      <c r="A135" s="53"/>
      <c r="B135" s="54"/>
      <c r="C135" s="55"/>
      <c r="D135" s="56"/>
      <c r="E135" s="57"/>
      <c r="F135" s="58">
        <f t="shared" si="23"/>
        <v>0</v>
      </c>
      <c r="G135" s="57"/>
      <c r="H135" s="59">
        <f t="shared" si="21"/>
        <v>0</v>
      </c>
      <c r="I135" s="60"/>
      <c r="J135" s="61"/>
      <c r="K135" s="95">
        <f t="shared" si="22"/>
        <v>1</v>
      </c>
      <c r="L135" s="62">
        <f t="shared" si="24"/>
        <v>0</v>
      </c>
    </row>
    <row r="136" spans="1:12" x14ac:dyDescent="0.2">
      <c r="A136" s="53"/>
      <c r="B136" s="54"/>
      <c r="C136" s="55"/>
      <c r="D136" s="56"/>
      <c r="E136" s="57"/>
      <c r="F136" s="58">
        <f t="shared" si="23"/>
        <v>0</v>
      </c>
      <c r="G136" s="57"/>
      <c r="H136" s="59">
        <f t="shared" si="21"/>
        <v>0</v>
      </c>
      <c r="I136" s="60"/>
      <c r="J136" s="61"/>
      <c r="K136" s="95">
        <f t="shared" si="22"/>
        <v>1</v>
      </c>
      <c r="L136" s="62">
        <f t="shared" si="24"/>
        <v>0</v>
      </c>
    </row>
    <row r="137" spans="1:12" x14ac:dyDescent="0.2">
      <c r="A137" s="53"/>
      <c r="B137" s="54"/>
      <c r="C137" s="55"/>
      <c r="D137" s="56"/>
      <c r="E137" s="57"/>
      <c r="F137" s="58">
        <f t="shared" si="23"/>
        <v>0</v>
      </c>
      <c r="G137" s="57"/>
      <c r="H137" s="59">
        <f t="shared" si="21"/>
        <v>0</v>
      </c>
      <c r="I137" s="60"/>
      <c r="J137" s="61"/>
      <c r="K137" s="95">
        <f t="shared" si="22"/>
        <v>1</v>
      </c>
      <c r="L137" s="62">
        <f t="shared" si="24"/>
        <v>0</v>
      </c>
    </row>
    <row r="138" spans="1:12" x14ac:dyDescent="0.2">
      <c r="A138" s="53"/>
      <c r="B138" s="54"/>
      <c r="C138" s="55"/>
      <c r="D138" s="56"/>
      <c r="E138" s="57"/>
      <c r="F138" s="58">
        <f t="shared" si="23"/>
        <v>0</v>
      </c>
      <c r="G138" s="57"/>
      <c r="H138" s="59">
        <f t="shared" si="21"/>
        <v>0</v>
      </c>
      <c r="I138" s="60"/>
      <c r="J138" s="61"/>
      <c r="K138" s="95">
        <f t="shared" si="22"/>
        <v>1</v>
      </c>
      <c r="L138" s="62">
        <f t="shared" si="24"/>
        <v>0</v>
      </c>
    </row>
    <row r="139" spans="1:12" x14ac:dyDescent="0.2">
      <c r="A139" s="53"/>
      <c r="B139" s="54"/>
      <c r="C139" s="55"/>
      <c r="D139" s="56"/>
      <c r="E139" s="57"/>
      <c r="F139" s="58">
        <f t="shared" si="23"/>
        <v>0</v>
      </c>
      <c r="G139" s="57"/>
      <c r="H139" s="59">
        <f t="shared" si="21"/>
        <v>0</v>
      </c>
      <c r="I139" s="60"/>
      <c r="J139" s="61"/>
      <c r="K139" s="95">
        <f t="shared" si="22"/>
        <v>1</v>
      </c>
      <c r="L139" s="62">
        <f t="shared" si="24"/>
        <v>0</v>
      </c>
    </row>
    <row r="140" spans="1:12" x14ac:dyDescent="0.2">
      <c r="A140" s="53"/>
      <c r="B140" s="54"/>
      <c r="C140" s="55"/>
      <c r="D140" s="56"/>
      <c r="E140" s="57"/>
      <c r="F140" s="58">
        <f t="shared" si="23"/>
        <v>0</v>
      </c>
      <c r="G140" s="57"/>
      <c r="H140" s="59">
        <f t="shared" si="21"/>
        <v>0</v>
      </c>
      <c r="I140" s="60"/>
      <c r="J140" s="61"/>
      <c r="K140" s="95">
        <f t="shared" si="22"/>
        <v>1</v>
      </c>
      <c r="L140" s="62">
        <f t="shared" si="24"/>
        <v>0</v>
      </c>
    </row>
    <row r="141" spans="1:12" x14ac:dyDescent="0.2">
      <c r="A141" s="53"/>
      <c r="B141" s="54"/>
      <c r="C141" s="55"/>
      <c r="D141" s="56"/>
      <c r="E141" s="57"/>
      <c r="F141" s="58">
        <f t="shared" si="23"/>
        <v>0</v>
      </c>
      <c r="G141" s="57"/>
      <c r="H141" s="59">
        <f t="shared" si="21"/>
        <v>0</v>
      </c>
      <c r="I141" s="60"/>
      <c r="J141" s="61"/>
      <c r="K141" s="95">
        <f t="shared" si="22"/>
        <v>1</v>
      </c>
      <c r="L141" s="62">
        <f t="shared" si="24"/>
        <v>0</v>
      </c>
    </row>
    <row r="142" spans="1:12" x14ac:dyDescent="0.2">
      <c r="A142" s="53"/>
      <c r="B142" s="54"/>
      <c r="C142" s="55"/>
      <c r="D142" s="56"/>
      <c r="E142" s="57"/>
      <c r="F142" s="58">
        <f t="shared" si="23"/>
        <v>0</v>
      </c>
      <c r="G142" s="57"/>
      <c r="H142" s="59">
        <f t="shared" si="21"/>
        <v>0</v>
      </c>
      <c r="I142" s="60"/>
      <c r="J142" s="61"/>
      <c r="K142" s="95">
        <f t="shared" si="22"/>
        <v>1</v>
      </c>
      <c r="L142" s="62">
        <f t="shared" si="24"/>
        <v>0</v>
      </c>
    </row>
    <row r="143" spans="1:12" x14ac:dyDescent="0.2">
      <c r="A143" s="53"/>
      <c r="B143" s="54"/>
      <c r="C143" s="55"/>
      <c r="D143" s="56"/>
      <c r="E143" s="57"/>
      <c r="F143" s="58">
        <f t="shared" si="23"/>
        <v>0</v>
      </c>
      <c r="G143" s="57"/>
      <c r="H143" s="59">
        <f t="shared" si="21"/>
        <v>0</v>
      </c>
      <c r="I143" s="60"/>
      <c r="J143" s="61"/>
      <c r="K143" s="95">
        <f t="shared" si="22"/>
        <v>1</v>
      </c>
      <c r="L143" s="62">
        <f t="shared" si="24"/>
        <v>0</v>
      </c>
    </row>
    <row r="144" spans="1:12" x14ac:dyDescent="0.2">
      <c r="A144" s="53"/>
      <c r="B144" s="54"/>
      <c r="C144" s="55"/>
      <c r="D144" s="56"/>
      <c r="E144" s="57"/>
      <c r="F144" s="58">
        <f t="shared" si="23"/>
        <v>0</v>
      </c>
      <c r="G144" s="57"/>
      <c r="H144" s="59">
        <f t="shared" si="21"/>
        <v>0</v>
      </c>
      <c r="I144" s="60"/>
      <c r="J144" s="61"/>
      <c r="K144" s="95">
        <f t="shared" si="22"/>
        <v>1</v>
      </c>
      <c r="L144" s="62">
        <f t="shared" si="24"/>
        <v>0</v>
      </c>
    </row>
    <row r="145" spans="1:12" x14ac:dyDescent="0.2">
      <c r="A145" s="42"/>
      <c r="B145" s="43"/>
      <c r="C145" s="44"/>
      <c r="D145" s="63"/>
      <c r="E145" s="46"/>
      <c r="F145" s="64">
        <f t="shared" si="23"/>
        <v>0</v>
      </c>
      <c r="G145" s="46"/>
      <c r="H145" s="48">
        <f t="shared" si="21"/>
        <v>0</v>
      </c>
      <c r="I145" s="49"/>
      <c r="J145" s="50"/>
      <c r="K145" s="95">
        <f t="shared" si="22"/>
        <v>1</v>
      </c>
      <c r="L145" s="62">
        <f t="shared" si="24"/>
        <v>0</v>
      </c>
    </row>
    <row r="146" spans="1:12" x14ac:dyDescent="0.2">
      <c r="A146" s="53"/>
      <c r="B146" s="54"/>
      <c r="C146" s="55"/>
      <c r="D146" s="56"/>
      <c r="E146" s="57"/>
      <c r="F146" s="58">
        <f t="shared" si="23"/>
        <v>0</v>
      </c>
      <c r="G146" s="57"/>
      <c r="H146" s="59">
        <f t="shared" si="21"/>
        <v>0</v>
      </c>
      <c r="I146" s="60"/>
      <c r="J146" s="61"/>
      <c r="K146" s="95">
        <f t="shared" si="22"/>
        <v>1</v>
      </c>
      <c r="L146" s="62">
        <f t="shared" si="24"/>
        <v>0</v>
      </c>
    </row>
    <row r="147" spans="1:12" x14ac:dyDescent="0.2">
      <c r="A147" s="53"/>
      <c r="B147" s="54"/>
      <c r="C147" s="55"/>
      <c r="D147" s="56"/>
      <c r="E147" s="57"/>
      <c r="F147" s="58">
        <f>E147-D147</f>
        <v>0</v>
      </c>
      <c r="G147" s="57"/>
      <c r="H147" s="59">
        <f xml:space="preserve"> IF(F147&gt;0,ROUNDUP(G147/F147,6),0)</f>
        <v>0</v>
      </c>
      <c r="I147" s="60"/>
      <c r="J147" s="61"/>
      <c r="K147" s="95">
        <f>IF(SUM(J147-I147+1)&gt;365,365,SUM(J147-I147+1))</f>
        <v>1</v>
      </c>
      <c r="L147" s="62">
        <f t="shared" si="24"/>
        <v>0</v>
      </c>
    </row>
    <row r="148" spans="1:12" x14ac:dyDescent="0.2">
      <c r="A148" s="53"/>
      <c r="B148" s="54"/>
      <c r="C148" s="55"/>
      <c r="D148" s="56"/>
      <c r="E148" s="57"/>
      <c r="F148" s="58">
        <f>E148-D148</f>
        <v>0</v>
      </c>
      <c r="G148" s="57"/>
      <c r="H148" s="59">
        <f xml:space="preserve"> IF(F148&gt;0,ROUNDUP(G148/F148,6),0)</f>
        <v>0</v>
      </c>
      <c r="I148" s="60"/>
      <c r="J148" s="61"/>
      <c r="K148" s="95">
        <f>IF(SUM(J148-I148+1)&gt;365,365,SUM(J148-I148+1))</f>
        <v>1</v>
      </c>
      <c r="L148" s="62">
        <f t="shared" si="24"/>
        <v>0</v>
      </c>
    </row>
    <row r="149" spans="1:12" x14ac:dyDescent="0.2">
      <c r="A149" s="53"/>
      <c r="B149" s="54"/>
      <c r="C149" s="55"/>
      <c r="D149" s="56"/>
      <c r="E149" s="57"/>
      <c r="F149" s="58">
        <f>E149-D149</f>
        <v>0</v>
      </c>
      <c r="G149" s="57"/>
      <c r="H149" s="59">
        <f xml:space="preserve"> IF(F149&gt;0,ROUNDUP(G149/F149,6),0)</f>
        <v>0</v>
      </c>
      <c r="I149" s="60"/>
      <c r="J149" s="61"/>
      <c r="K149" s="95">
        <f>IF(SUM(J149-I149+1)&gt;365,365,SUM(J149-I149+1))</f>
        <v>1</v>
      </c>
      <c r="L149" s="62">
        <f t="shared" si="24"/>
        <v>0</v>
      </c>
    </row>
    <row r="150" spans="1:12" x14ac:dyDescent="0.2">
      <c r="A150" s="53"/>
      <c r="B150" s="54"/>
      <c r="C150" s="55"/>
      <c r="D150" s="56"/>
      <c r="E150" s="57"/>
      <c r="F150" s="58">
        <f>E150-D150</f>
        <v>0</v>
      </c>
      <c r="G150" s="57"/>
      <c r="H150" s="59">
        <f xml:space="preserve"> IF(F150&gt;0,ROUNDUP(G150/F150,6),0)</f>
        <v>0</v>
      </c>
      <c r="I150" s="60"/>
      <c r="J150" s="61"/>
      <c r="K150" s="95">
        <f>IF(SUM(J150-I150+1)&gt;365,365,SUM(J150-I150+1))</f>
        <v>1</v>
      </c>
      <c r="L150" s="62">
        <f t="shared" si="24"/>
        <v>0</v>
      </c>
    </row>
    <row r="151" spans="1:12" x14ac:dyDescent="0.2">
      <c r="A151" s="53"/>
      <c r="B151" s="54"/>
      <c r="C151" s="55"/>
      <c r="D151" s="56"/>
      <c r="E151" s="57"/>
      <c r="F151" s="58">
        <f>E151-D151</f>
        <v>0</v>
      </c>
      <c r="G151" s="57"/>
      <c r="H151" s="59">
        <f xml:space="preserve"> IF(F151&gt;0,ROUNDUP(G151/F151,6),0)</f>
        <v>0</v>
      </c>
      <c r="I151" s="60"/>
      <c r="J151" s="61"/>
      <c r="K151" s="95">
        <f>IF(SUM(J151-I151+1)&gt;365,365,SUM(J151-I151+1))</f>
        <v>1</v>
      </c>
      <c r="L151" s="62">
        <f t="shared" si="24"/>
        <v>0</v>
      </c>
    </row>
    <row r="152" spans="1:12" x14ac:dyDescent="0.2">
      <c r="A152" s="53"/>
      <c r="B152" s="54"/>
      <c r="C152" s="55"/>
      <c r="D152" s="56"/>
      <c r="E152" s="57"/>
      <c r="F152" s="58">
        <f t="shared" ref="F152:F163" si="25">E152-D152</f>
        <v>0</v>
      </c>
      <c r="G152" s="57"/>
      <c r="H152" s="59">
        <f t="shared" ref="H152:H163" si="26" xml:space="preserve"> IF(F152&gt;0,ROUNDUP(G152/F152,6),0)</f>
        <v>0</v>
      </c>
      <c r="I152" s="60"/>
      <c r="J152" s="61"/>
      <c r="K152" s="95">
        <f t="shared" ref="K152:K163" si="27">IF(SUM(J152-I152+1)&gt;365,365,SUM(J152-I152+1))</f>
        <v>1</v>
      </c>
      <c r="L152" s="62">
        <f t="shared" si="24"/>
        <v>0</v>
      </c>
    </row>
    <row r="153" spans="1:12" x14ac:dyDescent="0.2">
      <c r="A153" s="42"/>
      <c r="B153" s="43"/>
      <c r="C153" s="44"/>
      <c r="D153" s="63"/>
      <c r="E153" s="46"/>
      <c r="F153" s="64">
        <f t="shared" si="25"/>
        <v>0</v>
      </c>
      <c r="G153" s="46"/>
      <c r="H153" s="48">
        <f t="shared" si="26"/>
        <v>0</v>
      </c>
      <c r="I153" s="49"/>
      <c r="J153" s="50"/>
      <c r="K153" s="95">
        <f t="shared" si="27"/>
        <v>1</v>
      </c>
      <c r="L153" s="62">
        <f t="shared" si="24"/>
        <v>0</v>
      </c>
    </row>
    <row r="154" spans="1:12" x14ac:dyDescent="0.2">
      <c r="A154" s="53"/>
      <c r="B154" s="54"/>
      <c r="C154" s="55"/>
      <c r="D154" s="56"/>
      <c r="E154" s="57"/>
      <c r="F154" s="58">
        <f t="shared" si="25"/>
        <v>0</v>
      </c>
      <c r="G154" s="57"/>
      <c r="H154" s="59">
        <f t="shared" si="26"/>
        <v>0</v>
      </c>
      <c r="I154" s="60"/>
      <c r="J154" s="61"/>
      <c r="K154" s="95">
        <f t="shared" si="27"/>
        <v>1</v>
      </c>
      <c r="L154" s="62">
        <f t="shared" si="24"/>
        <v>0</v>
      </c>
    </row>
    <row r="155" spans="1:12" x14ac:dyDescent="0.2">
      <c r="A155" s="96"/>
      <c r="B155" s="54"/>
      <c r="C155" s="83"/>
      <c r="D155" s="56"/>
      <c r="E155" s="56"/>
      <c r="F155" s="58">
        <f t="shared" si="25"/>
        <v>0</v>
      </c>
      <c r="G155" s="56"/>
      <c r="H155" s="59">
        <f t="shared" si="26"/>
        <v>0</v>
      </c>
      <c r="I155" s="84"/>
      <c r="J155" s="84"/>
      <c r="K155" s="95">
        <f t="shared" si="27"/>
        <v>1</v>
      </c>
      <c r="L155" s="62">
        <f t="shared" si="24"/>
        <v>0</v>
      </c>
    </row>
    <row r="156" spans="1:12" x14ac:dyDescent="0.2">
      <c r="A156" s="96"/>
      <c r="B156" s="54"/>
      <c r="C156" s="83"/>
      <c r="D156" s="56"/>
      <c r="E156" s="56"/>
      <c r="F156" s="58">
        <f t="shared" si="25"/>
        <v>0</v>
      </c>
      <c r="G156" s="56"/>
      <c r="H156" s="59">
        <f t="shared" si="26"/>
        <v>0</v>
      </c>
      <c r="I156" s="84"/>
      <c r="J156" s="84"/>
      <c r="K156" s="95">
        <f t="shared" si="27"/>
        <v>1</v>
      </c>
      <c r="L156" s="62">
        <f t="shared" si="24"/>
        <v>0</v>
      </c>
    </row>
    <row r="157" spans="1:12" x14ac:dyDescent="0.2">
      <c r="A157" s="42"/>
      <c r="B157" s="43"/>
      <c r="C157" s="44"/>
      <c r="D157" s="63"/>
      <c r="E157" s="46"/>
      <c r="F157" s="64">
        <f t="shared" si="25"/>
        <v>0</v>
      </c>
      <c r="G157" s="46"/>
      <c r="H157" s="48">
        <f t="shared" si="26"/>
        <v>0</v>
      </c>
      <c r="I157" s="49"/>
      <c r="J157" s="50"/>
      <c r="K157" s="95">
        <f t="shared" si="27"/>
        <v>1</v>
      </c>
      <c r="L157" s="62">
        <f t="shared" si="24"/>
        <v>0</v>
      </c>
    </row>
    <row r="158" spans="1:12" x14ac:dyDescent="0.2">
      <c r="A158" s="53"/>
      <c r="B158" s="54"/>
      <c r="C158" s="55"/>
      <c r="D158" s="56"/>
      <c r="E158" s="57"/>
      <c r="F158" s="58">
        <f t="shared" si="25"/>
        <v>0</v>
      </c>
      <c r="G158" s="57"/>
      <c r="H158" s="59">
        <f t="shared" si="26"/>
        <v>0</v>
      </c>
      <c r="I158" s="60"/>
      <c r="J158" s="61"/>
      <c r="K158" s="95">
        <f t="shared" si="27"/>
        <v>1</v>
      </c>
      <c r="L158" s="62">
        <f t="shared" si="24"/>
        <v>0</v>
      </c>
    </row>
    <row r="159" spans="1:12" x14ac:dyDescent="0.2">
      <c r="A159" s="42"/>
      <c r="B159" s="43"/>
      <c r="C159" s="44"/>
      <c r="D159" s="63"/>
      <c r="E159" s="46"/>
      <c r="F159" s="64">
        <f t="shared" si="25"/>
        <v>0</v>
      </c>
      <c r="G159" s="46"/>
      <c r="H159" s="48">
        <f t="shared" si="26"/>
        <v>0</v>
      </c>
      <c r="I159" s="49"/>
      <c r="J159" s="50"/>
      <c r="K159" s="95">
        <f t="shared" si="27"/>
        <v>1</v>
      </c>
      <c r="L159" s="62">
        <f t="shared" si="24"/>
        <v>0</v>
      </c>
    </row>
    <row r="160" spans="1:12" x14ac:dyDescent="0.2">
      <c r="A160" s="53"/>
      <c r="B160" s="54"/>
      <c r="C160" s="55"/>
      <c r="D160" s="56"/>
      <c r="E160" s="57"/>
      <c r="F160" s="58">
        <f t="shared" si="25"/>
        <v>0</v>
      </c>
      <c r="G160" s="57"/>
      <c r="H160" s="59">
        <f t="shared" si="26"/>
        <v>0</v>
      </c>
      <c r="I160" s="60"/>
      <c r="J160" s="61"/>
      <c r="K160" s="95">
        <f t="shared" si="27"/>
        <v>1</v>
      </c>
      <c r="L160" s="62">
        <f t="shared" si="24"/>
        <v>0</v>
      </c>
    </row>
    <row r="161" spans="1:12" x14ac:dyDescent="0.2">
      <c r="A161" s="42"/>
      <c r="B161" s="63"/>
      <c r="C161" s="46"/>
      <c r="D161" s="63"/>
      <c r="E161" s="46"/>
      <c r="F161" s="64">
        <f t="shared" si="25"/>
        <v>0</v>
      </c>
      <c r="G161" s="46"/>
      <c r="H161" s="48">
        <f t="shared" si="26"/>
        <v>0</v>
      </c>
      <c r="I161" s="49"/>
      <c r="J161" s="50"/>
      <c r="K161" s="95">
        <f t="shared" si="27"/>
        <v>1</v>
      </c>
      <c r="L161" s="62">
        <f t="shared" si="24"/>
        <v>0</v>
      </c>
    </row>
    <row r="162" spans="1:12" x14ac:dyDescent="0.2">
      <c r="A162" s="53"/>
      <c r="B162" s="56"/>
      <c r="C162" s="57"/>
      <c r="D162" s="56"/>
      <c r="E162" s="57"/>
      <c r="F162" s="58">
        <f t="shared" si="25"/>
        <v>0</v>
      </c>
      <c r="G162" s="57"/>
      <c r="H162" s="59">
        <f t="shared" si="26"/>
        <v>0</v>
      </c>
      <c r="I162" s="60"/>
      <c r="J162" s="61"/>
      <c r="K162" s="95">
        <f t="shared" si="27"/>
        <v>1</v>
      </c>
      <c r="L162" s="62">
        <f t="shared" si="24"/>
        <v>0</v>
      </c>
    </row>
    <row r="163" spans="1:12" ht="13.5" thickBot="1" x14ac:dyDescent="0.25">
      <c r="A163" s="65"/>
      <c r="B163" s="66"/>
      <c r="C163" s="67"/>
      <c r="D163" s="66"/>
      <c r="E163" s="67"/>
      <c r="F163" s="68">
        <f t="shared" si="25"/>
        <v>0</v>
      </c>
      <c r="G163" s="67"/>
      <c r="H163" s="69">
        <f t="shared" si="26"/>
        <v>0</v>
      </c>
      <c r="I163" s="70"/>
      <c r="J163" s="71"/>
      <c r="K163" s="97">
        <f t="shared" si="27"/>
        <v>1</v>
      </c>
      <c r="L163" s="73">
        <f>ROUNDUP(K163*2200*H163/365*20,0)/20</f>
        <v>0</v>
      </c>
    </row>
    <row r="165" spans="1:12" x14ac:dyDescent="0.2">
      <c r="L165" s="99">
        <f>SUM(L129:L161)</f>
        <v>0</v>
      </c>
    </row>
    <row r="166" spans="1:12" ht="13.5" thickBot="1" x14ac:dyDescent="0.25"/>
    <row r="167" spans="1:12" ht="13.5" thickBot="1" x14ac:dyDescent="0.25">
      <c r="A167" s="76" t="s">
        <v>33</v>
      </c>
      <c r="B167" s="1"/>
      <c r="C167" s="1"/>
      <c r="D167" s="1"/>
      <c r="E167" s="1"/>
      <c r="G167" s="1"/>
      <c r="H167" s="1"/>
      <c r="I167" s="1"/>
      <c r="J167" s="1" t="s">
        <v>34</v>
      </c>
      <c r="K167" s="1"/>
      <c r="L167" s="77">
        <f>L121+L78+L37+L165</f>
        <v>0</v>
      </c>
    </row>
    <row r="168" spans="1:12" x14ac:dyDescent="0.2">
      <c r="A168" s="75" t="s">
        <v>35</v>
      </c>
    </row>
    <row r="169" spans="1:12" x14ac:dyDescent="0.2">
      <c r="A169" s="75" t="s">
        <v>36</v>
      </c>
    </row>
    <row r="170" spans="1:12" ht="13.5" thickBot="1" x14ac:dyDescent="0.25"/>
    <row r="171" spans="1:12" x14ac:dyDescent="0.2">
      <c r="A171" s="14" t="s">
        <v>10</v>
      </c>
      <c r="B171" s="15" t="s">
        <v>11</v>
      </c>
      <c r="C171" s="16" t="s">
        <v>12</v>
      </c>
      <c r="D171" s="17" t="s">
        <v>13</v>
      </c>
      <c r="E171" s="18" t="s">
        <v>14</v>
      </c>
      <c r="F171" s="15" t="s">
        <v>15</v>
      </c>
      <c r="G171" s="16" t="s">
        <v>15</v>
      </c>
      <c r="H171" s="15" t="s">
        <v>16</v>
      </c>
      <c r="I171" s="19" t="s">
        <v>17</v>
      </c>
      <c r="J171" s="15"/>
      <c r="K171" s="15" t="s">
        <v>18</v>
      </c>
      <c r="L171" s="20"/>
    </row>
    <row r="172" spans="1:12" x14ac:dyDescent="0.2">
      <c r="A172" s="22" t="s">
        <v>19</v>
      </c>
      <c r="B172" s="23" t="s">
        <v>20</v>
      </c>
      <c r="C172" s="24"/>
      <c r="D172" s="25" t="s">
        <v>21</v>
      </c>
      <c r="E172" s="25" t="s">
        <v>21</v>
      </c>
      <c r="F172" s="23" t="s">
        <v>22</v>
      </c>
      <c r="G172" s="24" t="s">
        <v>38</v>
      </c>
      <c r="H172" s="26"/>
      <c r="I172" s="27" t="s">
        <v>23</v>
      </c>
      <c r="J172" s="28" t="s">
        <v>24</v>
      </c>
      <c r="K172" s="29" t="s">
        <v>25</v>
      </c>
      <c r="L172" s="30" t="s">
        <v>26</v>
      </c>
    </row>
    <row r="173" spans="1:12" ht="13.5" thickBot="1" x14ac:dyDescent="0.25">
      <c r="A173" s="31" t="s">
        <v>27</v>
      </c>
      <c r="B173" s="32"/>
      <c r="C173" s="33"/>
      <c r="D173" s="32" t="s">
        <v>28</v>
      </c>
      <c r="E173" s="34" t="s">
        <v>29</v>
      </c>
      <c r="F173" s="32" t="s">
        <v>30</v>
      </c>
      <c r="G173" s="35" t="s">
        <v>31</v>
      </c>
      <c r="H173" s="36"/>
      <c r="I173" s="37" t="s">
        <v>32</v>
      </c>
      <c r="J173" s="38"/>
      <c r="K173" s="39"/>
      <c r="L173" s="40"/>
    </row>
    <row r="174" spans="1:12" x14ac:dyDescent="0.2">
      <c r="A174" s="85"/>
      <c r="B174" s="86"/>
      <c r="C174" s="87"/>
      <c r="D174" s="88"/>
      <c r="E174" s="89"/>
      <c r="F174" s="90">
        <f>E174-D174</f>
        <v>0</v>
      </c>
      <c r="G174" s="89"/>
      <c r="H174" s="91">
        <f t="shared" ref="H174:H189" si="28" xml:space="preserve"> IF(F174&gt;0,ROUNDUP(G174/F174,6),0)</f>
        <v>0</v>
      </c>
      <c r="I174" s="92"/>
      <c r="J174" s="93"/>
      <c r="K174" s="94">
        <f t="shared" ref="K174:K189" si="29">IF(SUM(J174-I174+1)&gt;365,365,SUM(J174-I174+1))</f>
        <v>1</v>
      </c>
      <c r="L174" s="52">
        <f>ROUNDUP(K174*2200*H174/365*20,0)/20</f>
        <v>0</v>
      </c>
    </row>
    <row r="175" spans="1:12" x14ac:dyDescent="0.2">
      <c r="A175" s="53"/>
      <c r="B175" s="54"/>
      <c r="C175" s="55"/>
      <c r="D175" s="56"/>
      <c r="E175" s="57"/>
      <c r="F175" s="58">
        <f t="shared" ref="F175:F189" si="30">E175-D175</f>
        <v>0</v>
      </c>
      <c r="G175" s="57"/>
      <c r="H175" s="59">
        <f t="shared" si="28"/>
        <v>0</v>
      </c>
      <c r="I175" s="60"/>
      <c r="J175" s="61"/>
      <c r="K175" s="95">
        <f t="shared" si="29"/>
        <v>1</v>
      </c>
      <c r="L175" s="62">
        <f>ROUNDUP(K175*2200*H175/365*20,0)/20</f>
        <v>0</v>
      </c>
    </row>
    <row r="176" spans="1:12" x14ac:dyDescent="0.2">
      <c r="A176" s="42"/>
      <c r="B176" s="43"/>
      <c r="C176" s="44"/>
      <c r="D176" s="63"/>
      <c r="E176" s="46"/>
      <c r="F176" s="64">
        <f t="shared" si="30"/>
        <v>0</v>
      </c>
      <c r="G176" s="46"/>
      <c r="H176" s="48">
        <f t="shared" si="28"/>
        <v>0</v>
      </c>
      <c r="I176" s="49"/>
      <c r="J176" s="50"/>
      <c r="K176" s="95">
        <f t="shared" si="29"/>
        <v>1</v>
      </c>
      <c r="L176" s="62">
        <f t="shared" ref="L176:L205" si="31">ROUNDUP(K176*2200*H176/365*20,0)/20</f>
        <v>0</v>
      </c>
    </row>
    <row r="177" spans="1:12" x14ac:dyDescent="0.2">
      <c r="A177" s="53"/>
      <c r="B177" s="54"/>
      <c r="C177" s="55"/>
      <c r="D177" s="56"/>
      <c r="E177" s="57"/>
      <c r="F177" s="58">
        <f t="shared" si="30"/>
        <v>0</v>
      </c>
      <c r="G177" s="57"/>
      <c r="H177" s="59">
        <f t="shared" si="28"/>
        <v>0</v>
      </c>
      <c r="I177" s="60"/>
      <c r="J177" s="61"/>
      <c r="K177" s="95">
        <f t="shared" si="29"/>
        <v>1</v>
      </c>
      <c r="L177" s="62">
        <f t="shared" si="31"/>
        <v>0</v>
      </c>
    </row>
    <row r="178" spans="1:12" x14ac:dyDescent="0.2">
      <c r="A178" s="53"/>
      <c r="B178" s="54"/>
      <c r="C178" s="55"/>
      <c r="D178" s="56"/>
      <c r="E178" s="57"/>
      <c r="F178" s="58">
        <f t="shared" si="30"/>
        <v>0</v>
      </c>
      <c r="G178" s="57"/>
      <c r="H178" s="59">
        <f t="shared" si="28"/>
        <v>0</v>
      </c>
      <c r="I178" s="60"/>
      <c r="J178" s="61"/>
      <c r="K178" s="95">
        <f t="shared" si="29"/>
        <v>1</v>
      </c>
      <c r="L178" s="62">
        <f t="shared" si="31"/>
        <v>0</v>
      </c>
    </row>
    <row r="179" spans="1:12" x14ac:dyDescent="0.2">
      <c r="A179" s="53"/>
      <c r="B179" s="54"/>
      <c r="C179" s="55"/>
      <c r="D179" s="56"/>
      <c r="E179" s="57"/>
      <c r="F179" s="58">
        <f t="shared" si="30"/>
        <v>0</v>
      </c>
      <c r="G179" s="57"/>
      <c r="H179" s="59">
        <f t="shared" si="28"/>
        <v>0</v>
      </c>
      <c r="I179" s="60"/>
      <c r="J179" s="61"/>
      <c r="K179" s="95">
        <f t="shared" si="29"/>
        <v>1</v>
      </c>
      <c r="L179" s="62">
        <f t="shared" si="31"/>
        <v>0</v>
      </c>
    </row>
    <row r="180" spans="1:12" x14ac:dyDescent="0.2">
      <c r="A180" s="53"/>
      <c r="B180" s="54"/>
      <c r="C180" s="55"/>
      <c r="D180" s="56"/>
      <c r="E180" s="57"/>
      <c r="F180" s="58">
        <f t="shared" si="30"/>
        <v>0</v>
      </c>
      <c r="G180" s="57"/>
      <c r="H180" s="59">
        <f t="shared" si="28"/>
        <v>0</v>
      </c>
      <c r="I180" s="60"/>
      <c r="J180" s="61"/>
      <c r="K180" s="95">
        <f t="shared" si="29"/>
        <v>1</v>
      </c>
      <c r="L180" s="62">
        <f t="shared" si="31"/>
        <v>0</v>
      </c>
    </row>
    <row r="181" spans="1:12" x14ac:dyDescent="0.2">
      <c r="A181" s="53"/>
      <c r="B181" s="54"/>
      <c r="C181" s="55"/>
      <c r="D181" s="56"/>
      <c r="E181" s="57"/>
      <c r="F181" s="58">
        <f t="shared" si="30"/>
        <v>0</v>
      </c>
      <c r="G181" s="57"/>
      <c r="H181" s="59">
        <f t="shared" si="28"/>
        <v>0</v>
      </c>
      <c r="I181" s="60"/>
      <c r="J181" s="61"/>
      <c r="K181" s="95">
        <f t="shared" si="29"/>
        <v>1</v>
      </c>
      <c r="L181" s="62">
        <f t="shared" si="31"/>
        <v>0</v>
      </c>
    </row>
    <row r="182" spans="1:12" x14ac:dyDescent="0.2">
      <c r="A182" s="53"/>
      <c r="B182" s="54"/>
      <c r="C182" s="55"/>
      <c r="D182" s="56"/>
      <c r="E182" s="57"/>
      <c r="F182" s="58">
        <f t="shared" si="30"/>
        <v>0</v>
      </c>
      <c r="G182" s="57"/>
      <c r="H182" s="59">
        <f t="shared" si="28"/>
        <v>0</v>
      </c>
      <c r="I182" s="60"/>
      <c r="J182" s="61"/>
      <c r="K182" s="95">
        <f t="shared" si="29"/>
        <v>1</v>
      </c>
      <c r="L182" s="62">
        <f t="shared" si="31"/>
        <v>0</v>
      </c>
    </row>
    <row r="183" spans="1:12" x14ac:dyDescent="0.2">
      <c r="A183" s="53"/>
      <c r="B183" s="54"/>
      <c r="C183" s="55"/>
      <c r="D183" s="56"/>
      <c r="E183" s="57"/>
      <c r="F183" s="58">
        <f t="shared" si="30"/>
        <v>0</v>
      </c>
      <c r="G183" s="57"/>
      <c r="H183" s="59">
        <f t="shared" si="28"/>
        <v>0</v>
      </c>
      <c r="I183" s="60"/>
      <c r="J183" s="61"/>
      <c r="K183" s="95">
        <f t="shared" si="29"/>
        <v>1</v>
      </c>
      <c r="L183" s="62">
        <f t="shared" si="31"/>
        <v>0</v>
      </c>
    </row>
    <row r="184" spans="1:12" x14ac:dyDescent="0.2">
      <c r="A184" s="53"/>
      <c r="B184" s="54"/>
      <c r="C184" s="55"/>
      <c r="D184" s="56"/>
      <c r="E184" s="57"/>
      <c r="F184" s="58">
        <f t="shared" si="30"/>
        <v>0</v>
      </c>
      <c r="G184" s="57"/>
      <c r="H184" s="59">
        <f t="shared" si="28"/>
        <v>0</v>
      </c>
      <c r="I184" s="60"/>
      <c r="J184" s="61"/>
      <c r="K184" s="95">
        <f t="shared" si="29"/>
        <v>1</v>
      </c>
      <c r="L184" s="62">
        <f t="shared" si="31"/>
        <v>0</v>
      </c>
    </row>
    <row r="185" spans="1:12" x14ac:dyDescent="0.2">
      <c r="A185" s="53"/>
      <c r="B185" s="54"/>
      <c r="C185" s="55"/>
      <c r="D185" s="56"/>
      <c r="E185" s="57"/>
      <c r="F185" s="58">
        <f t="shared" si="30"/>
        <v>0</v>
      </c>
      <c r="G185" s="57"/>
      <c r="H185" s="59">
        <f t="shared" si="28"/>
        <v>0</v>
      </c>
      <c r="I185" s="60"/>
      <c r="J185" s="61"/>
      <c r="K185" s="95">
        <f t="shared" si="29"/>
        <v>1</v>
      </c>
      <c r="L185" s="62">
        <f t="shared" si="31"/>
        <v>0</v>
      </c>
    </row>
    <row r="186" spans="1:12" x14ac:dyDescent="0.2">
      <c r="A186" s="53"/>
      <c r="B186" s="54"/>
      <c r="C186" s="55"/>
      <c r="D186" s="56"/>
      <c r="E186" s="57"/>
      <c r="F186" s="58">
        <f t="shared" si="30"/>
        <v>0</v>
      </c>
      <c r="G186" s="57"/>
      <c r="H186" s="59">
        <f t="shared" si="28"/>
        <v>0</v>
      </c>
      <c r="I186" s="60"/>
      <c r="J186" s="61"/>
      <c r="K186" s="95">
        <f t="shared" si="29"/>
        <v>1</v>
      </c>
      <c r="L186" s="62">
        <f t="shared" si="31"/>
        <v>0</v>
      </c>
    </row>
    <row r="187" spans="1:12" x14ac:dyDescent="0.2">
      <c r="A187" s="53"/>
      <c r="B187" s="54"/>
      <c r="C187" s="55"/>
      <c r="D187" s="56"/>
      <c r="E187" s="57"/>
      <c r="F187" s="58">
        <f t="shared" si="30"/>
        <v>0</v>
      </c>
      <c r="G187" s="57"/>
      <c r="H187" s="59">
        <f t="shared" si="28"/>
        <v>0</v>
      </c>
      <c r="I187" s="60"/>
      <c r="J187" s="61"/>
      <c r="K187" s="95">
        <f t="shared" si="29"/>
        <v>1</v>
      </c>
      <c r="L187" s="62">
        <f t="shared" si="31"/>
        <v>0</v>
      </c>
    </row>
    <row r="188" spans="1:12" x14ac:dyDescent="0.2">
      <c r="A188" s="42"/>
      <c r="B188" s="43"/>
      <c r="C188" s="44"/>
      <c r="D188" s="63"/>
      <c r="E188" s="46"/>
      <c r="F188" s="64">
        <f t="shared" si="30"/>
        <v>0</v>
      </c>
      <c r="G188" s="46"/>
      <c r="H188" s="48">
        <f t="shared" si="28"/>
        <v>0</v>
      </c>
      <c r="I188" s="49"/>
      <c r="J188" s="50"/>
      <c r="K188" s="95">
        <f t="shared" si="29"/>
        <v>1</v>
      </c>
      <c r="L188" s="62">
        <f t="shared" si="31"/>
        <v>0</v>
      </c>
    </row>
    <row r="189" spans="1:12" x14ac:dyDescent="0.2">
      <c r="A189" s="53"/>
      <c r="B189" s="54"/>
      <c r="C189" s="55"/>
      <c r="D189" s="56"/>
      <c r="E189" s="57"/>
      <c r="F189" s="58">
        <f t="shared" si="30"/>
        <v>0</v>
      </c>
      <c r="G189" s="57"/>
      <c r="H189" s="59">
        <f t="shared" si="28"/>
        <v>0</v>
      </c>
      <c r="I189" s="60"/>
      <c r="J189" s="61"/>
      <c r="K189" s="95">
        <f t="shared" si="29"/>
        <v>1</v>
      </c>
      <c r="L189" s="62">
        <f t="shared" si="31"/>
        <v>0</v>
      </c>
    </row>
    <row r="190" spans="1:12" x14ac:dyDescent="0.2">
      <c r="A190" s="53"/>
      <c r="B190" s="54"/>
      <c r="C190" s="55"/>
      <c r="D190" s="56"/>
      <c r="E190" s="57"/>
      <c r="F190" s="58">
        <f>E190-D190</f>
        <v>0</v>
      </c>
      <c r="G190" s="57"/>
      <c r="H190" s="59">
        <f xml:space="preserve"> IF(F190&gt;0,ROUNDUP(G190/F190,6),0)</f>
        <v>0</v>
      </c>
      <c r="I190" s="60"/>
      <c r="J190" s="61"/>
      <c r="K190" s="95">
        <f>IF(SUM(J190-I190+1)&gt;365,365,SUM(J190-I190+1))</f>
        <v>1</v>
      </c>
      <c r="L190" s="62">
        <f t="shared" si="31"/>
        <v>0</v>
      </c>
    </row>
    <row r="191" spans="1:12" x14ac:dyDescent="0.2">
      <c r="A191" s="53"/>
      <c r="B191" s="54"/>
      <c r="C191" s="55"/>
      <c r="D191" s="56"/>
      <c r="E191" s="57"/>
      <c r="F191" s="58">
        <f>E191-D191</f>
        <v>0</v>
      </c>
      <c r="G191" s="57"/>
      <c r="H191" s="59">
        <f xml:space="preserve"> IF(F191&gt;0,ROUNDUP(G191/F191,6),0)</f>
        <v>0</v>
      </c>
      <c r="I191" s="60"/>
      <c r="J191" s="61"/>
      <c r="K191" s="95">
        <f>IF(SUM(J191-I191+1)&gt;365,365,SUM(J191-I191+1))</f>
        <v>1</v>
      </c>
      <c r="L191" s="62">
        <f t="shared" si="31"/>
        <v>0</v>
      </c>
    </row>
    <row r="192" spans="1:12" x14ac:dyDescent="0.2">
      <c r="A192" s="53"/>
      <c r="B192" s="54"/>
      <c r="C192" s="55"/>
      <c r="D192" s="56"/>
      <c r="E192" s="57"/>
      <c r="F192" s="58">
        <f>E192-D192</f>
        <v>0</v>
      </c>
      <c r="G192" s="57"/>
      <c r="H192" s="59">
        <f xml:space="preserve"> IF(F192&gt;0,ROUNDUP(G192/F192,6),0)</f>
        <v>0</v>
      </c>
      <c r="I192" s="60"/>
      <c r="J192" s="61"/>
      <c r="K192" s="95">
        <f>IF(SUM(J192-I192+1)&gt;365,365,SUM(J192-I192+1))</f>
        <v>1</v>
      </c>
      <c r="L192" s="62">
        <f t="shared" si="31"/>
        <v>0</v>
      </c>
    </row>
    <row r="193" spans="1:12" x14ac:dyDescent="0.2">
      <c r="A193" s="53"/>
      <c r="B193" s="54"/>
      <c r="C193" s="55"/>
      <c r="D193" s="56"/>
      <c r="E193" s="57"/>
      <c r="F193" s="58">
        <f>E193-D193</f>
        <v>0</v>
      </c>
      <c r="G193" s="57"/>
      <c r="H193" s="59">
        <f xml:space="preserve"> IF(F193&gt;0,ROUNDUP(G193/F193,6),0)</f>
        <v>0</v>
      </c>
      <c r="I193" s="60"/>
      <c r="J193" s="61"/>
      <c r="K193" s="95">
        <f>IF(SUM(J193-I193+1)&gt;365,365,SUM(J193-I193+1))</f>
        <v>1</v>
      </c>
      <c r="L193" s="62">
        <f t="shared" si="31"/>
        <v>0</v>
      </c>
    </row>
    <row r="194" spans="1:12" x14ac:dyDescent="0.2">
      <c r="A194" s="53"/>
      <c r="B194" s="54"/>
      <c r="C194" s="55"/>
      <c r="D194" s="56"/>
      <c r="E194" s="57"/>
      <c r="F194" s="58">
        <f>E194-D194</f>
        <v>0</v>
      </c>
      <c r="G194" s="57"/>
      <c r="H194" s="59">
        <f xml:space="preserve"> IF(F194&gt;0,ROUNDUP(G194/F194,6),0)</f>
        <v>0</v>
      </c>
      <c r="I194" s="60"/>
      <c r="J194" s="61"/>
      <c r="K194" s="95">
        <f>IF(SUM(J194-I194+1)&gt;365,365,SUM(J194-I194+1))</f>
        <v>1</v>
      </c>
      <c r="L194" s="62">
        <f t="shared" si="31"/>
        <v>0</v>
      </c>
    </row>
    <row r="195" spans="1:12" x14ac:dyDescent="0.2">
      <c r="A195" s="53"/>
      <c r="B195" s="54"/>
      <c r="C195" s="55"/>
      <c r="D195" s="56"/>
      <c r="E195" s="57"/>
      <c r="F195" s="58">
        <f t="shared" ref="F195:F206" si="32">E195-D195</f>
        <v>0</v>
      </c>
      <c r="G195" s="57"/>
      <c r="H195" s="59">
        <f t="shared" ref="H195:H206" si="33" xml:space="preserve"> IF(F195&gt;0,ROUNDUP(G195/F195,6),0)</f>
        <v>0</v>
      </c>
      <c r="I195" s="60"/>
      <c r="J195" s="61"/>
      <c r="K195" s="95">
        <f t="shared" ref="K195:K206" si="34">IF(SUM(J195-I195+1)&gt;365,365,SUM(J195-I195+1))</f>
        <v>1</v>
      </c>
      <c r="L195" s="62">
        <f t="shared" si="31"/>
        <v>0</v>
      </c>
    </row>
    <row r="196" spans="1:12" x14ac:dyDescent="0.2">
      <c r="A196" s="42"/>
      <c r="B196" s="43"/>
      <c r="C196" s="44"/>
      <c r="D196" s="63"/>
      <c r="E196" s="46"/>
      <c r="F196" s="64">
        <f t="shared" si="32"/>
        <v>0</v>
      </c>
      <c r="G196" s="46"/>
      <c r="H196" s="48">
        <f t="shared" si="33"/>
        <v>0</v>
      </c>
      <c r="I196" s="49"/>
      <c r="J196" s="50"/>
      <c r="K196" s="95">
        <f t="shared" si="34"/>
        <v>1</v>
      </c>
      <c r="L196" s="62">
        <f t="shared" si="31"/>
        <v>0</v>
      </c>
    </row>
    <row r="197" spans="1:12" x14ac:dyDescent="0.2">
      <c r="A197" s="53"/>
      <c r="B197" s="54"/>
      <c r="C197" s="55"/>
      <c r="D197" s="56"/>
      <c r="E197" s="57"/>
      <c r="F197" s="58">
        <f t="shared" si="32"/>
        <v>0</v>
      </c>
      <c r="G197" s="57"/>
      <c r="H197" s="59">
        <f t="shared" si="33"/>
        <v>0</v>
      </c>
      <c r="I197" s="60"/>
      <c r="J197" s="61"/>
      <c r="K197" s="95">
        <f t="shared" si="34"/>
        <v>1</v>
      </c>
      <c r="L197" s="62">
        <f t="shared" si="31"/>
        <v>0</v>
      </c>
    </row>
    <row r="198" spans="1:12" x14ac:dyDescent="0.2">
      <c r="A198" s="96"/>
      <c r="B198" s="54"/>
      <c r="C198" s="83"/>
      <c r="D198" s="56"/>
      <c r="E198" s="56"/>
      <c r="F198" s="58">
        <f t="shared" si="32"/>
        <v>0</v>
      </c>
      <c r="G198" s="56"/>
      <c r="H198" s="59">
        <f t="shared" si="33"/>
        <v>0</v>
      </c>
      <c r="I198" s="84"/>
      <c r="J198" s="84"/>
      <c r="K198" s="95">
        <f t="shared" si="34"/>
        <v>1</v>
      </c>
      <c r="L198" s="62">
        <f t="shared" si="31"/>
        <v>0</v>
      </c>
    </row>
    <row r="199" spans="1:12" x14ac:dyDescent="0.2">
      <c r="A199" s="96"/>
      <c r="B199" s="54"/>
      <c r="C199" s="83"/>
      <c r="D199" s="56"/>
      <c r="E199" s="56"/>
      <c r="F199" s="58">
        <f t="shared" si="32"/>
        <v>0</v>
      </c>
      <c r="G199" s="56"/>
      <c r="H199" s="59">
        <f t="shared" si="33"/>
        <v>0</v>
      </c>
      <c r="I199" s="84"/>
      <c r="J199" s="84"/>
      <c r="K199" s="95">
        <f t="shared" si="34"/>
        <v>1</v>
      </c>
      <c r="L199" s="62">
        <f t="shared" si="31"/>
        <v>0</v>
      </c>
    </row>
    <row r="200" spans="1:12" x14ac:dyDescent="0.2">
      <c r="A200" s="42"/>
      <c r="B200" s="43"/>
      <c r="C200" s="44"/>
      <c r="D200" s="63"/>
      <c r="E200" s="46"/>
      <c r="F200" s="64">
        <f t="shared" si="32"/>
        <v>0</v>
      </c>
      <c r="G200" s="46"/>
      <c r="H200" s="48">
        <f t="shared" si="33"/>
        <v>0</v>
      </c>
      <c r="I200" s="49"/>
      <c r="J200" s="50"/>
      <c r="K200" s="95">
        <f t="shared" si="34"/>
        <v>1</v>
      </c>
      <c r="L200" s="62">
        <f t="shared" si="31"/>
        <v>0</v>
      </c>
    </row>
    <row r="201" spans="1:12" x14ac:dyDescent="0.2">
      <c r="A201" s="53"/>
      <c r="B201" s="54"/>
      <c r="C201" s="55"/>
      <c r="D201" s="56"/>
      <c r="E201" s="57"/>
      <c r="F201" s="58">
        <f t="shared" si="32"/>
        <v>0</v>
      </c>
      <c r="G201" s="57"/>
      <c r="H201" s="59">
        <f t="shared" si="33"/>
        <v>0</v>
      </c>
      <c r="I201" s="60"/>
      <c r="J201" s="61"/>
      <c r="K201" s="95">
        <f t="shared" si="34"/>
        <v>1</v>
      </c>
      <c r="L201" s="62">
        <f t="shared" si="31"/>
        <v>0</v>
      </c>
    </row>
    <row r="202" spans="1:12" x14ac:dyDescent="0.2">
      <c r="A202" s="42"/>
      <c r="B202" s="43"/>
      <c r="C202" s="44"/>
      <c r="D202" s="63"/>
      <c r="E202" s="46"/>
      <c r="F202" s="64">
        <f t="shared" si="32"/>
        <v>0</v>
      </c>
      <c r="G202" s="46"/>
      <c r="H202" s="48">
        <f t="shared" si="33"/>
        <v>0</v>
      </c>
      <c r="I202" s="49"/>
      <c r="J202" s="50"/>
      <c r="K202" s="95">
        <f t="shared" si="34"/>
        <v>1</v>
      </c>
      <c r="L202" s="62">
        <f t="shared" si="31"/>
        <v>0</v>
      </c>
    </row>
    <row r="203" spans="1:12" x14ac:dyDescent="0.2">
      <c r="A203" s="53"/>
      <c r="B203" s="54"/>
      <c r="C203" s="55"/>
      <c r="D203" s="56"/>
      <c r="E203" s="57"/>
      <c r="F203" s="58">
        <f t="shared" si="32"/>
        <v>0</v>
      </c>
      <c r="G203" s="57"/>
      <c r="H203" s="59">
        <f t="shared" si="33"/>
        <v>0</v>
      </c>
      <c r="I203" s="60"/>
      <c r="J203" s="61"/>
      <c r="K203" s="95">
        <f t="shared" si="34"/>
        <v>1</v>
      </c>
      <c r="L203" s="62">
        <f t="shared" si="31"/>
        <v>0</v>
      </c>
    </row>
    <row r="204" spans="1:12" x14ac:dyDescent="0.2">
      <c r="A204" s="42"/>
      <c r="B204" s="63"/>
      <c r="C204" s="46"/>
      <c r="D204" s="63"/>
      <c r="E204" s="46"/>
      <c r="F204" s="64">
        <f t="shared" si="32"/>
        <v>0</v>
      </c>
      <c r="G204" s="46"/>
      <c r="H204" s="48">
        <f t="shared" si="33"/>
        <v>0</v>
      </c>
      <c r="I204" s="49"/>
      <c r="J204" s="50"/>
      <c r="K204" s="95">
        <f t="shared" si="34"/>
        <v>1</v>
      </c>
      <c r="L204" s="62">
        <f t="shared" si="31"/>
        <v>0</v>
      </c>
    </row>
    <row r="205" spans="1:12" x14ac:dyDescent="0.2">
      <c r="A205" s="53"/>
      <c r="B205" s="56"/>
      <c r="C205" s="57"/>
      <c r="D205" s="56"/>
      <c r="E205" s="57"/>
      <c r="F205" s="58">
        <f t="shared" si="32"/>
        <v>0</v>
      </c>
      <c r="G205" s="57"/>
      <c r="H205" s="59">
        <f t="shared" si="33"/>
        <v>0</v>
      </c>
      <c r="I205" s="60"/>
      <c r="J205" s="61"/>
      <c r="K205" s="95">
        <f t="shared" si="34"/>
        <v>1</v>
      </c>
      <c r="L205" s="62">
        <f t="shared" si="31"/>
        <v>0</v>
      </c>
    </row>
    <row r="206" spans="1:12" ht="13.5" thickBot="1" x14ac:dyDescent="0.25">
      <c r="A206" s="65"/>
      <c r="B206" s="66"/>
      <c r="C206" s="67"/>
      <c r="D206" s="66"/>
      <c r="E206" s="67"/>
      <c r="F206" s="68">
        <f t="shared" si="32"/>
        <v>0</v>
      </c>
      <c r="G206" s="67"/>
      <c r="H206" s="69">
        <f t="shared" si="33"/>
        <v>0</v>
      </c>
      <c r="I206" s="70"/>
      <c r="J206" s="71"/>
      <c r="K206" s="97">
        <f t="shared" si="34"/>
        <v>1</v>
      </c>
      <c r="L206" s="73">
        <f>ROUNDUP(K206*2200*H206/365*20,0)/20</f>
        <v>0</v>
      </c>
    </row>
    <row r="208" spans="1:12" x14ac:dyDescent="0.2">
      <c r="L208" s="99">
        <f>SUM(L172:L204)</f>
        <v>0</v>
      </c>
    </row>
    <row r="209" spans="1:12" ht="13.5" thickBot="1" x14ac:dyDescent="0.25"/>
    <row r="210" spans="1:12" ht="13.5" thickBot="1" x14ac:dyDescent="0.25">
      <c r="A210" s="76" t="s">
        <v>33</v>
      </c>
      <c r="B210" s="1"/>
      <c r="C210" s="1"/>
      <c r="D210" s="1"/>
      <c r="E210" s="1"/>
      <c r="G210" s="1"/>
      <c r="H210" s="1"/>
      <c r="I210" s="1"/>
      <c r="J210" s="1" t="s">
        <v>34</v>
      </c>
      <c r="K210" s="1"/>
      <c r="L210" s="77">
        <f>L121+L78+L37+L165+L208</f>
        <v>0</v>
      </c>
    </row>
    <row r="211" spans="1:12" x14ac:dyDescent="0.2">
      <c r="A211" s="75" t="s">
        <v>35</v>
      </c>
    </row>
    <row r="212" spans="1:12" x14ac:dyDescent="0.2">
      <c r="A212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31496062992125984" header="0" footer="0.23622047244094491"/>
  <pageSetup paperSize="9" orientation="landscape" r:id="rId1"/>
  <headerFooter alignWithMargins="0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Button 6">
              <controlPr defaultSize="0" print="0" autoFill="0" autoPict="0" macro="[0]!Blatt2">
                <anchor moveWithCells="1" sizeWithCells="1">
                  <from>
                    <xdr:col>8</xdr:col>
                    <xdr:colOff>447675</xdr:colOff>
                    <xdr:row>2</xdr:row>
                    <xdr:rowOff>85725</xdr:rowOff>
                  </from>
                  <to>
                    <xdr:col>10</xdr:col>
                    <xdr:colOff>38100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Button 7">
              <controlPr defaultSize="0" print="0" autoFill="0" autoPict="0" macro="[0]!Blatt3">
                <anchor moveWithCells="1" sizeWithCells="1">
                  <from>
                    <xdr:col>10</xdr:col>
                    <xdr:colOff>352425</xdr:colOff>
                    <xdr:row>0</xdr:row>
                    <xdr:rowOff>38100</xdr:rowOff>
                  </from>
                  <to>
                    <xdr:col>11</xdr:col>
                    <xdr:colOff>847725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Button 8">
              <controlPr defaultSize="0" print="0" autoFill="0" autoPict="0" macro="[0]!Blatt4">
                <anchor moveWithCells="1" sizeWithCells="1">
                  <from>
                    <xdr:col>10</xdr:col>
                    <xdr:colOff>352425</xdr:colOff>
                    <xdr:row>2</xdr:row>
                    <xdr:rowOff>95250</xdr:rowOff>
                  </from>
                  <to>
                    <xdr:col>11</xdr:col>
                    <xdr:colOff>847725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0854-D3ED-4968-AF1A-015129FE18FC}">
  <sheetPr codeName="Tabelle3">
    <pageSetUpPr autoPageBreaks="0"/>
  </sheetPr>
  <dimension ref="A6:M210"/>
  <sheetViews>
    <sheetView showGridLines="0" showRowColHeaders="0" showZeros="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6" spans="1:13" x14ac:dyDescent="0.2">
      <c r="A6" s="12" t="s">
        <v>44</v>
      </c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10</v>
      </c>
      <c r="B8" s="15" t="s">
        <v>11</v>
      </c>
      <c r="C8" s="16" t="s">
        <v>12</v>
      </c>
      <c r="D8" s="17" t="s">
        <v>13</v>
      </c>
      <c r="E8" s="18" t="s">
        <v>14</v>
      </c>
      <c r="F8" s="15" t="s">
        <v>15</v>
      </c>
      <c r="G8" s="16" t="s">
        <v>15</v>
      </c>
      <c r="H8" s="15" t="s">
        <v>16</v>
      </c>
      <c r="I8" s="19" t="s">
        <v>17</v>
      </c>
      <c r="J8" s="15"/>
      <c r="K8" s="15" t="s">
        <v>18</v>
      </c>
      <c r="L8" s="20"/>
      <c r="M8" s="21"/>
    </row>
    <row r="9" spans="1:13" x14ac:dyDescent="0.2">
      <c r="A9" s="22" t="s">
        <v>19</v>
      </c>
      <c r="B9" s="23" t="s">
        <v>20</v>
      </c>
      <c r="C9" s="24"/>
      <c r="D9" s="25" t="s">
        <v>21</v>
      </c>
      <c r="E9" s="25" t="s">
        <v>21</v>
      </c>
      <c r="F9" s="23" t="s">
        <v>22</v>
      </c>
      <c r="G9" s="24" t="s">
        <v>38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36" si="0" xml:space="preserve"> IF(F11&gt;0,ROUNDUP(G11/F11,6),0)</f>
        <v>0</v>
      </c>
      <c r="I11" s="49"/>
      <c r="J11" s="50"/>
      <c r="K11" s="51">
        <f t="shared" ref="K11:K36" si="1">IF(SUM(J11-I11+1)&gt;365,365,SUM(J11-I11+1))</f>
        <v>1</v>
      </c>
      <c r="L11" s="52">
        <f>ROUNDUP(K11*3300*H11/365*20,0)/20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6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ROUNDUP(K12*3300*H12/365*20,0)/20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5" si="3">ROUNDUP(K13*3300*H13/365*20,0)/20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ref="F15:F21" si="4">E15-D15</f>
        <v>0</v>
      </c>
      <c r="G15" s="57"/>
      <c r="H15" s="59">
        <f t="shared" ref="H15:H21" si="5" xml:space="preserve"> IF(F15&gt;0,ROUNDUP(G15/F15,6),0)</f>
        <v>0</v>
      </c>
      <c r="I15" s="60"/>
      <c r="J15" s="61"/>
      <c r="K15" s="51">
        <f t="shared" ref="K15:K21" si="6">IF(SUM(J15-I15+1)&gt;365,365,SUM(J15-I15+1))</f>
        <v>1</v>
      </c>
      <c r="L15" s="62">
        <f t="shared" ref="L15:L21" si="7">ROUNDUP(K15*3300*H15/365*20,0)/20</f>
        <v>0</v>
      </c>
    </row>
    <row r="16" spans="1:13" x14ac:dyDescent="0.2">
      <c r="A16" s="53"/>
      <c r="B16" s="54"/>
      <c r="C16" s="55"/>
      <c r="D16" s="56"/>
      <c r="E16" s="57"/>
      <c r="F16" s="58">
        <f t="shared" si="4"/>
        <v>0</v>
      </c>
      <c r="G16" s="57"/>
      <c r="H16" s="59">
        <f t="shared" si="5"/>
        <v>0</v>
      </c>
      <c r="I16" s="60"/>
      <c r="J16" s="61"/>
      <c r="K16" s="51">
        <f t="shared" si="6"/>
        <v>1</v>
      </c>
      <c r="L16" s="62">
        <f t="shared" si="7"/>
        <v>0</v>
      </c>
    </row>
    <row r="17" spans="1:12" x14ac:dyDescent="0.2">
      <c r="A17" s="53"/>
      <c r="B17" s="54"/>
      <c r="C17" s="55"/>
      <c r="D17" s="56"/>
      <c r="E17" s="57"/>
      <c r="F17" s="58">
        <f t="shared" si="4"/>
        <v>0</v>
      </c>
      <c r="G17" s="57"/>
      <c r="H17" s="59">
        <f t="shared" si="5"/>
        <v>0</v>
      </c>
      <c r="I17" s="60"/>
      <c r="J17" s="61"/>
      <c r="K17" s="51">
        <f t="shared" si="6"/>
        <v>1</v>
      </c>
      <c r="L17" s="62">
        <f t="shared" si="7"/>
        <v>0</v>
      </c>
    </row>
    <row r="18" spans="1:12" x14ac:dyDescent="0.2">
      <c r="A18" s="53"/>
      <c r="B18" s="54"/>
      <c r="C18" s="55"/>
      <c r="D18" s="56"/>
      <c r="E18" s="57"/>
      <c r="F18" s="58">
        <f t="shared" si="4"/>
        <v>0</v>
      </c>
      <c r="G18" s="57"/>
      <c r="H18" s="59">
        <f t="shared" si="5"/>
        <v>0</v>
      </c>
      <c r="I18" s="60"/>
      <c r="J18" s="61"/>
      <c r="K18" s="51">
        <f t="shared" si="6"/>
        <v>1</v>
      </c>
      <c r="L18" s="62">
        <f t="shared" si="7"/>
        <v>0</v>
      </c>
    </row>
    <row r="19" spans="1:12" x14ac:dyDescent="0.2">
      <c r="A19" s="53"/>
      <c r="B19" s="54"/>
      <c r="C19" s="55"/>
      <c r="D19" s="56"/>
      <c r="E19" s="57"/>
      <c r="F19" s="58">
        <f t="shared" si="4"/>
        <v>0</v>
      </c>
      <c r="G19" s="57"/>
      <c r="H19" s="59">
        <f t="shared" si="5"/>
        <v>0</v>
      </c>
      <c r="I19" s="60"/>
      <c r="J19" s="61"/>
      <c r="K19" s="51">
        <f t="shared" si="6"/>
        <v>1</v>
      </c>
      <c r="L19" s="62">
        <f t="shared" si="7"/>
        <v>0</v>
      </c>
    </row>
    <row r="20" spans="1:12" x14ac:dyDescent="0.2">
      <c r="A20" s="53"/>
      <c r="B20" s="54"/>
      <c r="C20" s="55"/>
      <c r="D20" s="56"/>
      <c r="E20" s="57"/>
      <c r="F20" s="58">
        <f t="shared" si="4"/>
        <v>0</v>
      </c>
      <c r="G20" s="57"/>
      <c r="H20" s="59">
        <f t="shared" si="5"/>
        <v>0</v>
      </c>
      <c r="I20" s="60"/>
      <c r="J20" s="61"/>
      <c r="K20" s="51">
        <f t="shared" si="6"/>
        <v>1</v>
      </c>
      <c r="L20" s="62">
        <f t="shared" si="7"/>
        <v>0</v>
      </c>
    </row>
    <row r="21" spans="1:12" x14ac:dyDescent="0.2">
      <c r="A21" s="53"/>
      <c r="B21" s="54"/>
      <c r="C21" s="55"/>
      <c r="D21" s="56"/>
      <c r="E21" s="57"/>
      <c r="F21" s="58">
        <f t="shared" si="4"/>
        <v>0</v>
      </c>
      <c r="G21" s="57"/>
      <c r="H21" s="59">
        <f t="shared" si="5"/>
        <v>0</v>
      </c>
      <c r="I21" s="60"/>
      <c r="J21" s="61"/>
      <c r="K21" s="51">
        <f t="shared" si="6"/>
        <v>1</v>
      </c>
      <c r="L21" s="62">
        <f t="shared" si="7"/>
        <v>0</v>
      </c>
    </row>
    <row r="22" spans="1:12" x14ac:dyDescent="0.2">
      <c r="A22" s="42"/>
      <c r="B22" s="43"/>
      <c r="C22" s="44"/>
      <c r="D22" s="63"/>
      <c r="E22" s="46"/>
      <c r="F22" s="64">
        <f t="shared" si="2"/>
        <v>0</v>
      </c>
      <c r="G22" s="46"/>
      <c r="H22" s="48">
        <f t="shared" si="0"/>
        <v>0</v>
      </c>
      <c r="I22" s="49"/>
      <c r="J22" s="50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63"/>
      <c r="C34" s="46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6"/>
      <c r="C35" s="57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ht="13.5" thickBot="1" x14ac:dyDescent="0.25">
      <c r="A36" s="65"/>
      <c r="B36" s="66"/>
      <c r="C36" s="67"/>
      <c r="D36" s="66"/>
      <c r="E36" s="67"/>
      <c r="F36" s="68">
        <f t="shared" si="2"/>
        <v>0</v>
      </c>
      <c r="G36" s="67"/>
      <c r="H36" s="69">
        <f t="shared" si="0"/>
        <v>0</v>
      </c>
      <c r="I36" s="70"/>
      <c r="J36" s="71"/>
      <c r="K36" s="72">
        <f t="shared" si="1"/>
        <v>1</v>
      </c>
      <c r="L36" s="73">
        <f>ROUNDUP(K36*3300*H36/365*20,0)/20</f>
        <v>0</v>
      </c>
    </row>
    <row r="38" spans="1:12" ht="13.5" thickBot="1" x14ac:dyDescent="0.25">
      <c r="A38" s="76" t="s">
        <v>33</v>
      </c>
    </row>
    <row r="39" spans="1:12" ht="13.5" thickBot="1" x14ac:dyDescent="0.25">
      <c r="A39" s="75" t="s">
        <v>35</v>
      </c>
      <c r="B39" s="1"/>
      <c r="C39" s="1"/>
      <c r="D39" s="1"/>
      <c r="E39" s="1"/>
      <c r="G39" s="1"/>
      <c r="H39" s="1"/>
      <c r="I39" s="1"/>
      <c r="J39" s="1" t="s">
        <v>34</v>
      </c>
      <c r="K39" s="1"/>
      <c r="L39" s="77">
        <f>SUM(L11:L36)</f>
        <v>0</v>
      </c>
    </row>
    <row r="40" spans="1:12" x14ac:dyDescent="0.2">
      <c r="A40" s="75" t="s">
        <v>36</v>
      </c>
    </row>
    <row r="42" spans="1:12" ht="13.5" thickBot="1" x14ac:dyDescent="0.25"/>
    <row r="43" spans="1:12" x14ac:dyDescent="0.2">
      <c r="A43" s="14" t="s">
        <v>10</v>
      </c>
      <c r="B43" s="15" t="s">
        <v>11</v>
      </c>
      <c r="C43" s="16" t="s">
        <v>12</v>
      </c>
      <c r="D43" s="17" t="s">
        <v>13</v>
      </c>
      <c r="E43" s="18" t="s">
        <v>14</v>
      </c>
      <c r="F43" s="15" t="s">
        <v>15</v>
      </c>
      <c r="G43" s="16" t="s">
        <v>15</v>
      </c>
      <c r="H43" s="15" t="s">
        <v>16</v>
      </c>
      <c r="I43" s="19" t="s">
        <v>17</v>
      </c>
      <c r="J43" s="15"/>
      <c r="K43" s="15" t="s">
        <v>18</v>
      </c>
      <c r="L43" s="20"/>
    </row>
    <row r="44" spans="1:12" x14ac:dyDescent="0.2">
      <c r="A44" s="22" t="s">
        <v>19</v>
      </c>
      <c r="B44" s="23" t="s">
        <v>20</v>
      </c>
      <c r="C44" s="24"/>
      <c r="D44" s="25" t="s">
        <v>21</v>
      </c>
      <c r="E44" s="25" t="s">
        <v>21</v>
      </c>
      <c r="F44" s="23" t="s">
        <v>22</v>
      </c>
      <c r="G44" s="24" t="s">
        <v>38</v>
      </c>
      <c r="H44" s="26"/>
      <c r="I44" s="27" t="s">
        <v>23</v>
      </c>
      <c r="J44" s="28" t="s">
        <v>24</v>
      </c>
      <c r="K44" s="29" t="s">
        <v>25</v>
      </c>
      <c r="L44" s="30" t="s">
        <v>26</v>
      </c>
    </row>
    <row r="45" spans="1:12" ht="13.5" thickBot="1" x14ac:dyDescent="0.25">
      <c r="A45" s="31" t="s">
        <v>27</v>
      </c>
      <c r="B45" s="32"/>
      <c r="C45" s="33"/>
      <c r="D45" s="32" t="s">
        <v>28</v>
      </c>
      <c r="E45" s="34" t="s">
        <v>29</v>
      </c>
      <c r="F45" s="32" t="s">
        <v>30</v>
      </c>
      <c r="G45" s="35" t="s">
        <v>31</v>
      </c>
      <c r="H45" s="36"/>
      <c r="I45" s="37" t="s">
        <v>32</v>
      </c>
      <c r="J45" s="38"/>
      <c r="K45" s="39"/>
      <c r="L45" s="40"/>
    </row>
    <row r="46" spans="1:12" x14ac:dyDescent="0.2">
      <c r="A46" s="85"/>
      <c r="B46" s="86"/>
      <c r="C46" s="87"/>
      <c r="D46" s="88"/>
      <c r="E46" s="89"/>
      <c r="F46" s="90">
        <f>E46-D46</f>
        <v>0</v>
      </c>
      <c r="G46" s="89"/>
      <c r="H46" s="91">
        <f xml:space="preserve"> IF(F46&gt;0,ROUNDUP(G46/F46,6),0)</f>
        <v>0</v>
      </c>
      <c r="I46" s="92"/>
      <c r="J46" s="93"/>
      <c r="K46" s="94">
        <f>IF(SUM(J46-I46+1)&gt;365,365,SUM(J46-I46+1))</f>
        <v>1</v>
      </c>
      <c r="L46" s="52">
        <f>ROUNDUP(K46*3300*H46/365*20,0)/20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>E47-D47</f>
        <v>0</v>
      </c>
      <c r="G47" s="57"/>
      <c r="H47" s="59">
        <f xml:space="preserve"> IF(F47&gt;0,ROUNDUP(G47/F47,6),0)</f>
        <v>0</v>
      </c>
      <c r="I47" s="60"/>
      <c r="J47" s="61"/>
      <c r="K47" s="95">
        <f>IF(SUM(J47-I47+1)&gt;365,365,SUM(J47-I47+1))</f>
        <v>1</v>
      </c>
      <c r="L47" s="62">
        <f t="shared" ref="L47:L77" si="8">ROUNDUP(K47*3300*H47/365*20,0)/20</f>
        <v>0</v>
      </c>
    </row>
    <row r="48" spans="1:12" x14ac:dyDescent="0.2">
      <c r="A48" s="42"/>
      <c r="B48" s="43"/>
      <c r="C48" s="44"/>
      <c r="D48" s="63"/>
      <c r="E48" s="46"/>
      <c r="F48" s="64">
        <f>E48-D48</f>
        <v>0</v>
      </c>
      <c r="G48" s="46"/>
      <c r="H48" s="48">
        <f xml:space="preserve"> IF(F48&gt;0,ROUNDUP(G48/F48,6),0)</f>
        <v>0</v>
      </c>
      <c r="I48" s="49"/>
      <c r="J48" s="50"/>
      <c r="K48" s="95">
        <f>IF(SUM(J48-I48+1)&gt;365,365,SUM(J48-I48+1))</f>
        <v>1</v>
      </c>
      <c r="L48" s="62">
        <f t="shared" si="8"/>
        <v>0</v>
      </c>
    </row>
    <row r="49" spans="1:12" x14ac:dyDescent="0.2">
      <c r="A49" s="53"/>
      <c r="B49" s="54"/>
      <c r="C49" s="55"/>
      <c r="D49" s="56"/>
      <c r="E49" s="57"/>
      <c r="F49" s="58">
        <f t="shared" ref="F49:F78" si="9">E49-D49</f>
        <v>0</v>
      </c>
      <c r="G49" s="57"/>
      <c r="H49" s="59">
        <f t="shared" ref="H49:H78" si="10" xml:space="preserve"> IF(F49&gt;0,ROUNDUP(G49/F49,6),0)</f>
        <v>0</v>
      </c>
      <c r="I49" s="60"/>
      <c r="J49" s="61"/>
      <c r="K49" s="95">
        <f t="shared" ref="K49:K78" si="11">IF(SUM(J49-I49+1)&gt;365,365,SUM(J49-I49+1))</f>
        <v>1</v>
      </c>
      <c r="L49" s="62">
        <f t="shared" si="8"/>
        <v>0</v>
      </c>
    </row>
    <row r="50" spans="1:12" x14ac:dyDescent="0.2">
      <c r="A50" s="53"/>
      <c r="B50" s="54"/>
      <c r="C50" s="55"/>
      <c r="D50" s="56"/>
      <c r="E50" s="57"/>
      <c r="F50" s="58">
        <f t="shared" si="9"/>
        <v>0</v>
      </c>
      <c r="G50" s="57"/>
      <c r="H50" s="59">
        <f t="shared" si="10"/>
        <v>0</v>
      </c>
      <c r="I50" s="60"/>
      <c r="J50" s="61"/>
      <c r="K50" s="95">
        <f t="shared" si="11"/>
        <v>1</v>
      </c>
      <c r="L50" s="62">
        <f t="shared" si="8"/>
        <v>0</v>
      </c>
    </row>
    <row r="51" spans="1:12" x14ac:dyDescent="0.2">
      <c r="A51" s="53"/>
      <c r="B51" s="54"/>
      <c r="C51" s="55"/>
      <c r="D51" s="56"/>
      <c r="E51" s="57"/>
      <c r="F51" s="58">
        <f t="shared" si="9"/>
        <v>0</v>
      </c>
      <c r="G51" s="57"/>
      <c r="H51" s="59">
        <f t="shared" si="10"/>
        <v>0</v>
      </c>
      <c r="I51" s="60"/>
      <c r="J51" s="61"/>
      <c r="K51" s="95">
        <f t="shared" si="11"/>
        <v>1</v>
      </c>
      <c r="L51" s="62">
        <f t="shared" si="8"/>
        <v>0</v>
      </c>
    </row>
    <row r="52" spans="1:12" x14ac:dyDescent="0.2">
      <c r="A52" s="53"/>
      <c r="B52" s="54"/>
      <c r="C52" s="55"/>
      <c r="D52" s="56"/>
      <c r="E52" s="57"/>
      <c r="F52" s="58">
        <f t="shared" si="9"/>
        <v>0</v>
      </c>
      <c r="G52" s="57"/>
      <c r="H52" s="59">
        <f t="shared" si="10"/>
        <v>0</v>
      </c>
      <c r="I52" s="60"/>
      <c r="J52" s="61"/>
      <c r="K52" s="95">
        <f t="shared" si="11"/>
        <v>1</v>
      </c>
      <c r="L52" s="62">
        <f t="shared" si="8"/>
        <v>0</v>
      </c>
    </row>
    <row r="53" spans="1:12" x14ac:dyDescent="0.2">
      <c r="A53" s="53"/>
      <c r="B53" s="54"/>
      <c r="C53" s="55"/>
      <c r="D53" s="56"/>
      <c r="E53" s="57"/>
      <c r="F53" s="58">
        <f t="shared" si="9"/>
        <v>0</v>
      </c>
      <c r="G53" s="57"/>
      <c r="H53" s="59">
        <f t="shared" si="10"/>
        <v>0</v>
      </c>
      <c r="I53" s="60"/>
      <c r="J53" s="61"/>
      <c r="K53" s="95">
        <f t="shared" si="11"/>
        <v>1</v>
      </c>
      <c r="L53" s="62">
        <f t="shared" si="8"/>
        <v>0</v>
      </c>
    </row>
    <row r="54" spans="1:12" x14ac:dyDescent="0.2">
      <c r="A54" s="53"/>
      <c r="B54" s="54"/>
      <c r="C54" s="55"/>
      <c r="D54" s="56"/>
      <c r="E54" s="57"/>
      <c r="F54" s="58">
        <f t="shared" si="9"/>
        <v>0</v>
      </c>
      <c r="G54" s="57"/>
      <c r="H54" s="59">
        <f t="shared" si="10"/>
        <v>0</v>
      </c>
      <c r="I54" s="60"/>
      <c r="J54" s="61"/>
      <c r="K54" s="95">
        <f t="shared" si="11"/>
        <v>1</v>
      </c>
      <c r="L54" s="62">
        <f t="shared" si="8"/>
        <v>0</v>
      </c>
    </row>
    <row r="55" spans="1:12" x14ac:dyDescent="0.2">
      <c r="A55" s="53"/>
      <c r="B55" s="54"/>
      <c r="C55" s="55"/>
      <c r="D55" s="56"/>
      <c r="E55" s="57"/>
      <c r="F55" s="58">
        <f t="shared" si="9"/>
        <v>0</v>
      </c>
      <c r="G55" s="57"/>
      <c r="H55" s="59">
        <f t="shared" si="10"/>
        <v>0</v>
      </c>
      <c r="I55" s="60"/>
      <c r="J55" s="61"/>
      <c r="K55" s="95">
        <f t="shared" si="11"/>
        <v>1</v>
      </c>
      <c r="L55" s="62">
        <f t="shared" si="8"/>
        <v>0</v>
      </c>
    </row>
    <row r="56" spans="1:12" x14ac:dyDescent="0.2">
      <c r="A56" s="53"/>
      <c r="B56" s="54"/>
      <c r="C56" s="55"/>
      <c r="D56" s="56"/>
      <c r="E56" s="57"/>
      <c r="F56" s="58">
        <f t="shared" si="9"/>
        <v>0</v>
      </c>
      <c r="G56" s="57"/>
      <c r="H56" s="59">
        <f t="shared" si="10"/>
        <v>0</v>
      </c>
      <c r="I56" s="60"/>
      <c r="J56" s="61"/>
      <c r="K56" s="95">
        <f t="shared" si="11"/>
        <v>1</v>
      </c>
      <c r="L56" s="62">
        <f t="shared" si="8"/>
        <v>0</v>
      </c>
    </row>
    <row r="57" spans="1:12" x14ac:dyDescent="0.2">
      <c r="A57" s="53"/>
      <c r="B57" s="54"/>
      <c r="C57" s="55"/>
      <c r="D57" s="56"/>
      <c r="E57" s="57"/>
      <c r="F57" s="58">
        <f t="shared" si="9"/>
        <v>0</v>
      </c>
      <c r="G57" s="57"/>
      <c r="H57" s="59">
        <f t="shared" si="10"/>
        <v>0</v>
      </c>
      <c r="I57" s="60"/>
      <c r="J57" s="61"/>
      <c r="K57" s="95">
        <f t="shared" si="11"/>
        <v>1</v>
      </c>
      <c r="L57" s="62">
        <f t="shared" si="8"/>
        <v>0</v>
      </c>
    </row>
    <row r="58" spans="1:12" x14ac:dyDescent="0.2">
      <c r="A58" s="53"/>
      <c r="B58" s="54"/>
      <c r="C58" s="55"/>
      <c r="D58" s="56"/>
      <c r="E58" s="57"/>
      <c r="F58" s="58">
        <f t="shared" si="9"/>
        <v>0</v>
      </c>
      <c r="G58" s="57"/>
      <c r="H58" s="59">
        <f t="shared" si="10"/>
        <v>0</v>
      </c>
      <c r="I58" s="60"/>
      <c r="J58" s="61"/>
      <c r="K58" s="95">
        <f t="shared" si="11"/>
        <v>1</v>
      </c>
      <c r="L58" s="62">
        <f t="shared" si="8"/>
        <v>0</v>
      </c>
    </row>
    <row r="59" spans="1:12" x14ac:dyDescent="0.2">
      <c r="A59" s="53"/>
      <c r="B59" s="54"/>
      <c r="C59" s="55"/>
      <c r="D59" s="56"/>
      <c r="E59" s="57"/>
      <c r="F59" s="58">
        <f t="shared" si="9"/>
        <v>0</v>
      </c>
      <c r="G59" s="57"/>
      <c r="H59" s="59">
        <f t="shared" si="10"/>
        <v>0</v>
      </c>
      <c r="I59" s="60"/>
      <c r="J59" s="61"/>
      <c r="K59" s="95">
        <f t="shared" si="11"/>
        <v>1</v>
      </c>
      <c r="L59" s="62">
        <f t="shared" si="8"/>
        <v>0</v>
      </c>
    </row>
    <row r="60" spans="1:12" x14ac:dyDescent="0.2">
      <c r="A60" s="42"/>
      <c r="B60" s="43"/>
      <c r="C60" s="44"/>
      <c r="D60" s="63"/>
      <c r="E60" s="46"/>
      <c r="F60" s="64">
        <f t="shared" si="9"/>
        <v>0</v>
      </c>
      <c r="G60" s="46"/>
      <c r="H60" s="48">
        <f t="shared" si="10"/>
        <v>0</v>
      </c>
      <c r="I60" s="49"/>
      <c r="J60" s="50"/>
      <c r="K60" s="95">
        <f t="shared" si="11"/>
        <v>1</v>
      </c>
      <c r="L60" s="62">
        <f t="shared" si="8"/>
        <v>0</v>
      </c>
    </row>
    <row r="61" spans="1:12" x14ac:dyDescent="0.2">
      <c r="A61" s="53"/>
      <c r="B61" s="54"/>
      <c r="C61" s="55"/>
      <c r="D61" s="56"/>
      <c r="E61" s="57"/>
      <c r="F61" s="58">
        <f t="shared" si="9"/>
        <v>0</v>
      </c>
      <c r="G61" s="57"/>
      <c r="H61" s="59">
        <f t="shared" si="10"/>
        <v>0</v>
      </c>
      <c r="I61" s="60"/>
      <c r="J61" s="61"/>
      <c r="K61" s="95">
        <f t="shared" si="11"/>
        <v>1</v>
      </c>
      <c r="L61" s="62">
        <f t="shared" si="8"/>
        <v>0</v>
      </c>
    </row>
    <row r="62" spans="1:12" x14ac:dyDescent="0.2">
      <c r="A62" s="53"/>
      <c r="B62" s="54"/>
      <c r="C62" s="55"/>
      <c r="D62" s="56"/>
      <c r="E62" s="57"/>
      <c r="F62" s="58">
        <f t="shared" si="9"/>
        <v>0</v>
      </c>
      <c r="G62" s="57"/>
      <c r="H62" s="59">
        <f t="shared" si="10"/>
        <v>0</v>
      </c>
      <c r="I62" s="60"/>
      <c r="J62" s="61"/>
      <c r="K62" s="95">
        <f t="shared" si="11"/>
        <v>1</v>
      </c>
      <c r="L62" s="62">
        <f t="shared" si="8"/>
        <v>0</v>
      </c>
    </row>
    <row r="63" spans="1:12" x14ac:dyDescent="0.2">
      <c r="A63" s="53"/>
      <c r="B63" s="54"/>
      <c r="C63" s="55"/>
      <c r="D63" s="56"/>
      <c r="E63" s="57"/>
      <c r="F63" s="58">
        <f t="shared" si="9"/>
        <v>0</v>
      </c>
      <c r="G63" s="57"/>
      <c r="H63" s="59">
        <f t="shared" si="10"/>
        <v>0</v>
      </c>
      <c r="I63" s="60"/>
      <c r="J63" s="61"/>
      <c r="K63" s="95">
        <f t="shared" si="11"/>
        <v>1</v>
      </c>
      <c r="L63" s="62">
        <f t="shared" si="8"/>
        <v>0</v>
      </c>
    </row>
    <row r="64" spans="1:12" x14ac:dyDescent="0.2">
      <c r="A64" s="53"/>
      <c r="B64" s="54"/>
      <c r="C64" s="55"/>
      <c r="D64" s="56"/>
      <c r="E64" s="57"/>
      <c r="F64" s="58">
        <f t="shared" si="9"/>
        <v>0</v>
      </c>
      <c r="G64" s="57"/>
      <c r="H64" s="59">
        <f t="shared" si="10"/>
        <v>0</v>
      </c>
      <c r="I64" s="60"/>
      <c r="J64" s="61"/>
      <c r="K64" s="95">
        <f t="shared" si="11"/>
        <v>1</v>
      </c>
      <c r="L64" s="62">
        <f t="shared" si="8"/>
        <v>0</v>
      </c>
    </row>
    <row r="65" spans="1:12" x14ac:dyDescent="0.2">
      <c r="A65" s="53"/>
      <c r="B65" s="54"/>
      <c r="C65" s="55"/>
      <c r="D65" s="56"/>
      <c r="E65" s="57"/>
      <c r="F65" s="58">
        <f t="shared" si="9"/>
        <v>0</v>
      </c>
      <c r="G65" s="57"/>
      <c r="H65" s="59">
        <f t="shared" si="10"/>
        <v>0</v>
      </c>
      <c r="I65" s="60"/>
      <c r="J65" s="61"/>
      <c r="K65" s="95">
        <f t="shared" si="11"/>
        <v>1</v>
      </c>
      <c r="L65" s="62">
        <f t="shared" si="8"/>
        <v>0</v>
      </c>
    </row>
    <row r="66" spans="1:12" x14ac:dyDescent="0.2">
      <c r="A66" s="53"/>
      <c r="B66" s="54"/>
      <c r="C66" s="55"/>
      <c r="D66" s="56"/>
      <c r="E66" s="57"/>
      <c r="F66" s="58">
        <f t="shared" si="9"/>
        <v>0</v>
      </c>
      <c r="G66" s="57"/>
      <c r="H66" s="59">
        <f t="shared" si="10"/>
        <v>0</v>
      </c>
      <c r="I66" s="60"/>
      <c r="J66" s="61"/>
      <c r="K66" s="95">
        <f t="shared" si="11"/>
        <v>1</v>
      </c>
      <c r="L66" s="62">
        <f t="shared" si="8"/>
        <v>0</v>
      </c>
    </row>
    <row r="67" spans="1:12" x14ac:dyDescent="0.2">
      <c r="A67" s="53"/>
      <c r="B67" s="54"/>
      <c r="C67" s="55"/>
      <c r="D67" s="56"/>
      <c r="E67" s="57"/>
      <c r="F67" s="58">
        <f t="shared" si="9"/>
        <v>0</v>
      </c>
      <c r="G67" s="57"/>
      <c r="H67" s="59">
        <f t="shared" si="10"/>
        <v>0</v>
      </c>
      <c r="I67" s="60"/>
      <c r="J67" s="61"/>
      <c r="K67" s="95">
        <f t="shared" si="11"/>
        <v>1</v>
      </c>
      <c r="L67" s="62">
        <f t="shared" si="8"/>
        <v>0</v>
      </c>
    </row>
    <row r="68" spans="1:12" x14ac:dyDescent="0.2">
      <c r="A68" s="42"/>
      <c r="B68" s="43"/>
      <c r="C68" s="44"/>
      <c r="D68" s="63"/>
      <c r="E68" s="46"/>
      <c r="F68" s="64">
        <f t="shared" si="9"/>
        <v>0</v>
      </c>
      <c r="G68" s="46"/>
      <c r="H68" s="48">
        <f t="shared" si="10"/>
        <v>0</v>
      </c>
      <c r="I68" s="49"/>
      <c r="J68" s="50"/>
      <c r="K68" s="95">
        <f t="shared" si="11"/>
        <v>1</v>
      </c>
      <c r="L68" s="62">
        <f t="shared" si="8"/>
        <v>0</v>
      </c>
    </row>
    <row r="69" spans="1:12" x14ac:dyDescent="0.2">
      <c r="A69" s="53"/>
      <c r="B69" s="54"/>
      <c r="C69" s="55"/>
      <c r="D69" s="56"/>
      <c r="E69" s="57"/>
      <c r="F69" s="58">
        <f t="shared" si="9"/>
        <v>0</v>
      </c>
      <c r="G69" s="57"/>
      <c r="H69" s="59">
        <f t="shared" si="10"/>
        <v>0</v>
      </c>
      <c r="I69" s="60"/>
      <c r="J69" s="61"/>
      <c r="K69" s="95">
        <f t="shared" si="11"/>
        <v>1</v>
      </c>
      <c r="L69" s="62">
        <f t="shared" si="8"/>
        <v>0</v>
      </c>
    </row>
    <row r="70" spans="1:12" x14ac:dyDescent="0.2">
      <c r="A70" s="96"/>
      <c r="B70" s="54"/>
      <c r="C70" s="83"/>
      <c r="D70" s="56"/>
      <c r="E70" s="56"/>
      <c r="F70" s="58">
        <f t="shared" si="9"/>
        <v>0</v>
      </c>
      <c r="G70" s="56"/>
      <c r="H70" s="59">
        <f t="shared" si="10"/>
        <v>0</v>
      </c>
      <c r="I70" s="84"/>
      <c r="J70" s="84"/>
      <c r="K70" s="95">
        <f t="shared" si="11"/>
        <v>1</v>
      </c>
      <c r="L70" s="62">
        <f t="shared" si="8"/>
        <v>0</v>
      </c>
    </row>
    <row r="71" spans="1:12" x14ac:dyDescent="0.2">
      <c r="A71" s="96"/>
      <c r="B71" s="54"/>
      <c r="C71" s="83"/>
      <c r="D71" s="56"/>
      <c r="E71" s="56"/>
      <c r="F71" s="58">
        <f t="shared" si="9"/>
        <v>0</v>
      </c>
      <c r="G71" s="56"/>
      <c r="H71" s="59">
        <f t="shared" si="10"/>
        <v>0</v>
      </c>
      <c r="I71" s="84"/>
      <c r="J71" s="84"/>
      <c r="K71" s="95">
        <f t="shared" si="11"/>
        <v>1</v>
      </c>
      <c r="L71" s="62">
        <f t="shared" si="8"/>
        <v>0</v>
      </c>
    </row>
    <row r="72" spans="1:12" x14ac:dyDescent="0.2">
      <c r="A72" s="42"/>
      <c r="B72" s="43"/>
      <c r="C72" s="44"/>
      <c r="D72" s="63"/>
      <c r="E72" s="46"/>
      <c r="F72" s="64">
        <f t="shared" si="9"/>
        <v>0</v>
      </c>
      <c r="G72" s="46"/>
      <c r="H72" s="48">
        <f t="shared" si="10"/>
        <v>0</v>
      </c>
      <c r="I72" s="49"/>
      <c r="J72" s="50"/>
      <c r="K72" s="95">
        <f t="shared" si="11"/>
        <v>1</v>
      </c>
      <c r="L72" s="62">
        <f t="shared" si="8"/>
        <v>0</v>
      </c>
    </row>
    <row r="73" spans="1:12" x14ac:dyDescent="0.2">
      <c r="A73" s="53"/>
      <c r="B73" s="54"/>
      <c r="C73" s="55"/>
      <c r="D73" s="56"/>
      <c r="E73" s="57"/>
      <c r="F73" s="58">
        <f t="shared" si="9"/>
        <v>0</v>
      </c>
      <c r="G73" s="57"/>
      <c r="H73" s="59">
        <f t="shared" si="10"/>
        <v>0</v>
      </c>
      <c r="I73" s="60"/>
      <c r="J73" s="61"/>
      <c r="K73" s="95">
        <f t="shared" si="11"/>
        <v>1</v>
      </c>
      <c r="L73" s="62">
        <f t="shared" si="8"/>
        <v>0</v>
      </c>
    </row>
    <row r="74" spans="1:12" x14ac:dyDescent="0.2">
      <c r="A74" s="42"/>
      <c r="B74" s="43"/>
      <c r="C74" s="44"/>
      <c r="D74" s="63"/>
      <c r="E74" s="46"/>
      <c r="F74" s="64">
        <f t="shared" si="9"/>
        <v>0</v>
      </c>
      <c r="G74" s="46"/>
      <c r="H74" s="48">
        <f t="shared" si="10"/>
        <v>0</v>
      </c>
      <c r="I74" s="49"/>
      <c r="J74" s="50"/>
      <c r="K74" s="95">
        <f t="shared" si="11"/>
        <v>1</v>
      </c>
      <c r="L74" s="62">
        <f t="shared" si="8"/>
        <v>0</v>
      </c>
    </row>
    <row r="75" spans="1:12" x14ac:dyDescent="0.2">
      <c r="A75" s="53"/>
      <c r="B75" s="54"/>
      <c r="C75" s="55"/>
      <c r="D75" s="56"/>
      <c r="E75" s="57"/>
      <c r="F75" s="58">
        <f t="shared" si="9"/>
        <v>0</v>
      </c>
      <c r="G75" s="57"/>
      <c r="H75" s="59">
        <f t="shared" si="10"/>
        <v>0</v>
      </c>
      <c r="I75" s="60"/>
      <c r="J75" s="61"/>
      <c r="K75" s="95">
        <f t="shared" si="11"/>
        <v>1</v>
      </c>
      <c r="L75" s="62">
        <f t="shared" si="8"/>
        <v>0</v>
      </c>
    </row>
    <row r="76" spans="1:12" x14ac:dyDescent="0.2">
      <c r="A76" s="42"/>
      <c r="B76" s="63"/>
      <c r="C76" s="46"/>
      <c r="D76" s="63"/>
      <c r="E76" s="46"/>
      <c r="F76" s="64">
        <f t="shared" si="9"/>
        <v>0</v>
      </c>
      <c r="G76" s="46"/>
      <c r="H76" s="48">
        <f t="shared" si="10"/>
        <v>0</v>
      </c>
      <c r="I76" s="49"/>
      <c r="J76" s="50"/>
      <c r="K76" s="95">
        <f t="shared" si="11"/>
        <v>1</v>
      </c>
      <c r="L76" s="62">
        <f t="shared" si="8"/>
        <v>0</v>
      </c>
    </row>
    <row r="77" spans="1:12" x14ac:dyDescent="0.2">
      <c r="A77" s="53"/>
      <c r="B77" s="56"/>
      <c r="C77" s="57"/>
      <c r="D77" s="56"/>
      <c r="E77" s="57"/>
      <c r="F77" s="58">
        <f t="shared" si="9"/>
        <v>0</v>
      </c>
      <c r="G77" s="57"/>
      <c r="H77" s="59">
        <f t="shared" si="10"/>
        <v>0</v>
      </c>
      <c r="I77" s="60"/>
      <c r="J77" s="61"/>
      <c r="K77" s="95">
        <f t="shared" si="11"/>
        <v>1</v>
      </c>
      <c r="L77" s="62">
        <f t="shared" si="8"/>
        <v>0</v>
      </c>
    </row>
    <row r="78" spans="1:12" ht="13.5" thickBot="1" x14ac:dyDescent="0.25">
      <c r="A78" s="65"/>
      <c r="B78" s="66"/>
      <c r="C78" s="67"/>
      <c r="D78" s="66"/>
      <c r="E78" s="67"/>
      <c r="F78" s="68">
        <f t="shared" si="9"/>
        <v>0</v>
      </c>
      <c r="G78" s="67"/>
      <c r="H78" s="69">
        <f t="shared" si="10"/>
        <v>0</v>
      </c>
      <c r="I78" s="70"/>
      <c r="J78" s="71"/>
      <c r="K78" s="97">
        <f t="shared" si="11"/>
        <v>1</v>
      </c>
      <c r="L78" s="73">
        <f>ROUNDUP(K78*3300*H78/365*20,0)/20</f>
        <v>0</v>
      </c>
    </row>
    <row r="80" spans="1:12" x14ac:dyDescent="0.2">
      <c r="L80" s="99">
        <f>SUM(L46:L78)</f>
        <v>0</v>
      </c>
    </row>
    <row r="81" spans="1:12" ht="13.5" thickBot="1" x14ac:dyDescent="0.25">
      <c r="A81" s="76" t="s">
        <v>33</v>
      </c>
    </row>
    <row r="82" spans="1:12" ht="13.5" thickBot="1" x14ac:dyDescent="0.25">
      <c r="A82" s="75" t="s">
        <v>35</v>
      </c>
      <c r="B82" s="1"/>
      <c r="C82" s="1"/>
      <c r="D82" s="1"/>
      <c r="E82" s="1"/>
      <c r="G82" s="1"/>
      <c r="H82" s="1"/>
      <c r="I82" s="1"/>
      <c r="J82" s="1" t="s">
        <v>34</v>
      </c>
      <c r="K82" s="1"/>
      <c r="L82" s="77">
        <f>L39+L80</f>
        <v>0</v>
      </c>
    </row>
    <row r="83" spans="1:12" x14ac:dyDescent="0.2">
      <c r="A83" s="75" t="s">
        <v>36</v>
      </c>
    </row>
    <row r="85" spans="1:12" ht="13.5" thickBot="1" x14ac:dyDescent="0.25">
      <c r="A85" s="75"/>
    </row>
    <row r="86" spans="1:12" x14ac:dyDescent="0.2">
      <c r="A86" s="14" t="s">
        <v>10</v>
      </c>
      <c r="B86" s="15" t="s">
        <v>11</v>
      </c>
      <c r="C86" s="16" t="s">
        <v>12</v>
      </c>
      <c r="D86" s="17" t="s">
        <v>13</v>
      </c>
      <c r="E86" s="18" t="s">
        <v>14</v>
      </c>
      <c r="F86" s="15" t="s">
        <v>15</v>
      </c>
      <c r="G86" s="16" t="s">
        <v>15</v>
      </c>
      <c r="H86" s="15" t="s">
        <v>16</v>
      </c>
      <c r="I86" s="19" t="s">
        <v>17</v>
      </c>
      <c r="J86" s="15"/>
      <c r="K86" s="15" t="s">
        <v>18</v>
      </c>
      <c r="L86" s="20"/>
    </row>
    <row r="87" spans="1:12" x14ac:dyDescent="0.2">
      <c r="A87" s="22" t="s">
        <v>19</v>
      </c>
      <c r="B87" s="23" t="s">
        <v>20</v>
      </c>
      <c r="C87" s="24"/>
      <c r="D87" s="25" t="s">
        <v>21</v>
      </c>
      <c r="E87" s="25" t="s">
        <v>21</v>
      </c>
      <c r="F87" s="23" t="s">
        <v>22</v>
      </c>
      <c r="G87" s="24" t="s">
        <v>38</v>
      </c>
      <c r="H87" s="26"/>
      <c r="I87" s="27" t="s">
        <v>23</v>
      </c>
      <c r="J87" s="28" t="s">
        <v>24</v>
      </c>
      <c r="K87" s="29" t="s">
        <v>25</v>
      </c>
      <c r="L87" s="30" t="s">
        <v>26</v>
      </c>
    </row>
    <row r="88" spans="1:12" ht="13.5" thickBot="1" x14ac:dyDescent="0.25">
      <c r="A88" s="31" t="s">
        <v>27</v>
      </c>
      <c r="B88" s="32"/>
      <c r="C88" s="33"/>
      <c r="D88" s="32" t="s">
        <v>28</v>
      </c>
      <c r="E88" s="34" t="s">
        <v>29</v>
      </c>
      <c r="F88" s="32" t="s">
        <v>30</v>
      </c>
      <c r="G88" s="35" t="s">
        <v>31</v>
      </c>
      <c r="H88" s="36"/>
      <c r="I88" s="37" t="s">
        <v>32</v>
      </c>
      <c r="J88" s="38"/>
      <c r="K88" s="39"/>
      <c r="L88" s="40"/>
    </row>
    <row r="89" spans="1:12" x14ac:dyDescent="0.2">
      <c r="A89" s="85"/>
      <c r="B89" s="86"/>
      <c r="C89" s="87"/>
      <c r="D89" s="88"/>
      <c r="E89" s="89"/>
      <c r="F89" s="90">
        <f>E89-D89</f>
        <v>0</v>
      </c>
      <c r="G89" s="89"/>
      <c r="H89" s="91">
        <f t="shared" ref="H89:H104" si="12" xml:space="preserve"> IF(F89&gt;0,ROUNDUP(G89/F89,6),0)</f>
        <v>0</v>
      </c>
      <c r="I89" s="92"/>
      <c r="J89" s="93"/>
      <c r="K89" s="94">
        <f t="shared" ref="K89:K104" si="13">IF(SUM(J89-I89+1)&gt;365,365,SUM(J89-I89+1))</f>
        <v>1</v>
      </c>
      <c r="L89" s="52">
        <f>ROUNDUP(K89*3300*H89/365*20,0)/20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ref="F90:F104" si="14">E90-D90</f>
        <v>0</v>
      </c>
      <c r="G90" s="57"/>
      <c r="H90" s="59">
        <f t="shared" si="12"/>
        <v>0</v>
      </c>
      <c r="I90" s="60"/>
      <c r="J90" s="61"/>
      <c r="K90" s="95">
        <f t="shared" si="13"/>
        <v>1</v>
      </c>
      <c r="L90" s="62">
        <f t="shared" ref="L90:L120" si="15">ROUNDUP(K90*3300*H90/365*20,0)/20</f>
        <v>0</v>
      </c>
    </row>
    <row r="91" spans="1:12" x14ac:dyDescent="0.2">
      <c r="A91" s="42"/>
      <c r="B91" s="43"/>
      <c r="C91" s="44"/>
      <c r="D91" s="63"/>
      <c r="E91" s="46"/>
      <c r="F91" s="64">
        <f t="shared" si="14"/>
        <v>0</v>
      </c>
      <c r="G91" s="46"/>
      <c r="H91" s="48">
        <f t="shared" si="12"/>
        <v>0</v>
      </c>
      <c r="I91" s="49"/>
      <c r="J91" s="50"/>
      <c r="K91" s="95">
        <f t="shared" si="13"/>
        <v>1</v>
      </c>
      <c r="L91" s="62">
        <f t="shared" si="15"/>
        <v>0</v>
      </c>
    </row>
    <row r="92" spans="1:12" x14ac:dyDescent="0.2">
      <c r="A92" s="53"/>
      <c r="B92" s="54"/>
      <c r="C92" s="55"/>
      <c r="D92" s="56"/>
      <c r="E92" s="57"/>
      <c r="F92" s="58">
        <f t="shared" si="14"/>
        <v>0</v>
      </c>
      <c r="G92" s="57"/>
      <c r="H92" s="59">
        <f t="shared" si="12"/>
        <v>0</v>
      </c>
      <c r="I92" s="60"/>
      <c r="J92" s="61"/>
      <c r="K92" s="95">
        <f t="shared" si="13"/>
        <v>1</v>
      </c>
      <c r="L92" s="62">
        <f t="shared" si="15"/>
        <v>0</v>
      </c>
    </row>
    <row r="93" spans="1:12" x14ac:dyDescent="0.2">
      <c r="A93" s="53"/>
      <c r="B93" s="54"/>
      <c r="C93" s="55"/>
      <c r="D93" s="56"/>
      <c r="E93" s="57"/>
      <c r="F93" s="58">
        <f t="shared" si="14"/>
        <v>0</v>
      </c>
      <c r="G93" s="57"/>
      <c r="H93" s="59">
        <f t="shared" si="12"/>
        <v>0</v>
      </c>
      <c r="I93" s="60"/>
      <c r="J93" s="61"/>
      <c r="K93" s="95">
        <f t="shared" si="13"/>
        <v>1</v>
      </c>
      <c r="L93" s="62">
        <f t="shared" si="15"/>
        <v>0</v>
      </c>
    </row>
    <row r="94" spans="1:12" x14ac:dyDescent="0.2">
      <c r="A94" s="53"/>
      <c r="B94" s="54"/>
      <c r="C94" s="55"/>
      <c r="D94" s="56"/>
      <c r="E94" s="57"/>
      <c r="F94" s="58">
        <f t="shared" si="14"/>
        <v>0</v>
      </c>
      <c r="G94" s="57"/>
      <c r="H94" s="59">
        <f t="shared" si="12"/>
        <v>0</v>
      </c>
      <c r="I94" s="60"/>
      <c r="J94" s="61"/>
      <c r="K94" s="95">
        <f t="shared" si="13"/>
        <v>1</v>
      </c>
      <c r="L94" s="62">
        <f t="shared" si="15"/>
        <v>0</v>
      </c>
    </row>
    <row r="95" spans="1:12" x14ac:dyDescent="0.2">
      <c r="A95" s="53"/>
      <c r="B95" s="54"/>
      <c r="C95" s="55"/>
      <c r="D95" s="56"/>
      <c r="E95" s="57"/>
      <c r="F95" s="58">
        <f t="shared" si="14"/>
        <v>0</v>
      </c>
      <c r="G95" s="57"/>
      <c r="H95" s="59">
        <f t="shared" si="12"/>
        <v>0</v>
      </c>
      <c r="I95" s="60"/>
      <c r="J95" s="61"/>
      <c r="K95" s="95">
        <f t="shared" si="13"/>
        <v>1</v>
      </c>
      <c r="L95" s="62">
        <f t="shared" si="15"/>
        <v>0</v>
      </c>
    </row>
    <row r="96" spans="1:12" x14ac:dyDescent="0.2">
      <c r="A96" s="53"/>
      <c r="B96" s="54"/>
      <c r="C96" s="55"/>
      <c r="D96" s="56"/>
      <c r="E96" s="57"/>
      <c r="F96" s="58">
        <f t="shared" si="14"/>
        <v>0</v>
      </c>
      <c r="G96" s="57"/>
      <c r="H96" s="59">
        <f t="shared" si="12"/>
        <v>0</v>
      </c>
      <c r="I96" s="60"/>
      <c r="J96" s="61"/>
      <c r="K96" s="95">
        <f t="shared" si="13"/>
        <v>1</v>
      </c>
      <c r="L96" s="62">
        <f t="shared" si="15"/>
        <v>0</v>
      </c>
    </row>
    <row r="97" spans="1:12" x14ac:dyDescent="0.2">
      <c r="A97" s="53"/>
      <c r="B97" s="54"/>
      <c r="C97" s="55"/>
      <c r="D97" s="56"/>
      <c r="E97" s="57"/>
      <c r="F97" s="58">
        <f t="shared" si="14"/>
        <v>0</v>
      </c>
      <c r="G97" s="57"/>
      <c r="H97" s="59">
        <f t="shared" si="12"/>
        <v>0</v>
      </c>
      <c r="I97" s="60"/>
      <c r="J97" s="61"/>
      <c r="K97" s="95">
        <f t="shared" si="13"/>
        <v>1</v>
      </c>
      <c r="L97" s="62">
        <f t="shared" si="15"/>
        <v>0</v>
      </c>
    </row>
    <row r="98" spans="1:12" x14ac:dyDescent="0.2">
      <c r="A98" s="53"/>
      <c r="B98" s="54"/>
      <c r="C98" s="55"/>
      <c r="D98" s="56"/>
      <c r="E98" s="57"/>
      <c r="F98" s="58">
        <f t="shared" si="14"/>
        <v>0</v>
      </c>
      <c r="G98" s="57"/>
      <c r="H98" s="59">
        <f t="shared" si="12"/>
        <v>0</v>
      </c>
      <c r="I98" s="60"/>
      <c r="J98" s="61"/>
      <c r="K98" s="95">
        <f t="shared" si="13"/>
        <v>1</v>
      </c>
      <c r="L98" s="62">
        <f t="shared" si="15"/>
        <v>0</v>
      </c>
    </row>
    <row r="99" spans="1:12" x14ac:dyDescent="0.2">
      <c r="A99" s="53"/>
      <c r="B99" s="54"/>
      <c r="C99" s="55"/>
      <c r="D99" s="56"/>
      <c r="E99" s="57"/>
      <c r="F99" s="58">
        <f t="shared" si="14"/>
        <v>0</v>
      </c>
      <c r="G99" s="57"/>
      <c r="H99" s="59">
        <f t="shared" si="12"/>
        <v>0</v>
      </c>
      <c r="I99" s="60"/>
      <c r="J99" s="61"/>
      <c r="K99" s="95">
        <f t="shared" si="13"/>
        <v>1</v>
      </c>
      <c r="L99" s="62">
        <f t="shared" si="15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4"/>
        <v>0</v>
      </c>
      <c r="G100" s="57"/>
      <c r="H100" s="59">
        <f t="shared" si="12"/>
        <v>0</v>
      </c>
      <c r="I100" s="60"/>
      <c r="J100" s="61"/>
      <c r="K100" s="95">
        <f t="shared" si="13"/>
        <v>1</v>
      </c>
      <c r="L100" s="62">
        <f t="shared" si="15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4"/>
        <v>0</v>
      </c>
      <c r="G101" s="57"/>
      <c r="H101" s="59">
        <f t="shared" si="12"/>
        <v>0</v>
      </c>
      <c r="I101" s="60"/>
      <c r="J101" s="61"/>
      <c r="K101" s="95">
        <f t="shared" si="13"/>
        <v>1</v>
      </c>
      <c r="L101" s="62">
        <f t="shared" si="15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4"/>
        <v>0</v>
      </c>
      <c r="G102" s="57"/>
      <c r="H102" s="59">
        <f t="shared" si="12"/>
        <v>0</v>
      </c>
      <c r="I102" s="60"/>
      <c r="J102" s="61"/>
      <c r="K102" s="95">
        <f t="shared" si="13"/>
        <v>1</v>
      </c>
      <c r="L102" s="62">
        <f t="shared" si="15"/>
        <v>0</v>
      </c>
    </row>
    <row r="103" spans="1:12" x14ac:dyDescent="0.2">
      <c r="A103" s="42"/>
      <c r="B103" s="43"/>
      <c r="C103" s="44"/>
      <c r="D103" s="63"/>
      <c r="E103" s="46"/>
      <c r="F103" s="64">
        <f t="shared" si="14"/>
        <v>0</v>
      </c>
      <c r="G103" s="46"/>
      <c r="H103" s="48">
        <f t="shared" si="12"/>
        <v>0</v>
      </c>
      <c r="I103" s="49"/>
      <c r="J103" s="50"/>
      <c r="K103" s="95">
        <f t="shared" si="13"/>
        <v>1</v>
      </c>
      <c r="L103" s="62">
        <f t="shared" si="15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4"/>
        <v>0</v>
      </c>
      <c r="G104" s="57"/>
      <c r="H104" s="59">
        <f t="shared" si="12"/>
        <v>0</v>
      </c>
      <c r="I104" s="60"/>
      <c r="J104" s="61"/>
      <c r="K104" s="95">
        <f t="shared" si="13"/>
        <v>1</v>
      </c>
      <c r="L104" s="62">
        <f t="shared" si="15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5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5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5"/>
        <v>0</v>
      </c>
    </row>
    <row r="108" spans="1:12" x14ac:dyDescent="0.2">
      <c r="A108" s="53"/>
      <c r="B108" s="54"/>
      <c r="C108" s="55"/>
      <c r="D108" s="56"/>
      <c r="E108" s="57"/>
      <c r="F108" s="58">
        <f>E108-D108</f>
        <v>0</v>
      </c>
      <c r="G108" s="57"/>
      <c r="H108" s="59">
        <f xml:space="preserve"> IF(F108&gt;0,ROUNDUP(G108/F108,6),0)</f>
        <v>0</v>
      </c>
      <c r="I108" s="60"/>
      <c r="J108" s="61"/>
      <c r="K108" s="95">
        <f>IF(SUM(J108-I108+1)&gt;365,365,SUM(J108-I108+1))</f>
        <v>1</v>
      </c>
      <c r="L108" s="62">
        <f t="shared" si="15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5"/>
        <v>0</v>
      </c>
    </row>
    <row r="110" spans="1:12" x14ac:dyDescent="0.2">
      <c r="A110" s="53"/>
      <c r="B110" s="54"/>
      <c r="C110" s="55"/>
      <c r="D110" s="56"/>
      <c r="E110" s="57"/>
      <c r="F110" s="58">
        <f t="shared" ref="F110:F121" si="16">E110-D110</f>
        <v>0</v>
      </c>
      <c r="G110" s="57"/>
      <c r="H110" s="59">
        <f t="shared" ref="H110:H121" si="17" xml:space="preserve"> IF(F110&gt;0,ROUNDUP(G110/F110,6),0)</f>
        <v>0</v>
      </c>
      <c r="I110" s="60"/>
      <c r="J110" s="61"/>
      <c r="K110" s="95">
        <f t="shared" ref="K110:K121" si="18">IF(SUM(J110-I110+1)&gt;365,365,SUM(J110-I110+1))</f>
        <v>1</v>
      </c>
      <c r="L110" s="62">
        <f t="shared" si="15"/>
        <v>0</v>
      </c>
    </row>
    <row r="111" spans="1:12" x14ac:dyDescent="0.2">
      <c r="A111" s="42"/>
      <c r="B111" s="43"/>
      <c r="C111" s="44"/>
      <c r="D111" s="63"/>
      <c r="E111" s="46"/>
      <c r="F111" s="64">
        <f t="shared" si="16"/>
        <v>0</v>
      </c>
      <c r="G111" s="46"/>
      <c r="H111" s="48">
        <f t="shared" si="17"/>
        <v>0</v>
      </c>
      <c r="I111" s="49"/>
      <c r="J111" s="50"/>
      <c r="K111" s="95">
        <f t="shared" si="18"/>
        <v>1</v>
      </c>
      <c r="L111" s="62">
        <f t="shared" si="15"/>
        <v>0</v>
      </c>
    </row>
    <row r="112" spans="1:12" x14ac:dyDescent="0.2">
      <c r="A112" s="53"/>
      <c r="B112" s="54"/>
      <c r="C112" s="55"/>
      <c r="D112" s="56"/>
      <c r="E112" s="57"/>
      <c r="F112" s="58">
        <f t="shared" si="16"/>
        <v>0</v>
      </c>
      <c r="G112" s="57"/>
      <c r="H112" s="59">
        <f t="shared" si="17"/>
        <v>0</v>
      </c>
      <c r="I112" s="60"/>
      <c r="J112" s="61"/>
      <c r="K112" s="95">
        <f t="shared" si="18"/>
        <v>1</v>
      </c>
      <c r="L112" s="62">
        <f t="shared" si="15"/>
        <v>0</v>
      </c>
    </row>
    <row r="113" spans="1:12" x14ac:dyDescent="0.2">
      <c r="A113" s="96"/>
      <c r="B113" s="54"/>
      <c r="C113" s="83"/>
      <c r="D113" s="56"/>
      <c r="E113" s="56"/>
      <c r="F113" s="58">
        <f t="shared" si="16"/>
        <v>0</v>
      </c>
      <c r="G113" s="56"/>
      <c r="H113" s="59">
        <f t="shared" si="17"/>
        <v>0</v>
      </c>
      <c r="I113" s="84"/>
      <c r="J113" s="84"/>
      <c r="K113" s="95">
        <f t="shared" si="18"/>
        <v>1</v>
      </c>
      <c r="L113" s="62">
        <f t="shared" si="15"/>
        <v>0</v>
      </c>
    </row>
    <row r="114" spans="1:12" x14ac:dyDescent="0.2">
      <c r="A114" s="96"/>
      <c r="B114" s="54"/>
      <c r="C114" s="83"/>
      <c r="D114" s="56"/>
      <c r="E114" s="56"/>
      <c r="F114" s="58">
        <f t="shared" si="16"/>
        <v>0</v>
      </c>
      <c r="G114" s="56"/>
      <c r="H114" s="59">
        <f t="shared" si="17"/>
        <v>0</v>
      </c>
      <c r="I114" s="84"/>
      <c r="J114" s="84"/>
      <c r="K114" s="95">
        <f t="shared" si="18"/>
        <v>1</v>
      </c>
      <c r="L114" s="62">
        <f t="shared" si="15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6"/>
        <v>0</v>
      </c>
      <c r="G115" s="46"/>
      <c r="H115" s="48">
        <f t="shared" si="17"/>
        <v>0</v>
      </c>
      <c r="I115" s="49"/>
      <c r="J115" s="50"/>
      <c r="K115" s="95">
        <f t="shared" si="18"/>
        <v>1</v>
      </c>
      <c r="L115" s="62">
        <f t="shared" si="15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6"/>
        <v>0</v>
      </c>
      <c r="G116" s="57"/>
      <c r="H116" s="59">
        <f t="shared" si="17"/>
        <v>0</v>
      </c>
      <c r="I116" s="60"/>
      <c r="J116" s="61"/>
      <c r="K116" s="95">
        <f t="shared" si="18"/>
        <v>1</v>
      </c>
      <c r="L116" s="62">
        <f t="shared" si="15"/>
        <v>0</v>
      </c>
    </row>
    <row r="117" spans="1:12" x14ac:dyDescent="0.2">
      <c r="A117" s="42"/>
      <c r="B117" s="43"/>
      <c r="C117" s="44"/>
      <c r="D117" s="63"/>
      <c r="E117" s="46"/>
      <c r="F117" s="64">
        <f t="shared" si="16"/>
        <v>0</v>
      </c>
      <c r="G117" s="46"/>
      <c r="H117" s="48">
        <f t="shared" si="17"/>
        <v>0</v>
      </c>
      <c r="I117" s="49"/>
      <c r="J117" s="50"/>
      <c r="K117" s="95">
        <f t="shared" si="18"/>
        <v>1</v>
      </c>
      <c r="L117" s="62">
        <f t="shared" si="15"/>
        <v>0</v>
      </c>
    </row>
    <row r="118" spans="1:12" x14ac:dyDescent="0.2">
      <c r="A118" s="53"/>
      <c r="B118" s="54"/>
      <c r="C118" s="55"/>
      <c r="D118" s="56"/>
      <c r="E118" s="57"/>
      <c r="F118" s="58">
        <f t="shared" si="16"/>
        <v>0</v>
      </c>
      <c r="G118" s="57"/>
      <c r="H118" s="59">
        <f t="shared" si="17"/>
        <v>0</v>
      </c>
      <c r="I118" s="60"/>
      <c r="J118" s="61"/>
      <c r="K118" s="95">
        <f t="shared" si="18"/>
        <v>1</v>
      </c>
      <c r="L118" s="62">
        <f t="shared" si="15"/>
        <v>0</v>
      </c>
    </row>
    <row r="119" spans="1:12" x14ac:dyDescent="0.2">
      <c r="A119" s="42"/>
      <c r="B119" s="63"/>
      <c r="C119" s="46"/>
      <c r="D119" s="63"/>
      <c r="E119" s="46"/>
      <c r="F119" s="64">
        <f t="shared" si="16"/>
        <v>0</v>
      </c>
      <c r="G119" s="46"/>
      <c r="H119" s="48">
        <f t="shared" si="17"/>
        <v>0</v>
      </c>
      <c r="I119" s="49"/>
      <c r="J119" s="50"/>
      <c r="K119" s="95">
        <f t="shared" si="18"/>
        <v>1</v>
      </c>
      <c r="L119" s="62">
        <f t="shared" si="15"/>
        <v>0</v>
      </c>
    </row>
    <row r="120" spans="1:12" x14ac:dyDescent="0.2">
      <c r="A120" s="53"/>
      <c r="B120" s="56"/>
      <c r="C120" s="57"/>
      <c r="D120" s="56"/>
      <c r="E120" s="57"/>
      <c r="F120" s="58">
        <f t="shared" si="16"/>
        <v>0</v>
      </c>
      <c r="G120" s="57"/>
      <c r="H120" s="59">
        <f t="shared" si="17"/>
        <v>0</v>
      </c>
      <c r="I120" s="60"/>
      <c r="J120" s="61"/>
      <c r="K120" s="95">
        <f t="shared" si="18"/>
        <v>1</v>
      </c>
      <c r="L120" s="62">
        <f t="shared" si="15"/>
        <v>0</v>
      </c>
    </row>
    <row r="121" spans="1:12" ht="13.5" thickBot="1" x14ac:dyDescent="0.25">
      <c r="A121" s="65"/>
      <c r="B121" s="66"/>
      <c r="C121" s="67"/>
      <c r="D121" s="66"/>
      <c r="E121" s="67"/>
      <c r="F121" s="68">
        <f t="shared" si="16"/>
        <v>0</v>
      </c>
      <c r="G121" s="67"/>
      <c r="H121" s="69">
        <f t="shared" si="17"/>
        <v>0</v>
      </c>
      <c r="I121" s="70"/>
      <c r="J121" s="71"/>
      <c r="K121" s="97">
        <f t="shared" si="18"/>
        <v>1</v>
      </c>
      <c r="L121" s="73">
        <f>ROUNDUP(K121*3300*H121/365*20,0)/20</f>
        <v>0</v>
      </c>
    </row>
    <row r="123" spans="1:12" x14ac:dyDescent="0.2">
      <c r="L123" s="99">
        <f>SUM(L89:L121)</f>
        <v>0</v>
      </c>
    </row>
    <row r="124" spans="1:12" ht="13.5" thickBot="1" x14ac:dyDescent="0.25">
      <c r="A124" s="76" t="s">
        <v>33</v>
      </c>
    </row>
    <row r="125" spans="1:12" ht="13.5" thickBot="1" x14ac:dyDescent="0.25">
      <c r="A125" s="75" t="s">
        <v>35</v>
      </c>
      <c r="B125" s="1"/>
      <c r="C125" s="1"/>
      <c r="D125" s="1"/>
      <c r="E125" s="1"/>
      <c r="G125" s="1"/>
      <c r="H125" s="1"/>
      <c r="I125" s="1"/>
      <c r="J125" s="1" t="s">
        <v>34</v>
      </c>
      <c r="K125" s="1"/>
      <c r="L125" s="77">
        <f>L123+L80+L39</f>
        <v>0</v>
      </c>
    </row>
    <row r="126" spans="1:12" x14ac:dyDescent="0.2">
      <c r="A126" s="75" t="s">
        <v>36</v>
      </c>
    </row>
    <row r="127" spans="1:12" ht="13.5" thickBot="1" x14ac:dyDescent="0.25">
      <c r="A127" s="75"/>
    </row>
    <row r="128" spans="1:12" x14ac:dyDescent="0.2">
      <c r="A128" s="14" t="s">
        <v>10</v>
      </c>
      <c r="B128" s="15" t="s">
        <v>11</v>
      </c>
      <c r="C128" s="16" t="s">
        <v>12</v>
      </c>
      <c r="D128" s="17" t="s">
        <v>13</v>
      </c>
      <c r="E128" s="18" t="s">
        <v>14</v>
      </c>
      <c r="F128" s="15" t="s">
        <v>15</v>
      </c>
      <c r="G128" s="16" t="s">
        <v>15</v>
      </c>
      <c r="H128" s="15" t="s">
        <v>16</v>
      </c>
      <c r="I128" s="19" t="s">
        <v>17</v>
      </c>
      <c r="J128" s="15"/>
      <c r="K128" s="15" t="s">
        <v>18</v>
      </c>
      <c r="L128" s="20"/>
    </row>
    <row r="129" spans="1:12" x14ac:dyDescent="0.2">
      <c r="A129" s="22" t="s">
        <v>19</v>
      </c>
      <c r="B129" s="23" t="s">
        <v>20</v>
      </c>
      <c r="C129" s="24"/>
      <c r="D129" s="25" t="s">
        <v>21</v>
      </c>
      <c r="E129" s="25" t="s">
        <v>21</v>
      </c>
      <c r="F129" s="23" t="s">
        <v>22</v>
      </c>
      <c r="G129" s="24" t="s">
        <v>38</v>
      </c>
      <c r="H129" s="26"/>
      <c r="I129" s="27" t="s">
        <v>23</v>
      </c>
      <c r="J129" s="28" t="s">
        <v>24</v>
      </c>
      <c r="K129" s="29" t="s">
        <v>25</v>
      </c>
      <c r="L129" s="30" t="s">
        <v>26</v>
      </c>
    </row>
    <row r="130" spans="1:12" ht="13.5" thickBot="1" x14ac:dyDescent="0.25">
      <c r="A130" s="31" t="s">
        <v>27</v>
      </c>
      <c r="B130" s="32"/>
      <c r="C130" s="33"/>
      <c r="D130" s="32" t="s">
        <v>28</v>
      </c>
      <c r="E130" s="34" t="s">
        <v>29</v>
      </c>
      <c r="F130" s="32" t="s">
        <v>30</v>
      </c>
      <c r="G130" s="35" t="s">
        <v>31</v>
      </c>
      <c r="H130" s="36"/>
      <c r="I130" s="37" t="s">
        <v>32</v>
      </c>
      <c r="J130" s="38"/>
      <c r="K130" s="39"/>
      <c r="L130" s="40"/>
    </row>
    <row r="131" spans="1:12" x14ac:dyDescent="0.2">
      <c r="A131" s="85"/>
      <c r="B131" s="86"/>
      <c r="C131" s="87"/>
      <c r="D131" s="88"/>
      <c r="E131" s="89"/>
      <c r="F131" s="90">
        <f>E131-D131</f>
        <v>0</v>
      </c>
      <c r="G131" s="89"/>
      <c r="H131" s="91">
        <f t="shared" ref="H131:H146" si="19" xml:space="preserve"> IF(F131&gt;0,ROUNDUP(G131/F131,6),0)</f>
        <v>0</v>
      </c>
      <c r="I131" s="92"/>
      <c r="J131" s="93"/>
      <c r="K131" s="94">
        <f t="shared" ref="K131:K146" si="20">IF(SUM(J131-I131+1)&gt;365,365,SUM(J131-I131+1))</f>
        <v>1</v>
      </c>
      <c r="L131" s="52">
        <f>ROUNDUP(K131*3300*H131/365*20,0)/20</f>
        <v>0</v>
      </c>
    </row>
    <row r="132" spans="1:12" x14ac:dyDescent="0.2">
      <c r="A132" s="53"/>
      <c r="B132" s="54"/>
      <c r="C132" s="55"/>
      <c r="D132" s="56"/>
      <c r="E132" s="57"/>
      <c r="F132" s="58">
        <f t="shared" ref="F132:F146" si="21">E132-D132</f>
        <v>0</v>
      </c>
      <c r="G132" s="57"/>
      <c r="H132" s="59">
        <f t="shared" si="19"/>
        <v>0</v>
      </c>
      <c r="I132" s="60"/>
      <c r="J132" s="61"/>
      <c r="K132" s="95">
        <f t="shared" si="20"/>
        <v>1</v>
      </c>
      <c r="L132" s="62">
        <f t="shared" ref="L132:L162" si="22">ROUNDUP(K132*3300*H132/365*20,0)/20</f>
        <v>0</v>
      </c>
    </row>
    <row r="133" spans="1:12" x14ac:dyDescent="0.2">
      <c r="A133" s="42"/>
      <c r="B133" s="43"/>
      <c r="C133" s="44"/>
      <c r="D133" s="63"/>
      <c r="E133" s="46"/>
      <c r="F133" s="64">
        <f t="shared" si="21"/>
        <v>0</v>
      </c>
      <c r="G133" s="46"/>
      <c r="H133" s="48">
        <f t="shared" si="19"/>
        <v>0</v>
      </c>
      <c r="I133" s="49"/>
      <c r="J133" s="50"/>
      <c r="K133" s="95">
        <f t="shared" si="20"/>
        <v>1</v>
      </c>
      <c r="L133" s="62">
        <f t="shared" si="22"/>
        <v>0</v>
      </c>
    </row>
    <row r="134" spans="1:12" x14ac:dyDescent="0.2">
      <c r="A134" s="53"/>
      <c r="B134" s="54"/>
      <c r="C134" s="55"/>
      <c r="D134" s="56"/>
      <c r="E134" s="57"/>
      <c r="F134" s="58">
        <f t="shared" si="21"/>
        <v>0</v>
      </c>
      <c r="G134" s="57"/>
      <c r="H134" s="59">
        <f t="shared" si="19"/>
        <v>0</v>
      </c>
      <c r="I134" s="60"/>
      <c r="J134" s="61"/>
      <c r="K134" s="95">
        <f t="shared" si="20"/>
        <v>1</v>
      </c>
      <c r="L134" s="62">
        <f t="shared" si="22"/>
        <v>0</v>
      </c>
    </row>
    <row r="135" spans="1:12" x14ac:dyDescent="0.2">
      <c r="A135" s="53"/>
      <c r="B135" s="54"/>
      <c r="C135" s="55"/>
      <c r="D135" s="56"/>
      <c r="E135" s="57"/>
      <c r="F135" s="58">
        <f t="shared" si="21"/>
        <v>0</v>
      </c>
      <c r="G135" s="57"/>
      <c r="H135" s="59">
        <f t="shared" si="19"/>
        <v>0</v>
      </c>
      <c r="I135" s="60"/>
      <c r="J135" s="61"/>
      <c r="K135" s="95">
        <f t="shared" si="20"/>
        <v>1</v>
      </c>
      <c r="L135" s="62">
        <f t="shared" si="22"/>
        <v>0</v>
      </c>
    </row>
    <row r="136" spans="1:12" x14ac:dyDescent="0.2">
      <c r="A136" s="53"/>
      <c r="B136" s="54"/>
      <c r="C136" s="55"/>
      <c r="D136" s="56"/>
      <c r="E136" s="57"/>
      <c r="F136" s="58">
        <f t="shared" si="21"/>
        <v>0</v>
      </c>
      <c r="G136" s="57"/>
      <c r="H136" s="59">
        <f t="shared" si="19"/>
        <v>0</v>
      </c>
      <c r="I136" s="60"/>
      <c r="J136" s="61"/>
      <c r="K136" s="95">
        <f t="shared" si="20"/>
        <v>1</v>
      </c>
      <c r="L136" s="62">
        <f t="shared" si="22"/>
        <v>0</v>
      </c>
    </row>
    <row r="137" spans="1:12" x14ac:dyDescent="0.2">
      <c r="A137" s="53"/>
      <c r="B137" s="54"/>
      <c r="C137" s="55"/>
      <c r="D137" s="56"/>
      <c r="E137" s="57"/>
      <c r="F137" s="58">
        <f t="shared" si="21"/>
        <v>0</v>
      </c>
      <c r="G137" s="57"/>
      <c r="H137" s="59">
        <f t="shared" si="19"/>
        <v>0</v>
      </c>
      <c r="I137" s="60"/>
      <c r="J137" s="61"/>
      <c r="K137" s="95">
        <f t="shared" si="20"/>
        <v>1</v>
      </c>
      <c r="L137" s="62">
        <f t="shared" si="22"/>
        <v>0</v>
      </c>
    </row>
    <row r="138" spans="1:12" x14ac:dyDescent="0.2">
      <c r="A138" s="53"/>
      <c r="B138" s="54"/>
      <c r="C138" s="55"/>
      <c r="D138" s="56"/>
      <c r="E138" s="57"/>
      <c r="F138" s="58">
        <f t="shared" si="21"/>
        <v>0</v>
      </c>
      <c r="G138" s="57"/>
      <c r="H138" s="59">
        <f t="shared" si="19"/>
        <v>0</v>
      </c>
      <c r="I138" s="60"/>
      <c r="J138" s="61"/>
      <c r="K138" s="95">
        <f t="shared" si="20"/>
        <v>1</v>
      </c>
      <c r="L138" s="62">
        <f t="shared" si="22"/>
        <v>0</v>
      </c>
    </row>
    <row r="139" spans="1:12" x14ac:dyDescent="0.2">
      <c r="A139" s="53"/>
      <c r="B139" s="54"/>
      <c r="C139" s="55"/>
      <c r="D139" s="56"/>
      <c r="E139" s="57"/>
      <c r="F139" s="58">
        <f t="shared" si="21"/>
        <v>0</v>
      </c>
      <c r="G139" s="57"/>
      <c r="H139" s="59">
        <f t="shared" si="19"/>
        <v>0</v>
      </c>
      <c r="I139" s="60"/>
      <c r="J139" s="61"/>
      <c r="K139" s="95">
        <f t="shared" si="20"/>
        <v>1</v>
      </c>
      <c r="L139" s="62">
        <f t="shared" si="22"/>
        <v>0</v>
      </c>
    </row>
    <row r="140" spans="1:12" x14ac:dyDescent="0.2">
      <c r="A140" s="53"/>
      <c r="B140" s="54"/>
      <c r="C140" s="55"/>
      <c r="D140" s="56"/>
      <c r="E140" s="57"/>
      <c r="F140" s="58">
        <f t="shared" si="21"/>
        <v>0</v>
      </c>
      <c r="G140" s="57"/>
      <c r="H140" s="59">
        <f t="shared" si="19"/>
        <v>0</v>
      </c>
      <c r="I140" s="60"/>
      <c r="J140" s="61"/>
      <c r="K140" s="95">
        <f t="shared" si="20"/>
        <v>1</v>
      </c>
      <c r="L140" s="62">
        <f t="shared" si="22"/>
        <v>0</v>
      </c>
    </row>
    <row r="141" spans="1:12" x14ac:dyDescent="0.2">
      <c r="A141" s="53"/>
      <c r="B141" s="54"/>
      <c r="C141" s="55"/>
      <c r="D141" s="56"/>
      <c r="E141" s="57"/>
      <c r="F141" s="58">
        <f t="shared" si="21"/>
        <v>0</v>
      </c>
      <c r="G141" s="57"/>
      <c r="H141" s="59">
        <f t="shared" si="19"/>
        <v>0</v>
      </c>
      <c r="I141" s="60"/>
      <c r="J141" s="61"/>
      <c r="K141" s="95">
        <f t="shared" si="20"/>
        <v>1</v>
      </c>
      <c r="L141" s="62">
        <f t="shared" si="22"/>
        <v>0</v>
      </c>
    </row>
    <row r="142" spans="1:12" x14ac:dyDescent="0.2">
      <c r="A142" s="53"/>
      <c r="B142" s="54"/>
      <c r="C142" s="55"/>
      <c r="D142" s="56"/>
      <c r="E142" s="57"/>
      <c r="F142" s="58">
        <f t="shared" si="21"/>
        <v>0</v>
      </c>
      <c r="G142" s="57"/>
      <c r="H142" s="59">
        <f t="shared" si="19"/>
        <v>0</v>
      </c>
      <c r="I142" s="60"/>
      <c r="J142" s="61"/>
      <c r="K142" s="95">
        <f t="shared" si="20"/>
        <v>1</v>
      </c>
      <c r="L142" s="62">
        <f t="shared" si="22"/>
        <v>0</v>
      </c>
    </row>
    <row r="143" spans="1:12" x14ac:dyDescent="0.2">
      <c r="A143" s="53"/>
      <c r="B143" s="54"/>
      <c r="C143" s="55"/>
      <c r="D143" s="56"/>
      <c r="E143" s="57"/>
      <c r="F143" s="58">
        <f t="shared" si="21"/>
        <v>0</v>
      </c>
      <c r="G143" s="57"/>
      <c r="H143" s="59">
        <f t="shared" si="19"/>
        <v>0</v>
      </c>
      <c r="I143" s="60"/>
      <c r="J143" s="61"/>
      <c r="K143" s="95">
        <f t="shared" si="20"/>
        <v>1</v>
      </c>
      <c r="L143" s="62">
        <f t="shared" si="22"/>
        <v>0</v>
      </c>
    </row>
    <row r="144" spans="1:12" x14ac:dyDescent="0.2">
      <c r="A144" s="53"/>
      <c r="B144" s="54"/>
      <c r="C144" s="55"/>
      <c r="D144" s="56"/>
      <c r="E144" s="57"/>
      <c r="F144" s="58">
        <f t="shared" si="21"/>
        <v>0</v>
      </c>
      <c r="G144" s="57"/>
      <c r="H144" s="59">
        <f t="shared" si="19"/>
        <v>0</v>
      </c>
      <c r="I144" s="60"/>
      <c r="J144" s="61"/>
      <c r="K144" s="95">
        <f t="shared" si="20"/>
        <v>1</v>
      </c>
      <c r="L144" s="62">
        <f t="shared" si="22"/>
        <v>0</v>
      </c>
    </row>
    <row r="145" spans="1:12" x14ac:dyDescent="0.2">
      <c r="A145" s="42"/>
      <c r="B145" s="43"/>
      <c r="C145" s="44"/>
      <c r="D145" s="63"/>
      <c r="E145" s="46"/>
      <c r="F145" s="64">
        <f t="shared" si="21"/>
        <v>0</v>
      </c>
      <c r="G145" s="46"/>
      <c r="H145" s="48">
        <f t="shared" si="19"/>
        <v>0</v>
      </c>
      <c r="I145" s="49"/>
      <c r="J145" s="50"/>
      <c r="K145" s="95">
        <f t="shared" si="20"/>
        <v>1</v>
      </c>
      <c r="L145" s="62">
        <f t="shared" si="22"/>
        <v>0</v>
      </c>
    </row>
    <row r="146" spans="1:12" x14ac:dyDescent="0.2">
      <c r="A146" s="53"/>
      <c r="B146" s="54"/>
      <c r="C146" s="55"/>
      <c r="D146" s="56"/>
      <c r="E146" s="57"/>
      <c r="F146" s="58">
        <f t="shared" si="21"/>
        <v>0</v>
      </c>
      <c r="G146" s="57"/>
      <c r="H146" s="59">
        <f t="shared" si="19"/>
        <v>0</v>
      </c>
      <c r="I146" s="60"/>
      <c r="J146" s="61"/>
      <c r="K146" s="95">
        <f t="shared" si="20"/>
        <v>1</v>
      </c>
      <c r="L146" s="62">
        <f t="shared" si="22"/>
        <v>0</v>
      </c>
    </row>
    <row r="147" spans="1:12" x14ac:dyDescent="0.2">
      <c r="A147" s="53"/>
      <c r="B147" s="54"/>
      <c r="C147" s="55"/>
      <c r="D147" s="56"/>
      <c r="E147" s="57"/>
      <c r="F147" s="58">
        <f>E147-D147</f>
        <v>0</v>
      </c>
      <c r="G147" s="57"/>
      <c r="H147" s="59">
        <f xml:space="preserve"> IF(F147&gt;0,ROUNDUP(G147/F147,6),0)</f>
        <v>0</v>
      </c>
      <c r="I147" s="60"/>
      <c r="J147" s="61"/>
      <c r="K147" s="95">
        <f>IF(SUM(J147-I147+1)&gt;365,365,SUM(J147-I147+1))</f>
        <v>1</v>
      </c>
      <c r="L147" s="62">
        <f t="shared" si="22"/>
        <v>0</v>
      </c>
    </row>
    <row r="148" spans="1:12" x14ac:dyDescent="0.2">
      <c r="A148" s="53"/>
      <c r="B148" s="54"/>
      <c r="C148" s="55"/>
      <c r="D148" s="56"/>
      <c r="E148" s="57"/>
      <c r="F148" s="58">
        <f>E148-D148</f>
        <v>0</v>
      </c>
      <c r="G148" s="57"/>
      <c r="H148" s="59">
        <f xml:space="preserve"> IF(F148&gt;0,ROUNDUP(G148/F148,6),0)</f>
        <v>0</v>
      </c>
      <c r="I148" s="60"/>
      <c r="J148" s="61"/>
      <c r="K148" s="95">
        <f>IF(SUM(J148-I148+1)&gt;365,365,SUM(J148-I148+1))</f>
        <v>1</v>
      </c>
      <c r="L148" s="62">
        <f t="shared" si="22"/>
        <v>0</v>
      </c>
    </row>
    <row r="149" spans="1:12" x14ac:dyDescent="0.2">
      <c r="A149" s="53"/>
      <c r="B149" s="54"/>
      <c r="C149" s="55"/>
      <c r="D149" s="56"/>
      <c r="E149" s="57"/>
      <c r="F149" s="58">
        <f>E149-D149</f>
        <v>0</v>
      </c>
      <c r="G149" s="57"/>
      <c r="H149" s="59">
        <f xml:space="preserve"> IF(F149&gt;0,ROUNDUP(G149/F149,6),0)</f>
        <v>0</v>
      </c>
      <c r="I149" s="60"/>
      <c r="J149" s="61"/>
      <c r="K149" s="95">
        <f>IF(SUM(J149-I149+1)&gt;365,365,SUM(J149-I149+1))</f>
        <v>1</v>
      </c>
      <c r="L149" s="62">
        <f t="shared" si="22"/>
        <v>0</v>
      </c>
    </row>
    <row r="150" spans="1:12" x14ac:dyDescent="0.2">
      <c r="A150" s="53"/>
      <c r="B150" s="54"/>
      <c r="C150" s="55"/>
      <c r="D150" s="56"/>
      <c r="E150" s="57"/>
      <c r="F150" s="58">
        <f>E150-D150</f>
        <v>0</v>
      </c>
      <c r="G150" s="57"/>
      <c r="H150" s="59">
        <f xml:space="preserve"> IF(F150&gt;0,ROUNDUP(G150/F150,6),0)</f>
        <v>0</v>
      </c>
      <c r="I150" s="60"/>
      <c r="J150" s="61"/>
      <c r="K150" s="95">
        <f>IF(SUM(J150-I150+1)&gt;365,365,SUM(J150-I150+1))</f>
        <v>1</v>
      </c>
      <c r="L150" s="62">
        <f t="shared" si="22"/>
        <v>0</v>
      </c>
    </row>
    <row r="151" spans="1:12" x14ac:dyDescent="0.2">
      <c r="A151" s="53"/>
      <c r="B151" s="54"/>
      <c r="C151" s="55"/>
      <c r="D151" s="56"/>
      <c r="E151" s="57"/>
      <c r="F151" s="58">
        <f>E151-D151</f>
        <v>0</v>
      </c>
      <c r="G151" s="57"/>
      <c r="H151" s="59">
        <f xml:space="preserve"> IF(F151&gt;0,ROUNDUP(G151/F151,6),0)</f>
        <v>0</v>
      </c>
      <c r="I151" s="60"/>
      <c r="J151" s="61"/>
      <c r="K151" s="95">
        <f>IF(SUM(J151-I151+1)&gt;365,365,SUM(J151-I151+1))</f>
        <v>1</v>
      </c>
      <c r="L151" s="62">
        <f t="shared" si="22"/>
        <v>0</v>
      </c>
    </row>
    <row r="152" spans="1:12" x14ac:dyDescent="0.2">
      <c r="A152" s="53"/>
      <c r="B152" s="54"/>
      <c r="C152" s="55"/>
      <c r="D152" s="56"/>
      <c r="E152" s="57"/>
      <c r="F152" s="58">
        <f t="shared" ref="F152:F163" si="23">E152-D152</f>
        <v>0</v>
      </c>
      <c r="G152" s="57"/>
      <c r="H152" s="59">
        <f t="shared" ref="H152:H163" si="24" xml:space="preserve"> IF(F152&gt;0,ROUNDUP(G152/F152,6),0)</f>
        <v>0</v>
      </c>
      <c r="I152" s="60"/>
      <c r="J152" s="61"/>
      <c r="K152" s="95">
        <f t="shared" ref="K152:K163" si="25">IF(SUM(J152-I152+1)&gt;365,365,SUM(J152-I152+1))</f>
        <v>1</v>
      </c>
      <c r="L152" s="62">
        <f t="shared" si="22"/>
        <v>0</v>
      </c>
    </row>
    <row r="153" spans="1:12" x14ac:dyDescent="0.2">
      <c r="A153" s="42"/>
      <c r="B153" s="43"/>
      <c r="C153" s="44"/>
      <c r="D153" s="63"/>
      <c r="E153" s="46"/>
      <c r="F153" s="64">
        <f t="shared" si="23"/>
        <v>0</v>
      </c>
      <c r="G153" s="46"/>
      <c r="H153" s="48">
        <f t="shared" si="24"/>
        <v>0</v>
      </c>
      <c r="I153" s="49"/>
      <c r="J153" s="50"/>
      <c r="K153" s="95">
        <f t="shared" si="25"/>
        <v>1</v>
      </c>
      <c r="L153" s="62">
        <f t="shared" si="22"/>
        <v>0</v>
      </c>
    </row>
    <row r="154" spans="1:12" x14ac:dyDescent="0.2">
      <c r="A154" s="53"/>
      <c r="B154" s="54"/>
      <c r="C154" s="55"/>
      <c r="D154" s="56"/>
      <c r="E154" s="57"/>
      <c r="F154" s="58">
        <f t="shared" si="23"/>
        <v>0</v>
      </c>
      <c r="G154" s="57"/>
      <c r="H154" s="59">
        <f t="shared" si="24"/>
        <v>0</v>
      </c>
      <c r="I154" s="60"/>
      <c r="J154" s="61"/>
      <c r="K154" s="95">
        <f t="shared" si="25"/>
        <v>1</v>
      </c>
      <c r="L154" s="62">
        <f t="shared" si="22"/>
        <v>0</v>
      </c>
    </row>
    <row r="155" spans="1:12" x14ac:dyDescent="0.2">
      <c r="A155" s="96"/>
      <c r="B155" s="54"/>
      <c r="C155" s="83"/>
      <c r="D155" s="56"/>
      <c r="E155" s="56"/>
      <c r="F155" s="58">
        <f t="shared" si="23"/>
        <v>0</v>
      </c>
      <c r="G155" s="56"/>
      <c r="H155" s="59">
        <f t="shared" si="24"/>
        <v>0</v>
      </c>
      <c r="I155" s="84"/>
      <c r="J155" s="84"/>
      <c r="K155" s="95">
        <f t="shared" si="25"/>
        <v>1</v>
      </c>
      <c r="L155" s="62">
        <f t="shared" si="22"/>
        <v>0</v>
      </c>
    </row>
    <row r="156" spans="1:12" x14ac:dyDescent="0.2">
      <c r="A156" s="96"/>
      <c r="B156" s="54"/>
      <c r="C156" s="83"/>
      <c r="D156" s="56"/>
      <c r="E156" s="56"/>
      <c r="F156" s="58">
        <f t="shared" si="23"/>
        <v>0</v>
      </c>
      <c r="G156" s="56"/>
      <c r="H156" s="59">
        <f t="shared" si="24"/>
        <v>0</v>
      </c>
      <c r="I156" s="84"/>
      <c r="J156" s="84"/>
      <c r="K156" s="95">
        <f t="shared" si="25"/>
        <v>1</v>
      </c>
      <c r="L156" s="62">
        <f t="shared" si="22"/>
        <v>0</v>
      </c>
    </row>
    <row r="157" spans="1:12" x14ac:dyDescent="0.2">
      <c r="A157" s="42"/>
      <c r="B157" s="43"/>
      <c r="C157" s="44"/>
      <c r="D157" s="63"/>
      <c r="E157" s="46"/>
      <c r="F157" s="64">
        <f t="shared" si="23"/>
        <v>0</v>
      </c>
      <c r="G157" s="46"/>
      <c r="H157" s="48">
        <f t="shared" si="24"/>
        <v>0</v>
      </c>
      <c r="I157" s="49"/>
      <c r="J157" s="50"/>
      <c r="K157" s="95">
        <f t="shared" si="25"/>
        <v>1</v>
      </c>
      <c r="L157" s="62">
        <f t="shared" si="22"/>
        <v>0</v>
      </c>
    </row>
    <row r="158" spans="1:12" x14ac:dyDescent="0.2">
      <c r="A158" s="53"/>
      <c r="B158" s="54"/>
      <c r="C158" s="55"/>
      <c r="D158" s="56"/>
      <c r="E158" s="57"/>
      <c r="F158" s="58">
        <f t="shared" si="23"/>
        <v>0</v>
      </c>
      <c r="G158" s="57"/>
      <c r="H158" s="59">
        <f t="shared" si="24"/>
        <v>0</v>
      </c>
      <c r="I158" s="60"/>
      <c r="J158" s="61"/>
      <c r="K158" s="95">
        <f t="shared" si="25"/>
        <v>1</v>
      </c>
      <c r="L158" s="62">
        <f t="shared" si="22"/>
        <v>0</v>
      </c>
    </row>
    <row r="159" spans="1:12" x14ac:dyDescent="0.2">
      <c r="A159" s="42"/>
      <c r="B159" s="43"/>
      <c r="C159" s="44"/>
      <c r="D159" s="63"/>
      <c r="E159" s="46"/>
      <c r="F159" s="64">
        <f t="shared" si="23"/>
        <v>0</v>
      </c>
      <c r="G159" s="46"/>
      <c r="H159" s="48">
        <f t="shared" si="24"/>
        <v>0</v>
      </c>
      <c r="I159" s="49"/>
      <c r="J159" s="50"/>
      <c r="K159" s="95">
        <f t="shared" si="25"/>
        <v>1</v>
      </c>
      <c r="L159" s="62">
        <f t="shared" si="22"/>
        <v>0</v>
      </c>
    </row>
    <row r="160" spans="1:12" x14ac:dyDescent="0.2">
      <c r="A160" s="53"/>
      <c r="B160" s="54"/>
      <c r="C160" s="55"/>
      <c r="D160" s="56"/>
      <c r="E160" s="57"/>
      <c r="F160" s="58">
        <f t="shared" si="23"/>
        <v>0</v>
      </c>
      <c r="G160" s="57"/>
      <c r="H160" s="59">
        <f t="shared" si="24"/>
        <v>0</v>
      </c>
      <c r="I160" s="60"/>
      <c r="J160" s="61"/>
      <c r="K160" s="95">
        <f t="shared" si="25"/>
        <v>1</v>
      </c>
      <c r="L160" s="62">
        <f t="shared" si="22"/>
        <v>0</v>
      </c>
    </row>
    <row r="161" spans="1:12" x14ac:dyDescent="0.2">
      <c r="A161" s="42"/>
      <c r="B161" s="63"/>
      <c r="C161" s="46"/>
      <c r="D161" s="63"/>
      <c r="E161" s="46"/>
      <c r="F161" s="64">
        <f t="shared" si="23"/>
        <v>0</v>
      </c>
      <c r="G161" s="46"/>
      <c r="H161" s="48">
        <f t="shared" si="24"/>
        <v>0</v>
      </c>
      <c r="I161" s="49"/>
      <c r="J161" s="50"/>
      <c r="K161" s="95">
        <f t="shared" si="25"/>
        <v>1</v>
      </c>
      <c r="L161" s="62">
        <f t="shared" si="22"/>
        <v>0</v>
      </c>
    </row>
    <row r="162" spans="1:12" x14ac:dyDescent="0.2">
      <c r="A162" s="53"/>
      <c r="B162" s="56"/>
      <c r="C162" s="57"/>
      <c r="D162" s="56"/>
      <c r="E162" s="57"/>
      <c r="F162" s="58">
        <f t="shared" si="23"/>
        <v>0</v>
      </c>
      <c r="G162" s="57"/>
      <c r="H162" s="59">
        <f t="shared" si="24"/>
        <v>0</v>
      </c>
      <c r="I162" s="60"/>
      <c r="J162" s="61"/>
      <c r="K162" s="95">
        <f t="shared" si="25"/>
        <v>1</v>
      </c>
      <c r="L162" s="62">
        <f t="shared" si="22"/>
        <v>0</v>
      </c>
    </row>
    <row r="163" spans="1:12" ht="13.5" thickBot="1" x14ac:dyDescent="0.25">
      <c r="A163" s="65"/>
      <c r="B163" s="66"/>
      <c r="C163" s="67"/>
      <c r="D163" s="66"/>
      <c r="E163" s="67"/>
      <c r="F163" s="68">
        <f t="shared" si="23"/>
        <v>0</v>
      </c>
      <c r="G163" s="67"/>
      <c r="H163" s="69">
        <f t="shared" si="24"/>
        <v>0</v>
      </c>
      <c r="I163" s="70"/>
      <c r="J163" s="71"/>
      <c r="K163" s="97">
        <f t="shared" si="25"/>
        <v>1</v>
      </c>
      <c r="L163" s="73">
        <f>ROUNDUP(K163*3300*H163/365*20,0)/20</f>
        <v>0</v>
      </c>
    </row>
    <row r="165" spans="1:12" x14ac:dyDescent="0.2">
      <c r="L165" s="99">
        <f>SUM(L131:L163)</f>
        <v>0</v>
      </c>
    </row>
    <row r="166" spans="1:12" ht="13.5" thickBot="1" x14ac:dyDescent="0.25">
      <c r="A166" s="76" t="s">
        <v>33</v>
      </c>
    </row>
    <row r="167" spans="1:12" ht="13.5" thickBot="1" x14ac:dyDescent="0.25">
      <c r="A167" s="75" t="s">
        <v>35</v>
      </c>
      <c r="B167" s="1"/>
      <c r="C167" s="1"/>
      <c r="D167" s="1"/>
      <c r="E167" s="1"/>
      <c r="G167" s="1"/>
      <c r="H167" s="1"/>
      <c r="I167" s="1"/>
      <c r="J167" s="1" t="s">
        <v>34</v>
      </c>
      <c r="K167" s="1"/>
      <c r="L167" s="77">
        <f>L123+L80+L39+L165</f>
        <v>0</v>
      </c>
    </row>
    <row r="168" spans="1:12" x14ac:dyDescent="0.2">
      <c r="A168" s="75" t="s">
        <v>36</v>
      </c>
    </row>
    <row r="169" spans="1:12" ht="13.5" thickBot="1" x14ac:dyDescent="0.25">
      <c r="A169" s="75"/>
    </row>
    <row r="170" spans="1:12" x14ac:dyDescent="0.2">
      <c r="A170" s="14" t="s">
        <v>10</v>
      </c>
      <c r="B170" s="15" t="s">
        <v>11</v>
      </c>
      <c r="C170" s="16" t="s">
        <v>12</v>
      </c>
      <c r="D170" s="17" t="s">
        <v>13</v>
      </c>
      <c r="E170" s="18" t="s">
        <v>14</v>
      </c>
      <c r="F170" s="15" t="s">
        <v>15</v>
      </c>
      <c r="G170" s="16" t="s">
        <v>15</v>
      </c>
      <c r="H170" s="15" t="s">
        <v>16</v>
      </c>
      <c r="I170" s="19" t="s">
        <v>17</v>
      </c>
      <c r="J170" s="15"/>
      <c r="K170" s="15" t="s">
        <v>18</v>
      </c>
      <c r="L170" s="20"/>
    </row>
    <row r="171" spans="1:12" x14ac:dyDescent="0.2">
      <c r="A171" s="22" t="s">
        <v>19</v>
      </c>
      <c r="B171" s="23" t="s">
        <v>20</v>
      </c>
      <c r="C171" s="24"/>
      <c r="D171" s="25" t="s">
        <v>21</v>
      </c>
      <c r="E171" s="25" t="s">
        <v>21</v>
      </c>
      <c r="F171" s="23" t="s">
        <v>22</v>
      </c>
      <c r="G171" s="24" t="s">
        <v>38</v>
      </c>
      <c r="H171" s="26"/>
      <c r="I171" s="27" t="s">
        <v>23</v>
      </c>
      <c r="J171" s="28" t="s">
        <v>24</v>
      </c>
      <c r="K171" s="29" t="s">
        <v>25</v>
      </c>
      <c r="L171" s="30" t="s">
        <v>26</v>
      </c>
    </row>
    <row r="172" spans="1:12" ht="13.5" thickBot="1" x14ac:dyDescent="0.25">
      <c r="A172" s="31" t="s">
        <v>27</v>
      </c>
      <c r="B172" s="32"/>
      <c r="C172" s="33"/>
      <c r="D172" s="32" t="s">
        <v>28</v>
      </c>
      <c r="E172" s="34" t="s">
        <v>29</v>
      </c>
      <c r="F172" s="32" t="s">
        <v>30</v>
      </c>
      <c r="G172" s="35" t="s">
        <v>31</v>
      </c>
      <c r="H172" s="36"/>
      <c r="I172" s="37" t="s">
        <v>32</v>
      </c>
      <c r="J172" s="38"/>
      <c r="K172" s="39"/>
      <c r="L172" s="40"/>
    </row>
    <row r="173" spans="1:12" x14ac:dyDescent="0.2">
      <c r="A173" s="85"/>
      <c r="B173" s="86"/>
      <c r="C173" s="87"/>
      <c r="D173" s="88"/>
      <c r="E173" s="89"/>
      <c r="F173" s="90">
        <f>E173-D173</f>
        <v>0</v>
      </c>
      <c r="G173" s="89"/>
      <c r="H173" s="91">
        <f t="shared" ref="H173:H188" si="26" xml:space="preserve"> IF(F173&gt;0,ROUNDUP(G173/F173,6),0)</f>
        <v>0</v>
      </c>
      <c r="I173" s="92"/>
      <c r="J173" s="93"/>
      <c r="K173" s="94">
        <f t="shared" ref="K173:K188" si="27">IF(SUM(J173-I173+1)&gt;365,365,SUM(J173-I173+1))</f>
        <v>1</v>
      </c>
      <c r="L173" s="52">
        <f>ROUNDUP(K173*3300*H173/365*20,0)/20</f>
        <v>0</v>
      </c>
    </row>
    <row r="174" spans="1:12" x14ac:dyDescent="0.2">
      <c r="A174" s="53"/>
      <c r="B174" s="54"/>
      <c r="C174" s="55"/>
      <c r="D174" s="56"/>
      <c r="E174" s="57"/>
      <c r="F174" s="58">
        <f t="shared" ref="F174:F188" si="28">E174-D174</f>
        <v>0</v>
      </c>
      <c r="G174" s="57"/>
      <c r="H174" s="59">
        <f t="shared" si="26"/>
        <v>0</v>
      </c>
      <c r="I174" s="60"/>
      <c r="J174" s="61"/>
      <c r="K174" s="95">
        <f t="shared" si="27"/>
        <v>1</v>
      </c>
      <c r="L174" s="62">
        <f t="shared" ref="L174:L204" si="29">ROUNDUP(K174*3300*H174/365*20,0)/20</f>
        <v>0</v>
      </c>
    </row>
    <row r="175" spans="1:12" x14ac:dyDescent="0.2">
      <c r="A175" s="42"/>
      <c r="B175" s="43"/>
      <c r="C175" s="44"/>
      <c r="D175" s="63"/>
      <c r="E175" s="46"/>
      <c r="F175" s="64">
        <f t="shared" si="28"/>
        <v>0</v>
      </c>
      <c r="G175" s="46"/>
      <c r="H175" s="48">
        <f t="shared" si="26"/>
        <v>0</v>
      </c>
      <c r="I175" s="49"/>
      <c r="J175" s="50"/>
      <c r="K175" s="95">
        <f t="shared" si="27"/>
        <v>1</v>
      </c>
      <c r="L175" s="62">
        <f t="shared" si="29"/>
        <v>0</v>
      </c>
    </row>
    <row r="176" spans="1:12" x14ac:dyDescent="0.2">
      <c r="A176" s="53"/>
      <c r="B176" s="54"/>
      <c r="C176" s="55"/>
      <c r="D176" s="56"/>
      <c r="E176" s="57"/>
      <c r="F176" s="58">
        <f t="shared" si="28"/>
        <v>0</v>
      </c>
      <c r="G176" s="57"/>
      <c r="H176" s="59">
        <f t="shared" si="26"/>
        <v>0</v>
      </c>
      <c r="I176" s="60"/>
      <c r="J176" s="61"/>
      <c r="K176" s="95">
        <f t="shared" si="27"/>
        <v>1</v>
      </c>
      <c r="L176" s="62">
        <f t="shared" si="29"/>
        <v>0</v>
      </c>
    </row>
    <row r="177" spans="1:12" x14ac:dyDescent="0.2">
      <c r="A177" s="53"/>
      <c r="B177" s="54"/>
      <c r="C177" s="55"/>
      <c r="D177" s="56"/>
      <c r="E177" s="57"/>
      <c r="F177" s="58">
        <f t="shared" si="28"/>
        <v>0</v>
      </c>
      <c r="G177" s="57"/>
      <c r="H177" s="59">
        <f t="shared" si="26"/>
        <v>0</v>
      </c>
      <c r="I177" s="60"/>
      <c r="J177" s="61"/>
      <c r="K177" s="95">
        <f t="shared" si="27"/>
        <v>1</v>
      </c>
      <c r="L177" s="62">
        <f t="shared" si="29"/>
        <v>0</v>
      </c>
    </row>
    <row r="178" spans="1:12" x14ac:dyDescent="0.2">
      <c r="A178" s="53"/>
      <c r="B178" s="54"/>
      <c r="C178" s="55"/>
      <c r="D178" s="56"/>
      <c r="E178" s="57"/>
      <c r="F178" s="58">
        <f t="shared" si="28"/>
        <v>0</v>
      </c>
      <c r="G178" s="57"/>
      <c r="H178" s="59">
        <f t="shared" si="26"/>
        <v>0</v>
      </c>
      <c r="I178" s="60"/>
      <c r="J178" s="61"/>
      <c r="K178" s="95">
        <f t="shared" si="27"/>
        <v>1</v>
      </c>
      <c r="L178" s="62">
        <f t="shared" si="29"/>
        <v>0</v>
      </c>
    </row>
    <row r="179" spans="1:12" x14ac:dyDescent="0.2">
      <c r="A179" s="53"/>
      <c r="B179" s="54"/>
      <c r="C179" s="55"/>
      <c r="D179" s="56"/>
      <c r="E179" s="57"/>
      <c r="F179" s="58">
        <f t="shared" si="28"/>
        <v>0</v>
      </c>
      <c r="G179" s="57"/>
      <c r="H179" s="59">
        <f t="shared" si="26"/>
        <v>0</v>
      </c>
      <c r="I179" s="60"/>
      <c r="J179" s="61"/>
      <c r="K179" s="95">
        <f t="shared" si="27"/>
        <v>1</v>
      </c>
      <c r="L179" s="62">
        <f t="shared" si="29"/>
        <v>0</v>
      </c>
    </row>
    <row r="180" spans="1:12" x14ac:dyDescent="0.2">
      <c r="A180" s="53"/>
      <c r="B180" s="54"/>
      <c r="C180" s="55"/>
      <c r="D180" s="56"/>
      <c r="E180" s="57"/>
      <c r="F180" s="58">
        <f t="shared" si="28"/>
        <v>0</v>
      </c>
      <c r="G180" s="57"/>
      <c r="H180" s="59">
        <f t="shared" si="26"/>
        <v>0</v>
      </c>
      <c r="I180" s="60"/>
      <c r="J180" s="61"/>
      <c r="K180" s="95">
        <f t="shared" si="27"/>
        <v>1</v>
      </c>
      <c r="L180" s="62">
        <f t="shared" si="29"/>
        <v>0</v>
      </c>
    </row>
    <row r="181" spans="1:12" x14ac:dyDescent="0.2">
      <c r="A181" s="53"/>
      <c r="B181" s="54"/>
      <c r="C181" s="55"/>
      <c r="D181" s="56"/>
      <c r="E181" s="57"/>
      <c r="F181" s="58">
        <f t="shared" si="28"/>
        <v>0</v>
      </c>
      <c r="G181" s="57"/>
      <c r="H181" s="59">
        <f t="shared" si="26"/>
        <v>0</v>
      </c>
      <c r="I181" s="60"/>
      <c r="J181" s="61"/>
      <c r="K181" s="95">
        <f t="shared" si="27"/>
        <v>1</v>
      </c>
      <c r="L181" s="62">
        <f t="shared" si="29"/>
        <v>0</v>
      </c>
    </row>
    <row r="182" spans="1:12" x14ac:dyDescent="0.2">
      <c r="A182" s="53"/>
      <c r="B182" s="54"/>
      <c r="C182" s="55"/>
      <c r="D182" s="56"/>
      <c r="E182" s="57"/>
      <c r="F182" s="58">
        <f t="shared" si="28"/>
        <v>0</v>
      </c>
      <c r="G182" s="57"/>
      <c r="H182" s="59">
        <f t="shared" si="26"/>
        <v>0</v>
      </c>
      <c r="I182" s="60"/>
      <c r="J182" s="61"/>
      <c r="K182" s="95">
        <f t="shared" si="27"/>
        <v>1</v>
      </c>
      <c r="L182" s="62">
        <f t="shared" si="29"/>
        <v>0</v>
      </c>
    </row>
    <row r="183" spans="1:12" x14ac:dyDescent="0.2">
      <c r="A183" s="53"/>
      <c r="B183" s="54"/>
      <c r="C183" s="55"/>
      <c r="D183" s="56"/>
      <c r="E183" s="57"/>
      <c r="F183" s="58">
        <f t="shared" si="28"/>
        <v>0</v>
      </c>
      <c r="G183" s="57"/>
      <c r="H183" s="59">
        <f t="shared" si="26"/>
        <v>0</v>
      </c>
      <c r="I183" s="60"/>
      <c r="J183" s="61"/>
      <c r="K183" s="95">
        <f t="shared" si="27"/>
        <v>1</v>
      </c>
      <c r="L183" s="62">
        <f t="shared" si="29"/>
        <v>0</v>
      </c>
    </row>
    <row r="184" spans="1:12" x14ac:dyDescent="0.2">
      <c r="A184" s="53"/>
      <c r="B184" s="54"/>
      <c r="C184" s="55"/>
      <c r="D184" s="56"/>
      <c r="E184" s="57"/>
      <c r="F184" s="58">
        <f t="shared" si="28"/>
        <v>0</v>
      </c>
      <c r="G184" s="57"/>
      <c r="H184" s="59">
        <f t="shared" si="26"/>
        <v>0</v>
      </c>
      <c r="I184" s="60"/>
      <c r="J184" s="61"/>
      <c r="K184" s="95">
        <f t="shared" si="27"/>
        <v>1</v>
      </c>
      <c r="L184" s="62">
        <f t="shared" si="29"/>
        <v>0</v>
      </c>
    </row>
    <row r="185" spans="1:12" x14ac:dyDescent="0.2">
      <c r="A185" s="53"/>
      <c r="B185" s="54"/>
      <c r="C185" s="55"/>
      <c r="D185" s="56"/>
      <c r="E185" s="57"/>
      <c r="F185" s="58">
        <f t="shared" si="28"/>
        <v>0</v>
      </c>
      <c r="G185" s="57"/>
      <c r="H185" s="59">
        <f t="shared" si="26"/>
        <v>0</v>
      </c>
      <c r="I185" s="60"/>
      <c r="J185" s="61"/>
      <c r="K185" s="95">
        <f t="shared" si="27"/>
        <v>1</v>
      </c>
      <c r="L185" s="62">
        <f t="shared" si="29"/>
        <v>0</v>
      </c>
    </row>
    <row r="186" spans="1:12" x14ac:dyDescent="0.2">
      <c r="A186" s="53"/>
      <c r="B186" s="54"/>
      <c r="C186" s="55"/>
      <c r="D186" s="56"/>
      <c r="E186" s="57"/>
      <c r="F186" s="58">
        <f t="shared" si="28"/>
        <v>0</v>
      </c>
      <c r="G186" s="57"/>
      <c r="H186" s="59">
        <f t="shared" si="26"/>
        <v>0</v>
      </c>
      <c r="I186" s="60"/>
      <c r="J186" s="61"/>
      <c r="K186" s="95">
        <f t="shared" si="27"/>
        <v>1</v>
      </c>
      <c r="L186" s="62">
        <f t="shared" si="29"/>
        <v>0</v>
      </c>
    </row>
    <row r="187" spans="1:12" x14ac:dyDescent="0.2">
      <c r="A187" s="42"/>
      <c r="B187" s="43"/>
      <c r="C187" s="44"/>
      <c r="D187" s="63"/>
      <c r="E187" s="46"/>
      <c r="F187" s="64">
        <f t="shared" si="28"/>
        <v>0</v>
      </c>
      <c r="G187" s="46"/>
      <c r="H187" s="48">
        <f t="shared" si="26"/>
        <v>0</v>
      </c>
      <c r="I187" s="49"/>
      <c r="J187" s="50"/>
      <c r="K187" s="95">
        <f t="shared" si="27"/>
        <v>1</v>
      </c>
      <c r="L187" s="62">
        <f t="shared" si="29"/>
        <v>0</v>
      </c>
    </row>
    <row r="188" spans="1:12" x14ac:dyDescent="0.2">
      <c r="A188" s="53"/>
      <c r="B188" s="54"/>
      <c r="C188" s="55"/>
      <c r="D188" s="56"/>
      <c r="E188" s="57"/>
      <c r="F188" s="58">
        <f t="shared" si="28"/>
        <v>0</v>
      </c>
      <c r="G188" s="57"/>
      <c r="H188" s="59">
        <f t="shared" si="26"/>
        <v>0</v>
      </c>
      <c r="I188" s="60"/>
      <c r="J188" s="61"/>
      <c r="K188" s="95">
        <f t="shared" si="27"/>
        <v>1</v>
      </c>
      <c r="L188" s="62">
        <f t="shared" si="29"/>
        <v>0</v>
      </c>
    </row>
    <row r="189" spans="1:12" x14ac:dyDescent="0.2">
      <c r="A189" s="53"/>
      <c r="B189" s="54"/>
      <c r="C189" s="55"/>
      <c r="D189" s="56"/>
      <c r="E189" s="57"/>
      <c r="F189" s="58">
        <f>E189-D189</f>
        <v>0</v>
      </c>
      <c r="G189" s="57"/>
      <c r="H189" s="59">
        <f xml:space="preserve"> IF(F189&gt;0,ROUNDUP(G189/F189,6),0)</f>
        <v>0</v>
      </c>
      <c r="I189" s="60"/>
      <c r="J189" s="61"/>
      <c r="K189" s="95">
        <f>IF(SUM(J189-I189+1)&gt;365,365,SUM(J189-I189+1))</f>
        <v>1</v>
      </c>
      <c r="L189" s="62">
        <f t="shared" si="29"/>
        <v>0</v>
      </c>
    </row>
    <row r="190" spans="1:12" x14ac:dyDescent="0.2">
      <c r="A190" s="53"/>
      <c r="B190" s="54"/>
      <c r="C190" s="55"/>
      <c r="D190" s="56"/>
      <c r="E190" s="57"/>
      <c r="F190" s="58">
        <f>E190-D190</f>
        <v>0</v>
      </c>
      <c r="G190" s="57"/>
      <c r="H190" s="59">
        <f xml:space="preserve"> IF(F190&gt;0,ROUNDUP(G190/F190,6),0)</f>
        <v>0</v>
      </c>
      <c r="I190" s="60"/>
      <c r="J190" s="61"/>
      <c r="K190" s="95">
        <f>IF(SUM(J190-I190+1)&gt;365,365,SUM(J190-I190+1))</f>
        <v>1</v>
      </c>
      <c r="L190" s="62">
        <f t="shared" si="29"/>
        <v>0</v>
      </c>
    </row>
    <row r="191" spans="1:12" x14ac:dyDescent="0.2">
      <c r="A191" s="53"/>
      <c r="B191" s="54"/>
      <c r="C191" s="55"/>
      <c r="D191" s="56"/>
      <c r="E191" s="57"/>
      <c r="F191" s="58">
        <f>E191-D191</f>
        <v>0</v>
      </c>
      <c r="G191" s="57"/>
      <c r="H191" s="59">
        <f xml:space="preserve"> IF(F191&gt;0,ROUNDUP(G191/F191,6),0)</f>
        <v>0</v>
      </c>
      <c r="I191" s="60"/>
      <c r="J191" s="61"/>
      <c r="K191" s="95">
        <f>IF(SUM(J191-I191+1)&gt;365,365,SUM(J191-I191+1))</f>
        <v>1</v>
      </c>
      <c r="L191" s="62">
        <f t="shared" si="29"/>
        <v>0</v>
      </c>
    </row>
    <row r="192" spans="1:12" x14ac:dyDescent="0.2">
      <c r="A192" s="53"/>
      <c r="B192" s="54"/>
      <c r="C192" s="55"/>
      <c r="D192" s="56"/>
      <c r="E192" s="57"/>
      <c r="F192" s="58">
        <f>E192-D192</f>
        <v>0</v>
      </c>
      <c r="G192" s="57"/>
      <c r="H192" s="59">
        <f xml:space="preserve"> IF(F192&gt;0,ROUNDUP(G192/F192,6),0)</f>
        <v>0</v>
      </c>
      <c r="I192" s="60"/>
      <c r="J192" s="61"/>
      <c r="K192" s="95">
        <f>IF(SUM(J192-I192+1)&gt;365,365,SUM(J192-I192+1))</f>
        <v>1</v>
      </c>
      <c r="L192" s="62">
        <f t="shared" si="29"/>
        <v>0</v>
      </c>
    </row>
    <row r="193" spans="1:12" x14ac:dyDescent="0.2">
      <c r="A193" s="53"/>
      <c r="B193" s="54"/>
      <c r="C193" s="55"/>
      <c r="D193" s="56"/>
      <c r="E193" s="57"/>
      <c r="F193" s="58">
        <f>E193-D193</f>
        <v>0</v>
      </c>
      <c r="G193" s="57"/>
      <c r="H193" s="59">
        <f xml:space="preserve"> IF(F193&gt;0,ROUNDUP(G193/F193,6),0)</f>
        <v>0</v>
      </c>
      <c r="I193" s="60"/>
      <c r="J193" s="61"/>
      <c r="K193" s="95">
        <f>IF(SUM(J193-I193+1)&gt;365,365,SUM(J193-I193+1))</f>
        <v>1</v>
      </c>
      <c r="L193" s="62">
        <f t="shared" si="29"/>
        <v>0</v>
      </c>
    </row>
    <row r="194" spans="1:12" x14ac:dyDescent="0.2">
      <c r="A194" s="53"/>
      <c r="B194" s="54"/>
      <c r="C194" s="55"/>
      <c r="D194" s="56"/>
      <c r="E194" s="57"/>
      <c r="F194" s="58">
        <f t="shared" ref="F194:F205" si="30">E194-D194</f>
        <v>0</v>
      </c>
      <c r="G194" s="57"/>
      <c r="H194" s="59">
        <f t="shared" ref="H194:H205" si="31" xml:space="preserve"> IF(F194&gt;0,ROUNDUP(G194/F194,6),0)</f>
        <v>0</v>
      </c>
      <c r="I194" s="60"/>
      <c r="J194" s="61"/>
      <c r="K194" s="95">
        <f t="shared" ref="K194:K205" si="32">IF(SUM(J194-I194+1)&gt;365,365,SUM(J194-I194+1))</f>
        <v>1</v>
      </c>
      <c r="L194" s="62">
        <f t="shared" si="29"/>
        <v>0</v>
      </c>
    </row>
    <row r="195" spans="1:12" x14ac:dyDescent="0.2">
      <c r="A195" s="42"/>
      <c r="B195" s="43"/>
      <c r="C195" s="44"/>
      <c r="D195" s="63"/>
      <c r="E195" s="46"/>
      <c r="F195" s="64">
        <f t="shared" si="30"/>
        <v>0</v>
      </c>
      <c r="G195" s="46"/>
      <c r="H195" s="48">
        <f t="shared" si="31"/>
        <v>0</v>
      </c>
      <c r="I195" s="49"/>
      <c r="J195" s="50"/>
      <c r="K195" s="95">
        <f t="shared" si="32"/>
        <v>1</v>
      </c>
      <c r="L195" s="62">
        <f t="shared" si="29"/>
        <v>0</v>
      </c>
    </row>
    <row r="196" spans="1:12" x14ac:dyDescent="0.2">
      <c r="A196" s="53"/>
      <c r="B196" s="54"/>
      <c r="C196" s="55"/>
      <c r="D196" s="56"/>
      <c r="E196" s="57"/>
      <c r="F196" s="58">
        <f t="shared" si="30"/>
        <v>0</v>
      </c>
      <c r="G196" s="57"/>
      <c r="H196" s="59">
        <f t="shared" si="31"/>
        <v>0</v>
      </c>
      <c r="I196" s="60"/>
      <c r="J196" s="61"/>
      <c r="K196" s="95">
        <f t="shared" si="32"/>
        <v>1</v>
      </c>
      <c r="L196" s="62">
        <f t="shared" si="29"/>
        <v>0</v>
      </c>
    </row>
    <row r="197" spans="1:12" x14ac:dyDescent="0.2">
      <c r="A197" s="96"/>
      <c r="B197" s="54"/>
      <c r="C197" s="83"/>
      <c r="D197" s="56"/>
      <c r="E197" s="56"/>
      <c r="F197" s="58">
        <f t="shared" si="30"/>
        <v>0</v>
      </c>
      <c r="G197" s="56"/>
      <c r="H197" s="59">
        <f t="shared" si="31"/>
        <v>0</v>
      </c>
      <c r="I197" s="84"/>
      <c r="J197" s="84"/>
      <c r="K197" s="95">
        <f t="shared" si="32"/>
        <v>1</v>
      </c>
      <c r="L197" s="62">
        <f t="shared" si="29"/>
        <v>0</v>
      </c>
    </row>
    <row r="198" spans="1:12" x14ac:dyDescent="0.2">
      <c r="A198" s="96"/>
      <c r="B198" s="54"/>
      <c r="C198" s="83"/>
      <c r="D198" s="56"/>
      <c r="E198" s="56"/>
      <c r="F198" s="58">
        <f t="shared" si="30"/>
        <v>0</v>
      </c>
      <c r="G198" s="56"/>
      <c r="H198" s="59">
        <f t="shared" si="31"/>
        <v>0</v>
      </c>
      <c r="I198" s="84"/>
      <c r="J198" s="84"/>
      <c r="K198" s="95">
        <f t="shared" si="32"/>
        <v>1</v>
      </c>
      <c r="L198" s="62">
        <f t="shared" si="29"/>
        <v>0</v>
      </c>
    </row>
    <row r="199" spans="1:12" x14ac:dyDescent="0.2">
      <c r="A199" s="42"/>
      <c r="B199" s="43"/>
      <c r="C199" s="44"/>
      <c r="D199" s="63"/>
      <c r="E199" s="46"/>
      <c r="F199" s="64">
        <f t="shared" si="30"/>
        <v>0</v>
      </c>
      <c r="G199" s="46"/>
      <c r="H199" s="48">
        <f t="shared" si="31"/>
        <v>0</v>
      </c>
      <c r="I199" s="49"/>
      <c r="J199" s="50"/>
      <c r="K199" s="95">
        <f t="shared" si="32"/>
        <v>1</v>
      </c>
      <c r="L199" s="62">
        <f t="shared" si="29"/>
        <v>0</v>
      </c>
    </row>
    <row r="200" spans="1:12" x14ac:dyDescent="0.2">
      <c r="A200" s="53"/>
      <c r="B200" s="54"/>
      <c r="C200" s="55"/>
      <c r="D200" s="56"/>
      <c r="E200" s="57"/>
      <c r="F200" s="58">
        <f t="shared" si="30"/>
        <v>0</v>
      </c>
      <c r="G200" s="57"/>
      <c r="H200" s="59">
        <f t="shared" si="31"/>
        <v>0</v>
      </c>
      <c r="I200" s="60"/>
      <c r="J200" s="61"/>
      <c r="K200" s="95">
        <f t="shared" si="32"/>
        <v>1</v>
      </c>
      <c r="L200" s="62">
        <f t="shared" si="29"/>
        <v>0</v>
      </c>
    </row>
    <row r="201" spans="1:12" x14ac:dyDescent="0.2">
      <c r="A201" s="42"/>
      <c r="B201" s="43"/>
      <c r="C201" s="44"/>
      <c r="D201" s="63"/>
      <c r="E201" s="46"/>
      <c r="F201" s="64">
        <f t="shared" si="30"/>
        <v>0</v>
      </c>
      <c r="G201" s="46"/>
      <c r="H201" s="48">
        <f t="shared" si="31"/>
        <v>0</v>
      </c>
      <c r="I201" s="49"/>
      <c r="J201" s="50"/>
      <c r="K201" s="95">
        <f t="shared" si="32"/>
        <v>1</v>
      </c>
      <c r="L201" s="62">
        <f t="shared" si="29"/>
        <v>0</v>
      </c>
    </row>
    <row r="202" spans="1:12" x14ac:dyDescent="0.2">
      <c r="A202" s="53"/>
      <c r="B202" s="54"/>
      <c r="C202" s="55"/>
      <c r="D202" s="56"/>
      <c r="E202" s="57"/>
      <c r="F202" s="58">
        <f t="shared" si="30"/>
        <v>0</v>
      </c>
      <c r="G202" s="57"/>
      <c r="H202" s="59">
        <f t="shared" si="31"/>
        <v>0</v>
      </c>
      <c r="I202" s="60"/>
      <c r="J202" s="61"/>
      <c r="K202" s="95">
        <f t="shared" si="32"/>
        <v>1</v>
      </c>
      <c r="L202" s="62">
        <f t="shared" si="29"/>
        <v>0</v>
      </c>
    </row>
    <row r="203" spans="1:12" x14ac:dyDescent="0.2">
      <c r="A203" s="42"/>
      <c r="B203" s="63"/>
      <c r="C203" s="46"/>
      <c r="D203" s="63"/>
      <c r="E203" s="46"/>
      <c r="F203" s="64">
        <f t="shared" si="30"/>
        <v>0</v>
      </c>
      <c r="G203" s="46"/>
      <c r="H203" s="48">
        <f t="shared" si="31"/>
        <v>0</v>
      </c>
      <c r="I203" s="49"/>
      <c r="J203" s="50"/>
      <c r="K203" s="95">
        <f t="shared" si="32"/>
        <v>1</v>
      </c>
      <c r="L203" s="62">
        <f t="shared" si="29"/>
        <v>0</v>
      </c>
    </row>
    <row r="204" spans="1:12" x14ac:dyDescent="0.2">
      <c r="A204" s="53"/>
      <c r="B204" s="56"/>
      <c r="C204" s="57"/>
      <c r="D204" s="56"/>
      <c r="E204" s="57"/>
      <c r="F204" s="58">
        <f t="shared" si="30"/>
        <v>0</v>
      </c>
      <c r="G204" s="57"/>
      <c r="H204" s="59">
        <f t="shared" si="31"/>
        <v>0</v>
      </c>
      <c r="I204" s="60"/>
      <c r="J204" s="61"/>
      <c r="K204" s="95">
        <f t="shared" si="32"/>
        <v>1</v>
      </c>
      <c r="L204" s="62">
        <f t="shared" si="29"/>
        <v>0</v>
      </c>
    </row>
    <row r="205" spans="1:12" ht="13.5" thickBot="1" x14ac:dyDescent="0.25">
      <c r="A205" s="65"/>
      <c r="B205" s="66"/>
      <c r="C205" s="67"/>
      <c r="D205" s="66"/>
      <c r="E205" s="67"/>
      <c r="F205" s="68">
        <f t="shared" si="30"/>
        <v>0</v>
      </c>
      <c r="G205" s="67"/>
      <c r="H205" s="69">
        <f t="shared" si="31"/>
        <v>0</v>
      </c>
      <c r="I205" s="70"/>
      <c r="J205" s="71"/>
      <c r="K205" s="97">
        <f t="shared" si="32"/>
        <v>1</v>
      </c>
      <c r="L205" s="73">
        <f>ROUNDUP(K205*3300*H205/365*20,0)/20</f>
        <v>0</v>
      </c>
    </row>
    <row r="207" spans="1:12" x14ac:dyDescent="0.2">
      <c r="L207" s="99">
        <f>SUM(L173:L205)</f>
        <v>0</v>
      </c>
    </row>
    <row r="208" spans="1:12" ht="13.5" thickBot="1" x14ac:dyDescent="0.25">
      <c r="A208" s="76" t="s">
        <v>33</v>
      </c>
    </row>
    <row r="209" spans="1:12" ht="13.5" thickBot="1" x14ac:dyDescent="0.25">
      <c r="A209" s="75" t="s">
        <v>35</v>
      </c>
      <c r="B209" s="1"/>
      <c r="C209" s="1"/>
      <c r="D209" s="1"/>
      <c r="E209" s="1"/>
      <c r="G209" s="1"/>
      <c r="H209" s="1"/>
      <c r="I209" s="1"/>
      <c r="J209" s="1" t="s">
        <v>34</v>
      </c>
      <c r="K209" s="1"/>
      <c r="L209" s="77">
        <f>L123+L80+L39+L165+L207</f>
        <v>0</v>
      </c>
    </row>
    <row r="210" spans="1:12" x14ac:dyDescent="0.2">
      <c r="A210" s="75" t="s">
        <v>36</v>
      </c>
    </row>
  </sheetData>
  <sheetProtection password="C3DD" sheet="1" objects="1" scenarios="1"/>
  <phoneticPr fontId="12" type="noConversion"/>
  <pageMargins left="0.39370078740157483" right="0.39370078740157483" top="0.51181102362204722" bottom="0.4724409448818898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4">
              <controlPr defaultSize="0" print="0" autoFill="0" autoPict="0" macro="[0]!Deckblatt">
                <anchor moveWithCells="1" sizeWithCells="1">
                  <from>
                    <xdr:col>8</xdr:col>
                    <xdr:colOff>409575</xdr:colOff>
                    <xdr:row>0</xdr:row>
                    <xdr:rowOff>19050</xdr:rowOff>
                  </from>
                  <to>
                    <xdr:col>10</xdr:col>
                    <xdr:colOff>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Button 5">
              <controlPr defaultSize="0" print="0" autoFill="0" autoPict="0" macro="[0]!Blatt1">
                <anchor moveWithCells="1" sizeWithCells="1">
                  <from>
                    <xdr:col>8</xdr:col>
                    <xdr:colOff>409575</xdr:colOff>
                    <xdr:row>2</xdr:row>
                    <xdr:rowOff>76200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Button 6">
              <controlPr defaultSize="0" print="0" autoFill="0" autoPict="0" macro="[0]!Blatt3">
                <anchor moveWithCells="1" sizeWithCells="1">
                  <from>
                    <xdr:col>10</xdr:col>
                    <xdr:colOff>381000</xdr:colOff>
                    <xdr:row>0</xdr:row>
                    <xdr:rowOff>19050</xdr:rowOff>
                  </from>
                  <to>
                    <xdr:col>11</xdr:col>
                    <xdr:colOff>876300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Button 7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85725</xdr:rowOff>
                  </from>
                  <to>
                    <xdr:col>11</xdr:col>
                    <xdr:colOff>885825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5237-092A-42DC-BAE6-6B724AB9D0C4}">
  <sheetPr codeName="Tabelle4">
    <pageSetUpPr autoPageBreaks="0"/>
  </sheetPr>
  <dimension ref="A5:M214"/>
  <sheetViews>
    <sheetView showGridLines="0" showRowColHeaders="0" showZeros="0" workbookViewId="0">
      <pane ySplit="10" topLeftCell="A11" activePane="bottomLeft" state="frozen"/>
      <selection pane="bottomLeft" activeCell="L5" sqref="L5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43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10</v>
      </c>
      <c r="B8" s="15" t="s">
        <v>11</v>
      </c>
      <c r="C8" s="16" t="s">
        <v>12</v>
      </c>
      <c r="D8" s="17" t="s">
        <v>13</v>
      </c>
      <c r="E8" s="18" t="s">
        <v>14</v>
      </c>
      <c r="F8" s="15" t="s">
        <v>15</v>
      </c>
      <c r="G8" s="16" t="s">
        <v>15</v>
      </c>
      <c r="H8" s="15" t="s">
        <v>16</v>
      </c>
      <c r="I8" s="19" t="s">
        <v>17</v>
      </c>
      <c r="J8" s="15"/>
      <c r="K8" s="15" t="s">
        <v>18</v>
      </c>
      <c r="L8" s="20"/>
      <c r="M8" s="21"/>
    </row>
    <row r="9" spans="1:13" x14ac:dyDescent="0.2">
      <c r="A9" s="22" t="s">
        <v>19</v>
      </c>
      <c r="B9" s="23" t="s">
        <v>20</v>
      </c>
      <c r="C9" s="24"/>
      <c r="D9" s="25" t="s">
        <v>21</v>
      </c>
      <c r="E9" s="25" t="s">
        <v>21</v>
      </c>
      <c r="F9" s="23" t="s">
        <v>22</v>
      </c>
      <c r="G9" s="24" t="s">
        <v>38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ROUNDUP(K11*4400*H11/365*20,0)/20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ROUNDUP(K12*4400*H12/365*20,0)/20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ROUNDUP(K13*4400*H13/365*20,0)/20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ROUNDUP(K40*4400*H40/365*20,0)/20</f>
        <v>0</v>
      </c>
    </row>
    <row r="41" spans="1:12" ht="13.5" thickBot="1" x14ac:dyDescent="0.25"/>
    <row r="42" spans="1:12" ht="13.5" thickBot="1" x14ac:dyDescent="0.25">
      <c r="A42" s="76" t="s">
        <v>33</v>
      </c>
      <c r="B42" s="1"/>
      <c r="C42" s="1"/>
      <c r="D42" s="1"/>
      <c r="E42" s="1"/>
      <c r="G42" s="1"/>
      <c r="H42" s="1"/>
      <c r="I42" s="1"/>
      <c r="J42" s="1" t="s">
        <v>34</v>
      </c>
      <c r="K42" s="1"/>
      <c r="L42" s="77">
        <f>SUM(L11:L40)</f>
        <v>0</v>
      </c>
    </row>
    <row r="43" spans="1:12" x14ac:dyDescent="0.2">
      <c r="A43" s="75" t="s">
        <v>35</v>
      </c>
    </row>
    <row r="44" spans="1:12" x14ac:dyDescent="0.2">
      <c r="A44" s="75" t="s">
        <v>36</v>
      </c>
    </row>
    <row r="46" spans="1:12" ht="13.5" thickBot="1" x14ac:dyDescent="0.25"/>
    <row r="47" spans="1:12" x14ac:dyDescent="0.2">
      <c r="A47" s="14" t="s">
        <v>10</v>
      </c>
      <c r="B47" s="15" t="s">
        <v>11</v>
      </c>
      <c r="C47" s="16" t="s">
        <v>12</v>
      </c>
      <c r="D47" s="17" t="s">
        <v>13</v>
      </c>
      <c r="E47" s="18" t="s">
        <v>14</v>
      </c>
      <c r="F47" s="15" t="s">
        <v>15</v>
      </c>
      <c r="G47" s="16" t="s">
        <v>15</v>
      </c>
      <c r="H47" s="15" t="s">
        <v>16</v>
      </c>
      <c r="I47" s="19" t="s">
        <v>17</v>
      </c>
      <c r="J47" s="15"/>
      <c r="K47" s="15" t="s">
        <v>18</v>
      </c>
      <c r="L47" s="20"/>
    </row>
    <row r="48" spans="1:12" x14ac:dyDescent="0.2">
      <c r="A48" s="22" t="s">
        <v>19</v>
      </c>
      <c r="B48" s="23" t="s">
        <v>20</v>
      </c>
      <c r="C48" s="24"/>
      <c r="D48" s="25" t="s">
        <v>21</v>
      </c>
      <c r="E48" s="25" t="s">
        <v>21</v>
      </c>
      <c r="F48" s="23" t="s">
        <v>22</v>
      </c>
      <c r="G48" s="24" t="s">
        <v>38</v>
      </c>
      <c r="H48" s="26"/>
      <c r="I48" s="27" t="s">
        <v>23</v>
      </c>
      <c r="J48" s="28" t="s">
        <v>24</v>
      </c>
      <c r="K48" s="29" t="s">
        <v>25</v>
      </c>
      <c r="L48" s="30" t="s">
        <v>26</v>
      </c>
    </row>
    <row r="49" spans="1:12" ht="13.5" thickBot="1" x14ac:dyDescent="0.25">
      <c r="A49" s="31" t="s">
        <v>27</v>
      </c>
      <c r="B49" s="32"/>
      <c r="C49" s="33"/>
      <c r="D49" s="32" t="s">
        <v>28</v>
      </c>
      <c r="E49" s="34" t="s">
        <v>29</v>
      </c>
      <c r="F49" s="32" t="s">
        <v>30</v>
      </c>
      <c r="G49" s="35" t="s">
        <v>31</v>
      </c>
      <c r="H49" s="36"/>
      <c r="I49" s="37" t="s">
        <v>32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ROUNDUP(K50*4400*H50/365*20,0)/20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ROUNDUP(K51*4400*H51/365*20,0)/20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ROUNDUP(K82*4400*H82/365*20,0)/20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33</v>
      </c>
    </row>
    <row r="86" spans="1:12" ht="13.5" thickBot="1" x14ac:dyDescent="0.25">
      <c r="A86" s="75" t="s">
        <v>35</v>
      </c>
      <c r="B86" s="1"/>
      <c r="C86" s="1"/>
      <c r="D86" s="1"/>
      <c r="E86" s="1"/>
      <c r="G86" s="1"/>
      <c r="H86" s="1"/>
      <c r="I86" s="1"/>
      <c r="J86" s="1" t="s">
        <v>34</v>
      </c>
      <c r="K86" s="1"/>
      <c r="L86" s="77">
        <f>L42+L84</f>
        <v>0</v>
      </c>
    </row>
    <row r="87" spans="1:12" x14ac:dyDescent="0.2">
      <c r="A87" s="75" t="s">
        <v>36</v>
      </c>
    </row>
    <row r="89" spans="1:12" ht="13.5" thickBot="1" x14ac:dyDescent="0.25">
      <c r="A89" s="75"/>
    </row>
    <row r="90" spans="1:12" x14ac:dyDescent="0.2">
      <c r="A90" s="14" t="s">
        <v>10</v>
      </c>
      <c r="B90" s="15" t="s">
        <v>11</v>
      </c>
      <c r="C90" s="16" t="s">
        <v>12</v>
      </c>
      <c r="D90" s="17" t="s">
        <v>13</v>
      </c>
      <c r="E90" s="18" t="s">
        <v>14</v>
      </c>
      <c r="F90" s="15" t="s">
        <v>15</v>
      </c>
      <c r="G90" s="16" t="s">
        <v>15</v>
      </c>
      <c r="H90" s="15" t="s">
        <v>16</v>
      </c>
      <c r="I90" s="19" t="s">
        <v>17</v>
      </c>
      <c r="J90" s="15"/>
      <c r="K90" s="15" t="s">
        <v>18</v>
      </c>
      <c r="L90" s="20"/>
    </row>
    <row r="91" spans="1:12" x14ac:dyDescent="0.2">
      <c r="A91" s="22" t="s">
        <v>19</v>
      </c>
      <c r="B91" s="23" t="s">
        <v>20</v>
      </c>
      <c r="C91" s="24"/>
      <c r="D91" s="25" t="s">
        <v>21</v>
      </c>
      <c r="E91" s="25" t="s">
        <v>21</v>
      </c>
      <c r="F91" s="23" t="s">
        <v>22</v>
      </c>
      <c r="G91" s="24" t="s">
        <v>38</v>
      </c>
      <c r="H91" s="26"/>
      <c r="I91" s="27" t="s">
        <v>23</v>
      </c>
      <c r="J91" s="28" t="s">
        <v>24</v>
      </c>
      <c r="K91" s="29" t="s">
        <v>25</v>
      </c>
      <c r="L91" s="30" t="s">
        <v>26</v>
      </c>
    </row>
    <row r="92" spans="1:12" ht="13.5" thickBot="1" x14ac:dyDescent="0.25">
      <c r="A92" s="31" t="s">
        <v>27</v>
      </c>
      <c r="B92" s="32"/>
      <c r="C92" s="33"/>
      <c r="D92" s="32" t="s">
        <v>28</v>
      </c>
      <c r="E92" s="34" t="s">
        <v>29</v>
      </c>
      <c r="F92" s="32" t="s">
        <v>30</v>
      </c>
      <c r="G92" s="35" t="s">
        <v>31</v>
      </c>
      <c r="H92" s="36"/>
      <c r="I92" s="37" t="s">
        <v>32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ROUNDUP(K93*4400*H93/365*20,0)/20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ROUNDUP(K94*4400*H94/365*20,0)/20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ROUNDUP(K125*4400*H125/365*20,0)/20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33</v>
      </c>
    </row>
    <row r="129" spans="1:12" ht="13.5" thickBot="1" x14ac:dyDescent="0.25">
      <c r="A129" s="75" t="s">
        <v>35</v>
      </c>
      <c r="B129" s="1"/>
      <c r="C129" s="1"/>
      <c r="D129" s="1"/>
      <c r="E129" s="1"/>
      <c r="G129" s="1"/>
      <c r="H129" s="1"/>
      <c r="I129" s="1"/>
      <c r="J129" s="1" t="s">
        <v>34</v>
      </c>
      <c r="K129" s="1"/>
      <c r="L129" s="77">
        <f>L127+L86</f>
        <v>0</v>
      </c>
    </row>
    <row r="130" spans="1:12" x14ac:dyDescent="0.2">
      <c r="A130" s="75" t="s">
        <v>36</v>
      </c>
    </row>
    <row r="131" spans="1:12" ht="13.5" thickBot="1" x14ac:dyDescent="0.25">
      <c r="A131" s="75"/>
    </row>
    <row r="132" spans="1:12" x14ac:dyDescent="0.2">
      <c r="A132" s="14" t="s">
        <v>10</v>
      </c>
      <c r="B132" s="15" t="s">
        <v>11</v>
      </c>
      <c r="C132" s="16" t="s">
        <v>12</v>
      </c>
      <c r="D132" s="17" t="s">
        <v>13</v>
      </c>
      <c r="E132" s="18" t="s">
        <v>14</v>
      </c>
      <c r="F132" s="15" t="s">
        <v>15</v>
      </c>
      <c r="G132" s="16" t="s">
        <v>15</v>
      </c>
      <c r="H132" s="15" t="s">
        <v>16</v>
      </c>
      <c r="I132" s="19" t="s">
        <v>17</v>
      </c>
      <c r="J132" s="15"/>
      <c r="K132" s="15" t="s">
        <v>18</v>
      </c>
      <c r="L132" s="20"/>
    </row>
    <row r="133" spans="1:12" x14ac:dyDescent="0.2">
      <c r="A133" s="22" t="s">
        <v>19</v>
      </c>
      <c r="B133" s="23" t="s">
        <v>20</v>
      </c>
      <c r="C133" s="24"/>
      <c r="D133" s="25" t="s">
        <v>21</v>
      </c>
      <c r="E133" s="25" t="s">
        <v>21</v>
      </c>
      <c r="F133" s="23" t="s">
        <v>22</v>
      </c>
      <c r="G133" s="24" t="s">
        <v>38</v>
      </c>
      <c r="H133" s="26"/>
      <c r="I133" s="27" t="s">
        <v>23</v>
      </c>
      <c r="J133" s="28" t="s">
        <v>24</v>
      </c>
      <c r="K133" s="29" t="s">
        <v>25</v>
      </c>
      <c r="L133" s="30" t="s">
        <v>26</v>
      </c>
    </row>
    <row r="134" spans="1:12" ht="13.5" thickBot="1" x14ac:dyDescent="0.25">
      <c r="A134" s="31" t="s">
        <v>27</v>
      </c>
      <c r="B134" s="32"/>
      <c r="C134" s="33"/>
      <c r="D134" s="32" t="s">
        <v>28</v>
      </c>
      <c r="E134" s="34" t="s">
        <v>29</v>
      </c>
      <c r="F134" s="32" t="s">
        <v>30</v>
      </c>
      <c r="G134" s="35" t="s">
        <v>31</v>
      </c>
      <c r="H134" s="36"/>
      <c r="I134" s="37" t="s">
        <v>32</v>
      </c>
      <c r="J134" s="38"/>
      <c r="K134" s="39"/>
      <c r="L134" s="40"/>
    </row>
    <row r="135" spans="1:12" x14ac:dyDescent="0.2">
      <c r="A135" s="85"/>
      <c r="B135" s="86"/>
      <c r="C135" s="87"/>
      <c r="D135" s="88"/>
      <c r="E135" s="89"/>
      <c r="F135" s="90">
        <f>E135-D135</f>
        <v>0</v>
      </c>
      <c r="G135" s="89"/>
      <c r="H135" s="91">
        <f t="shared" ref="H135:H150" si="15" xml:space="preserve"> IF(F135&gt;0,ROUNDUP(G135/F135,6),0)</f>
        <v>0</v>
      </c>
      <c r="I135" s="92"/>
      <c r="J135" s="93"/>
      <c r="K135" s="94">
        <f t="shared" ref="K135:K150" si="16">IF(SUM(J135-I135+1)&gt;365,365,SUM(J135-I135+1))</f>
        <v>1</v>
      </c>
      <c r="L135" s="52">
        <f>ROUNDUP(K135*4400*H135/365*20,0)/20</f>
        <v>0</v>
      </c>
    </row>
    <row r="136" spans="1:12" x14ac:dyDescent="0.2">
      <c r="A136" s="53"/>
      <c r="B136" s="54"/>
      <c r="C136" s="55"/>
      <c r="D136" s="56"/>
      <c r="E136" s="57"/>
      <c r="F136" s="58">
        <f t="shared" ref="F136:F150" si="17">E136-D136</f>
        <v>0</v>
      </c>
      <c r="G136" s="57"/>
      <c r="H136" s="59">
        <f t="shared" si="15"/>
        <v>0</v>
      </c>
      <c r="I136" s="60"/>
      <c r="J136" s="61"/>
      <c r="K136" s="95">
        <f t="shared" si="16"/>
        <v>1</v>
      </c>
      <c r="L136" s="62">
        <f t="shared" ref="L136:L166" si="18">ROUNDUP(K136*4400*H136/365*20,0)/20</f>
        <v>0</v>
      </c>
    </row>
    <row r="137" spans="1:12" x14ac:dyDescent="0.2">
      <c r="A137" s="42"/>
      <c r="B137" s="43"/>
      <c r="C137" s="44"/>
      <c r="D137" s="63"/>
      <c r="E137" s="46"/>
      <c r="F137" s="64">
        <f t="shared" si="17"/>
        <v>0</v>
      </c>
      <c r="G137" s="46"/>
      <c r="H137" s="48">
        <f t="shared" si="15"/>
        <v>0</v>
      </c>
      <c r="I137" s="49"/>
      <c r="J137" s="50"/>
      <c r="K137" s="95">
        <f t="shared" si="16"/>
        <v>1</v>
      </c>
      <c r="L137" s="62">
        <f t="shared" si="18"/>
        <v>0</v>
      </c>
    </row>
    <row r="138" spans="1:12" x14ac:dyDescent="0.2">
      <c r="A138" s="53"/>
      <c r="B138" s="54"/>
      <c r="C138" s="55"/>
      <c r="D138" s="56"/>
      <c r="E138" s="57"/>
      <c r="F138" s="58">
        <f t="shared" si="17"/>
        <v>0</v>
      </c>
      <c r="G138" s="57"/>
      <c r="H138" s="59">
        <f t="shared" si="15"/>
        <v>0</v>
      </c>
      <c r="I138" s="60"/>
      <c r="J138" s="61"/>
      <c r="K138" s="95">
        <f t="shared" si="16"/>
        <v>1</v>
      </c>
      <c r="L138" s="62">
        <f t="shared" si="18"/>
        <v>0</v>
      </c>
    </row>
    <row r="139" spans="1:12" x14ac:dyDescent="0.2">
      <c r="A139" s="53"/>
      <c r="B139" s="54"/>
      <c r="C139" s="55"/>
      <c r="D139" s="56"/>
      <c r="E139" s="57"/>
      <c r="F139" s="58">
        <f t="shared" si="17"/>
        <v>0</v>
      </c>
      <c r="G139" s="57"/>
      <c r="H139" s="59">
        <f t="shared" si="15"/>
        <v>0</v>
      </c>
      <c r="I139" s="60"/>
      <c r="J139" s="61"/>
      <c r="K139" s="95">
        <f t="shared" si="16"/>
        <v>1</v>
      </c>
      <c r="L139" s="62">
        <f t="shared" si="18"/>
        <v>0</v>
      </c>
    </row>
    <row r="140" spans="1:12" x14ac:dyDescent="0.2">
      <c r="A140" s="53"/>
      <c r="B140" s="54"/>
      <c r="C140" s="55"/>
      <c r="D140" s="56"/>
      <c r="E140" s="57"/>
      <c r="F140" s="58">
        <f t="shared" si="17"/>
        <v>0</v>
      </c>
      <c r="G140" s="57"/>
      <c r="H140" s="59">
        <f t="shared" si="15"/>
        <v>0</v>
      </c>
      <c r="I140" s="60"/>
      <c r="J140" s="61"/>
      <c r="K140" s="95">
        <f t="shared" si="16"/>
        <v>1</v>
      </c>
      <c r="L140" s="62">
        <f t="shared" si="18"/>
        <v>0</v>
      </c>
    </row>
    <row r="141" spans="1:12" x14ac:dyDescent="0.2">
      <c r="A141" s="53"/>
      <c r="B141" s="54"/>
      <c r="C141" s="55"/>
      <c r="D141" s="56"/>
      <c r="E141" s="57"/>
      <c r="F141" s="58">
        <f t="shared" si="17"/>
        <v>0</v>
      </c>
      <c r="G141" s="57"/>
      <c r="H141" s="59">
        <f t="shared" si="15"/>
        <v>0</v>
      </c>
      <c r="I141" s="60"/>
      <c r="J141" s="61"/>
      <c r="K141" s="95">
        <f t="shared" si="16"/>
        <v>1</v>
      </c>
      <c r="L141" s="62">
        <f t="shared" si="18"/>
        <v>0</v>
      </c>
    </row>
    <row r="142" spans="1:12" x14ac:dyDescent="0.2">
      <c r="A142" s="53"/>
      <c r="B142" s="54"/>
      <c r="C142" s="55"/>
      <c r="D142" s="56"/>
      <c r="E142" s="57"/>
      <c r="F142" s="58">
        <f t="shared" si="17"/>
        <v>0</v>
      </c>
      <c r="G142" s="57"/>
      <c r="H142" s="59">
        <f t="shared" si="15"/>
        <v>0</v>
      </c>
      <c r="I142" s="60"/>
      <c r="J142" s="61"/>
      <c r="K142" s="95">
        <f t="shared" si="16"/>
        <v>1</v>
      </c>
      <c r="L142" s="62">
        <f t="shared" si="18"/>
        <v>0</v>
      </c>
    </row>
    <row r="143" spans="1:12" x14ac:dyDescent="0.2">
      <c r="A143" s="53"/>
      <c r="B143" s="54"/>
      <c r="C143" s="55"/>
      <c r="D143" s="56"/>
      <c r="E143" s="57"/>
      <c r="F143" s="58">
        <f t="shared" si="17"/>
        <v>0</v>
      </c>
      <c r="G143" s="57"/>
      <c r="H143" s="59">
        <f t="shared" si="15"/>
        <v>0</v>
      </c>
      <c r="I143" s="60"/>
      <c r="J143" s="61"/>
      <c r="K143" s="95">
        <f t="shared" si="16"/>
        <v>1</v>
      </c>
      <c r="L143" s="62">
        <f t="shared" si="18"/>
        <v>0</v>
      </c>
    </row>
    <row r="144" spans="1:12" x14ac:dyDescent="0.2">
      <c r="A144" s="53"/>
      <c r="B144" s="54"/>
      <c r="C144" s="55"/>
      <c r="D144" s="56"/>
      <c r="E144" s="57"/>
      <c r="F144" s="58">
        <f t="shared" si="17"/>
        <v>0</v>
      </c>
      <c r="G144" s="57"/>
      <c r="H144" s="59">
        <f t="shared" si="15"/>
        <v>0</v>
      </c>
      <c r="I144" s="60"/>
      <c r="J144" s="61"/>
      <c r="K144" s="95">
        <f t="shared" si="16"/>
        <v>1</v>
      </c>
      <c r="L144" s="62">
        <f t="shared" si="18"/>
        <v>0</v>
      </c>
    </row>
    <row r="145" spans="1:12" x14ac:dyDescent="0.2">
      <c r="A145" s="53"/>
      <c r="B145" s="54"/>
      <c r="C145" s="55"/>
      <c r="D145" s="56"/>
      <c r="E145" s="57"/>
      <c r="F145" s="58">
        <f t="shared" si="17"/>
        <v>0</v>
      </c>
      <c r="G145" s="57"/>
      <c r="H145" s="59">
        <f t="shared" si="15"/>
        <v>0</v>
      </c>
      <c r="I145" s="60"/>
      <c r="J145" s="61"/>
      <c r="K145" s="95">
        <f t="shared" si="16"/>
        <v>1</v>
      </c>
      <c r="L145" s="62">
        <f t="shared" si="18"/>
        <v>0</v>
      </c>
    </row>
    <row r="146" spans="1:12" x14ac:dyDescent="0.2">
      <c r="A146" s="53"/>
      <c r="B146" s="54"/>
      <c r="C146" s="55"/>
      <c r="D146" s="56"/>
      <c r="E146" s="57"/>
      <c r="F146" s="58">
        <f t="shared" si="17"/>
        <v>0</v>
      </c>
      <c r="G146" s="57"/>
      <c r="H146" s="59">
        <f t="shared" si="15"/>
        <v>0</v>
      </c>
      <c r="I146" s="60"/>
      <c r="J146" s="61"/>
      <c r="K146" s="95">
        <f t="shared" si="16"/>
        <v>1</v>
      </c>
      <c r="L146" s="62">
        <f t="shared" si="18"/>
        <v>0</v>
      </c>
    </row>
    <row r="147" spans="1:12" x14ac:dyDescent="0.2">
      <c r="A147" s="53"/>
      <c r="B147" s="54"/>
      <c r="C147" s="55"/>
      <c r="D147" s="56"/>
      <c r="E147" s="57"/>
      <c r="F147" s="58">
        <f t="shared" si="17"/>
        <v>0</v>
      </c>
      <c r="G147" s="57"/>
      <c r="H147" s="59">
        <f t="shared" si="15"/>
        <v>0</v>
      </c>
      <c r="I147" s="60"/>
      <c r="J147" s="61"/>
      <c r="K147" s="95">
        <f t="shared" si="16"/>
        <v>1</v>
      </c>
      <c r="L147" s="62">
        <f t="shared" si="18"/>
        <v>0</v>
      </c>
    </row>
    <row r="148" spans="1:12" x14ac:dyDescent="0.2">
      <c r="A148" s="53"/>
      <c r="B148" s="54"/>
      <c r="C148" s="55"/>
      <c r="D148" s="56"/>
      <c r="E148" s="57"/>
      <c r="F148" s="58">
        <f t="shared" si="17"/>
        <v>0</v>
      </c>
      <c r="G148" s="57"/>
      <c r="H148" s="59">
        <f t="shared" si="15"/>
        <v>0</v>
      </c>
      <c r="I148" s="60"/>
      <c r="J148" s="61"/>
      <c r="K148" s="95">
        <f t="shared" si="16"/>
        <v>1</v>
      </c>
      <c r="L148" s="62">
        <f t="shared" si="18"/>
        <v>0</v>
      </c>
    </row>
    <row r="149" spans="1:12" x14ac:dyDescent="0.2">
      <c r="A149" s="42"/>
      <c r="B149" s="43"/>
      <c r="C149" s="44"/>
      <c r="D149" s="63"/>
      <c r="E149" s="46"/>
      <c r="F149" s="64">
        <f t="shared" si="17"/>
        <v>0</v>
      </c>
      <c r="G149" s="46"/>
      <c r="H149" s="48">
        <f t="shared" si="15"/>
        <v>0</v>
      </c>
      <c r="I149" s="49"/>
      <c r="J149" s="50"/>
      <c r="K149" s="95">
        <f t="shared" si="16"/>
        <v>1</v>
      </c>
      <c r="L149" s="62">
        <f t="shared" si="18"/>
        <v>0</v>
      </c>
    </row>
    <row r="150" spans="1:12" x14ac:dyDescent="0.2">
      <c r="A150" s="53"/>
      <c r="B150" s="54"/>
      <c r="C150" s="55"/>
      <c r="D150" s="56"/>
      <c r="E150" s="57"/>
      <c r="F150" s="58">
        <f t="shared" si="17"/>
        <v>0</v>
      </c>
      <c r="G150" s="57"/>
      <c r="H150" s="59">
        <f t="shared" si="15"/>
        <v>0</v>
      </c>
      <c r="I150" s="60"/>
      <c r="J150" s="61"/>
      <c r="K150" s="95">
        <f t="shared" si="16"/>
        <v>1</v>
      </c>
      <c r="L150" s="62">
        <f t="shared" si="18"/>
        <v>0</v>
      </c>
    </row>
    <row r="151" spans="1:12" x14ac:dyDescent="0.2">
      <c r="A151" s="53"/>
      <c r="B151" s="54"/>
      <c r="C151" s="55"/>
      <c r="D151" s="56"/>
      <c r="E151" s="57"/>
      <c r="F151" s="58">
        <f>E151-D151</f>
        <v>0</v>
      </c>
      <c r="G151" s="57"/>
      <c r="H151" s="59">
        <f xml:space="preserve"> IF(F151&gt;0,ROUNDUP(G151/F151,6),0)</f>
        <v>0</v>
      </c>
      <c r="I151" s="60"/>
      <c r="J151" s="61"/>
      <c r="K151" s="95">
        <f>IF(SUM(J151-I151+1)&gt;365,365,SUM(J151-I151+1))</f>
        <v>1</v>
      </c>
      <c r="L151" s="62">
        <f t="shared" si="18"/>
        <v>0</v>
      </c>
    </row>
    <row r="152" spans="1:12" x14ac:dyDescent="0.2">
      <c r="A152" s="53"/>
      <c r="B152" s="54"/>
      <c r="C152" s="55"/>
      <c r="D152" s="56"/>
      <c r="E152" s="57"/>
      <c r="F152" s="58">
        <f>E152-D152</f>
        <v>0</v>
      </c>
      <c r="G152" s="57"/>
      <c r="H152" s="59">
        <f xml:space="preserve"> IF(F152&gt;0,ROUNDUP(G152/F152,6),0)</f>
        <v>0</v>
      </c>
      <c r="I152" s="60"/>
      <c r="J152" s="61"/>
      <c r="K152" s="95">
        <f>IF(SUM(J152-I152+1)&gt;365,365,SUM(J152-I152+1))</f>
        <v>1</v>
      </c>
      <c r="L152" s="62">
        <f t="shared" si="18"/>
        <v>0</v>
      </c>
    </row>
    <row r="153" spans="1:12" x14ac:dyDescent="0.2">
      <c r="A153" s="53"/>
      <c r="B153" s="54"/>
      <c r="C153" s="55"/>
      <c r="D153" s="56"/>
      <c r="E153" s="57"/>
      <c r="F153" s="58">
        <f>E153-D153</f>
        <v>0</v>
      </c>
      <c r="G153" s="57"/>
      <c r="H153" s="59">
        <f xml:space="preserve"> IF(F153&gt;0,ROUNDUP(G153/F153,6),0)</f>
        <v>0</v>
      </c>
      <c r="I153" s="60"/>
      <c r="J153" s="61"/>
      <c r="K153" s="95">
        <f>IF(SUM(J153-I153+1)&gt;365,365,SUM(J153-I153+1))</f>
        <v>1</v>
      </c>
      <c r="L153" s="62">
        <f t="shared" si="18"/>
        <v>0</v>
      </c>
    </row>
    <row r="154" spans="1:12" x14ac:dyDescent="0.2">
      <c r="A154" s="53"/>
      <c r="B154" s="54"/>
      <c r="C154" s="55"/>
      <c r="D154" s="56"/>
      <c r="E154" s="57"/>
      <c r="F154" s="58">
        <f>E154-D154</f>
        <v>0</v>
      </c>
      <c r="G154" s="57"/>
      <c r="H154" s="59">
        <f xml:space="preserve"> IF(F154&gt;0,ROUNDUP(G154/F154,6),0)</f>
        <v>0</v>
      </c>
      <c r="I154" s="60"/>
      <c r="J154" s="61"/>
      <c r="K154" s="95">
        <f>IF(SUM(J154-I154+1)&gt;365,365,SUM(J154-I154+1))</f>
        <v>1</v>
      </c>
      <c r="L154" s="62">
        <f t="shared" si="18"/>
        <v>0</v>
      </c>
    </row>
    <row r="155" spans="1:12" x14ac:dyDescent="0.2">
      <c r="A155" s="53"/>
      <c r="B155" s="54"/>
      <c r="C155" s="55"/>
      <c r="D155" s="56"/>
      <c r="E155" s="57"/>
      <c r="F155" s="58">
        <f>E155-D155</f>
        <v>0</v>
      </c>
      <c r="G155" s="57"/>
      <c r="H155" s="59">
        <f xml:space="preserve"> IF(F155&gt;0,ROUNDUP(G155/F155,6),0)</f>
        <v>0</v>
      </c>
      <c r="I155" s="60"/>
      <c r="J155" s="61"/>
      <c r="K155" s="95">
        <f>IF(SUM(J155-I155+1)&gt;365,365,SUM(J155-I155+1))</f>
        <v>1</v>
      </c>
      <c r="L155" s="62">
        <f t="shared" si="18"/>
        <v>0</v>
      </c>
    </row>
    <row r="156" spans="1:12" x14ac:dyDescent="0.2">
      <c r="A156" s="53"/>
      <c r="B156" s="54"/>
      <c r="C156" s="55"/>
      <c r="D156" s="56"/>
      <c r="E156" s="57"/>
      <c r="F156" s="58">
        <f t="shared" ref="F156:F167" si="19">E156-D156</f>
        <v>0</v>
      </c>
      <c r="G156" s="57"/>
      <c r="H156" s="59">
        <f t="shared" ref="H156:H167" si="20" xml:space="preserve"> IF(F156&gt;0,ROUNDUP(G156/F156,6),0)</f>
        <v>0</v>
      </c>
      <c r="I156" s="60"/>
      <c r="J156" s="61"/>
      <c r="K156" s="95">
        <f t="shared" ref="K156:K167" si="21">IF(SUM(J156-I156+1)&gt;365,365,SUM(J156-I156+1))</f>
        <v>1</v>
      </c>
      <c r="L156" s="62">
        <f t="shared" si="18"/>
        <v>0</v>
      </c>
    </row>
    <row r="157" spans="1:12" x14ac:dyDescent="0.2">
      <c r="A157" s="42"/>
      <c r="B157" s="43"/>
      <c r="C157" s="44"/>
      <c r="D157" s="63"/>
      <c r="E157" s="46"/>
      <c r="F157" s="64">
        <f t="shared" si="19"/>
        <v>0</v>
      </c>
      <c r="G157" s="46"/>
      <c r="H157" s="48">
        <f t="shared" si="20"/>
        <v>0</v>
      </c>
      <c r="I157" s="49"/>
      <c r="J157" s="50"/>
      <c r="K157" s="95">
        <f t="shared" si="21"/>
        <v>1</v>
      </c>
      <c r="L157" s="62">
        <f t="shared" si="18"/>
        <v>0</v>
      </c>
    </row>
    <row r="158" spans="1:12" x14ac:dyDescent="0.2">
      <c r="A158" s="53"/>
      <c r="B158" s="54"/>
      <c r="C158" s="55"/>
      <c r="D158" s="56"/>
      <c r="E158" s="57"/>
      <c r="F158" s="58">
        <f t="shared" si="19"/>
        <v>0</v>
      </c>
      <c r="G158" s="57"/>
      <c r="H158" s="59">
        <f t="shared" si="20"/>
        <v>0</v>
      </c>
      <c r="I158" s="60"/>
      <c r="J158" s="61"/>
      <c r="K158" s="95">
        <f t="shared" si="21"/>
        <v>1</v>
      </c>
      <c r="L158" s="62">
        <f t="shared" si="18"/>
        <v>0</v>
      </c>
    </row>
    <row r="159" spans="1:12" x14ac:dyDescent="0.2">
      <c r="A159" s="96"/>
      <c r="B159" s="54"/>
      <c r="C159" s="83"/>
      <c r="D159" s="56"/>
      <c r="E159" s="56"/>
      <c r="F159" s="58">
        <f t="shared" si="19"/>
        <v>0</v>
      </c>
      <c r="G159" s="56"/>
      <c r="H159" s="59">
        <f t="shared" si="20"/>
        <v>0</v>
      </c>
      <c r="I159" s="84"/>
      <c r="J159" s="84"/>
      <c r="K159" s="95">
        <f t="shared" si="21"/>
        <v>1</v>
      </c>
      <c r="L159" s="62">
        <f t="shared" si="18"/>
        <v>0</v>
      </c>
    </row>
    <row r="160" spans="1:12" x14ac:dyDescent="0.2">
      <c r="A160" s="96"/>
      <c r="B160" s="54"/>
      <c r="C160" s="83"/>
      <c r="D160" s="56"/>
      <c r="E160" s="56"/>
      <c r="F160" s="58">
        <f t="shared" si="19"/>
        <v>0</v>
      </c>
      <c r="G160" s="56"/>
      <c r="H160" s="59">
        <f t="shared" si="20"/>
        <v>0</v>
      </c>
      <c r="I160" s="84"/>
      <c r="J160" s="84"/>
      <c r="K160" s="95">
        <f t="shared" si="21"/>
        <v>1</v>
      </c>
      <c r="L160" s="62">
        <f t="shared" si="18"/>
        <v>0</v>
      </c>
    </row>
    <row r="161" spans="1:12" x14ac:dyDescent="0.2">
      <c r="A161" s="42"/>
      <c r="B161" s="43"/>
      <c r="C161" s="44"/>
      <c r="D161" s="63"/>
      <c r="E161" s="46"/>
      <c r="F161" s="64">
        <f t="shared" si="19"/>
        <v>0</v>
      </c>
      <c r="G161" s="46"/>
      <c r="H161" s="48">
        <f t="shared" si="20"/>
        <v>0</v>
      </c>
      <c r="I161" s="49"/>
      <c r="J161" s="50"/>
      <c r="K161" s="95">
        <f t="shared" si="21"/>
        <v>1</v>
      </c>
      <c r="L161" s="62">
        <f t="shared" si="18"/>
        <v>0</v>
      </c>
    </row>
    <row r="162" spans="1:12" x14ac:dyDescent="0.2">
      <c r="A162" s="53"/>
      <c r="B162" s="54"/>
      <c r="C162" s="55"/>
      <c r="D162" s="56"/>
      <c r="E162" s="57"/>
      <c r="F162" s="58">
        <f t="shared" si="19"/>
        <v>0</v>
      </c>
      <c r="G162" s="57"/>
      <c r="H162" s="59">
        <f t="shared" si="20"/>
        <v>0</v>
      </c>
      <c r="I162" s="60"/>
      <c r="J162" s="61"/>
      <c r="K162" s="95">
        <f t="shared" si="21"/>
        <v>1</v>
      </c>
      <c r="L162" s="62">
        <f t="shared" si="18"/>
        <v>0</v>
      </c>
    </row>
    <row r="163" spans="1:12" x14ac:dyDescent="0.2">
      <c r="A163" s="42"/>
      <c r="B163" s="43"/>
      <c r="C163" s="44"/>
      <c r="D163" s="63"/>
      <c r="E163" s="46"/>
      <c r="F163" s="64">
        <f t="shared" si="19"/>
        <v>0</v>
      </c>
      <c r="G163" s="46"/>
      <c r="H163" s="48">
        <f t="shared" si="20"/>
        <v>0</v>
      </c>
      <c r="I163" s="49"/>
      <c r="J163" s="50"/>
      <c r="K163" s="95">
        <f t="shared" si="21"/>
        <v>1</v>
      </c>
      <c r="L163" s="62">
        <f t="shared" si="18"/>
        <v>0</v>
      </c>
    </row>
    <row r="164" spans="1:12" x14ac:dyDescent="0.2">
      <c r="A164" s="53"/>
      <c r="B164" s="54"/>
      <c r="C164" s="55"/>
      <c r="D164" s="56"/>
      <c r="E164" s="57"/>
      <c r="F164" s="58">
        <f t="shared" si="19"/>
        <v>0</v>
      </c>
      <c r="G164" s="57"/>
      <c r="H164" s="59">
        <f t="shared" si="20"/>
        <v>0</v>
      </c>
      <c r="I164" s="60"/>
      <c r="J164" s="61"/>
      <c r="K164" s="95">
        <f t="shared" si="21"/>
        <v>1</v>
      </c>
      <c r="L164" s="62">
        <f t="shared" si="18"/>
        <v>0</v>
      </c>
    </row>
    <row r="165" spans="1:12" x14ac:dyDescent="0.2">
      <c r="A165" s="42"/>
      <c r="B165" s="63"/>
      <c r="C165" s="46"/>
      <c r="D165" s="63"/>
      <c r="E165" s="46"/>
      <c r="F165" s="64">
        <f t="shared" si="19"/>
        <v>0</v>
      </c>
      <c r="G165" s="46"/>
      <c r="H165" s="48">
        <f t="shared" si="20"/>
        <v>0</v>
      </c>
      <c r="I165" s="49"/>
      <c r="J165" s="50"/>
      <c r="K165" s="95">
        <f t="shared" si="21"/>
        <v>1</v>
      </c>
      <c r="L165" s="62">
        <f t="shared" si="18"/>
        <v>0</v>
      </c>
    </row>
    <row r="166" spans="1:12" x14ac:dyDescent="0.2">
      <c r="A166" s="53"/>
      <c r="B166" s="56"/>
      <c r="C166" s="57"/>
      <c r="D166" s="56"/>
      <c r="E166" s="57"/>
      <c r="F166" s="58">
        <f t="shared" si="19"/>
        <v>0</v>
      </c>
      <c r="G166" s="57"/>
      <c r="H166" s="59">
        <f t="shared" si="20"/>
        <v>0</v>
      </c>
      <c r="I166" s="60"/>
      <c r="J166" s="61"/>
      <c r="K166" s="95">
        <f t="shared" si="21"/>
        <v>1</v>
      </c>
      <c r="L166" s="62">
        <f t="shared" si="18"/>
        <v>0</v>
      </c>
    </row>
    <row r="167" spans="1:12" ht="13.5" thickBot="1" x14ac:dyDescent="0.25">
      <c r="A167" s="65"/>
      <c r="B167" s="66"/>
      <c r="C167" s="67"/>
      <c r="D167" s="66"/>
      <c r="E167" s="67"/>
      <c r="F167" s="68">
        <f t="shared" si="19"/>
        <v>0</v>
      </c>
      <c r="G167" s="67"/>
      <c r="H167" s="69">
        <f t="shared" si="20"/>
        <v>0</v>
      </c>
      <c r="I167" s="70"/>
      <c r="J167" s="71"/>
      <c r="K167" s="97">
        <f t="shared" si="21"/>
        <v>1</v>
      </c>
      <c r="L167" s="73">
        <f>ROUNDUP(K167*4400*H167/365*20,0)/20</f>
        <v>0</v>
      </c>
    </row>
    <row r="169" spans="1:12" x14ac:dyDescent="0.2">
      <c r="L169" s="99">
        <f>SUM(L135:L167)</f>
        <v>0</v>
      </c>
    </row>
    <row r="170" spans="1:12" ht="13.5" thickBot="1" x14ac:dyDescent="0.25">
      <c r="A170" s="76" t="s">
        <v>33</v>
      </c>
    </row>
    <row r="171" spans="1:12" ht="13.5" thickBot="1" x14ac:dyDescent="0.25">
      <c r="A171" s="75" t="s">
        <v>35</v>
      </c>
      <c r="B171" s="1"/>
      <c r="C171" s="1"/>
      <c r="D171" s="1"/>
      <c r="E171" s="1"/>
      <c r="G171" s="1"/>
      <c r="H171" s="1"/>
      <c r="I171" s="1"/>
      <c r="J171" s="1" t="s">
        <v>34</v>
      </c>
      <c r="K171" s="1"/>
      <c r="L171" s="77">
        <f>L129+L169</f>
        <v>0</v>
      </c>
    </row>
    <row r="172" spans="1:12" x14ac:dyDescent="0.2">
      <c r="A172" s="75" t="s">
        <v>36</v>
      </c>
    </row>
    <row r="173" spans="1:12" ht="13.5" thickBot="1" x14ac:dyDescent="0.25">
      <c r="A173" s="75"/>
    </row>
    <row r="174" spans="1:12" x14ac:dyDescent="0.2">
      <c r="A174" s="14" t="s">
        <v>10</v>
      </c>
      <c r="B174" s="15" t="s">
        <v>11</v>
      </c>
      <c r="C174" s="16" t="s">
        <v>12</v>
      </c>
      <c r="D174" s="17" t="s">
        <v>13</v>
      </c>
      <c r="E174" s="18" t="s">
        <v>14</v>
      </c>
      <c r="F174" s="15" t="s">
        <v>15</v>
      </c>
      <c r="G174" s="16" t="s">
        <v>15</v>
      </c>
      <c r="H174" s="15" t="s">
        <v>16</v>
      </c>
      <c r="I174" s="19" t="s">
        <v>17</v>
      </c>
      <c r="J174" s="15"/>
      <c r="K174" s="15" t="s">
        <v>18</v>
      </c>
      <c r="L174" s="20"/>
    </row>
    <row r="175" spans="1:12" x14ac:dyDescent="0.2">
      <c r="A175" s="22" t="s">
        <v>19</v>
      </c>
      <c r="B175" s="23" t="s">
        <v>20</v>
      </c>
      <c r="C175" s="24"/>
      <c r="D175" s="25" t="s">
        <v>21</v>
      </c>
      <c r="E175" s="25" t="s">
        <v>21</v>
      </c>
      <c r="F175" s="23" t="s">
        <v>22</v>
      </c>
      <c r="G175" s="24" t="s">
        <v>38</v>
      </c>
      <c r="H175" s="26"/>
      <c r="I175" s="27" t="s">
        <v>23</v>
      </c>
      <c r="J175" s="28" t="s">
        <v>24</v>
      </c>
      <c r="K175" s="29" t="s">
        <v>25</v>
      </c>
      <c r="L175" s="30" t="s">
        <v>26</v>
      </c>
    </row>
    <row r="176" spans="1:12" ht="13.5" thickBot="1" x14ac:dyDescent="0.25">
      <c r="A176" s="31" t="s">
        <v>27</v>
      </c>
      <c r="B176" s="32"/>
      <c r="C176" s="33"/>
      <c r="D176" s="32" t="s">
        <v>28</v>
      </c>
      <c r="E176" s="34" t="s">
        <v>29</v>
      </c>
      <c r="F176" s="32" t="s">
        <v>30</v>
      </c>
      <c r="G176" s="35" t="s">
        <v>31</v>
      </c>
      <c r="H176" s="36"/>
      <c r="I176" s="37" t="s">
        <v>32</v>
      </c>
      <c r="J176" s="38"/>
      <c r="K176" s="39"/>
      <c r="L176" s="40"/>
    </row>
    <row r="177" spans="1:12" x14ac:dyDescent="0.2">
      <c r="A177" s="85"/>
      <c r="B177" s="86"/>
      <c r="C177" s="87"/>
      <c r="D177" s="88"/>
      <c r="E177" s="89"/>
      <c r="F177" s="90">
        <f>E177-D177</f>
        <v>0</v>
      </c>
      <c r="G177" s="89"/>
      <c r="H177" s="91">
        <f t="shared" ref="H177:H192" si="22" xml:space="preserve"> IF(F177&gt;0,ROUNDUP(G177/F177,6),0)</f>
        <v>0</v>
      </c>
      <c r="I177" s="92"/>
      <c r="J177" s="93"/>
      <c r="K177" s="94">
        <f t="shared" ref="K177:K192" si="23">IF(SUM(J177-I177+1)&gt;365,365,SUM(J177-I177+1))</f>
        <v>1</v>
      </c>
      <c r="L177" s="52">
        <f>ROUNDUP(K177*4400*H177/365*20,0)/20</f>
        <v>0</v>
      </c>
    </row>
    <row r="178" spans="1:12" x14ac:dyDescent="0.2">
      <c r="A178" s="53"/>
      <c r="B178" s="54"/>
      <c r="C178" s="55"/>
      <c r="D178" s="56"/>
      <c r="E178" s="57"/>
      <c r="F178" s="58">
        <f t="shared" ref="F178:F192" si="24">E178-D178</f>
        <v>0</v>
      </c>
      <c r="G178" s="57"/>
      <c r="H178" s="59">
        <f t="shared" si="22"/>
        <v>0</v>
      </c>
      <c r="I178" s="60"/>
      <c r="J178" s="61"/>
      <c r="K178" s="95">
        <f t="shared" si="23"/>
        <v>1</v>
      </c>
      <c r="L178" s="62">
        <f t="shared" ref="L178:L208" si="25">ROUNDUP(K178*4400*H178/365*20,0)/20</f>
        <v>0</v>
      </c>
    </row>
    <row r="179" spans="1:12" x14ac:dyDescent="0.2">
      <c r="A179" s="42"/>
      <c r="B179" s="43"/>
      <c r="C179" s="44"/>
      <c r="D179" s="63"/>
      <c r="E179" s="46"/>
      <c r="F179" s="64">
        <f t="shared" si="24"/>
        <v>0</v>
      </c>
      <c r="G179" s="46"/>
      <c r="H179" s="48">
        <f t="shared" si="22"/>
        <v>0</v>
      </c>
      <c r="I179" s="49"/>
      <c r="J179" s="50"/>
      <c r="K179" s="95">
        <f t="shared" si="23"/>
        <v>1</v>
      </c>
      <c r="L179" s="62">
        <f t="shared" si="25"/>
        <v>0</v>
      </c>
    </row>
    <row r="180" spans="1:12" x14ac:dyDescent="0.2">
      <c r="A180" s="53"/>
      <c r="B180" s="54"/>
      <c r="C180" s="55"/>
      <c r="D180" s="56"/>
      <c r="E180" s="57"/>
      <c r="F180" s="58">
        <f t="shared" si="24"/>
        <v>0</v>
      </c>
      <c r="G180" s="57"/>
      <c r="H180" s="59">
        <f t="shared" si="22"/>
        <v>0</v>
      </c>
      <c r="I180" s="60"/>
      <c r="J180" s="61"/>
      <c r="K180" s="95">
        <f t="shared" si="23"/>
        <v>1</v>
      </c>
      <c r="L180" s="62">
        <f t="shared" si="25"/>
        <v>0</v>
      </c>
    </row>
    <row r="181" spans="1:12" x14ac:dyDescent="0.2">
      <c r="A181" s="53"/>
      <c r="B181" s="54"/>
      <c r="C181" s="55"/>
      <c r="D181" s="56"/>
      <c r="E181" s="57"/>
      <c r="F181" s="58">
        <f t="shared" si="24"/>
        <v>0</v>
      </c>
      <c r="G181" s="57"/>
      <c r="H181" s="59">
        <f t="shared" si="22"/>
        <v>0</v>
      </c>
      <c r="I181" s="60"/>
      <c r="J181" s="61"/>
      <c r="K181" s="95">
        <f t="shared" si="23"/>
        <v>1</v>
      </c>
      <c r="L181" s="62">
        <f t="shared" si="25"/>
        <v>0</v>
      </c>
    </row>
    <row r="182" spans="1:12" x14ac:dyDescent="0.2">
      <c r="A182" s="53"/>
      <c r="B182" s="54"/>
      <c r="C182" s="55"/>
      <c r="D182" s="56"/>
      <c r="E182" s="57"/>
      <c r="F182" s="58">
        <f t="shared" si="24"/>
        <v>0</v>
      </c>
      <c r="G182" s="57"/>
      <c r="H182" s="59">
        <f t="shared" si="22"/>
        <v>0</v>
      </c>
      <c r="I182" s="60"/>
      <c r="J182" s="61"/>
      <c r="K182" s="95">
        <f t="shared" si="23"/>
        <v>1</v>
      </c>
      <c r="L182" s="62">
        <f t="shared" si="25"/>
        <v>0</v>
      </c>
    </row>
    <row r="183" spans="1:12" x14ac:dyDescent="0.2">
      <c r="A183" s="53"/>
      <c r="B183" s="54"/>
      <c r="C183" s="55"/>
      <c r="D183" s="56"/>
      <c r="E183" s="57"/>
      <c r="F183" s="58">
        <f t="shared" si="24"/>
        <v>0</v>
      </c>
      <c r="G183" s="57"/>
      <c r="H183" s="59">
        <f t="shared" si="22"/>
        <v>0</v>
      </c>
      <c r="I183" s="60"/>
      <c r="J183" s="61"/>
      <c r="K183" s="95">
        <f t="shared" si="23"/>
        <v>1</v>
      </c>
      <c r="L183" s="62">
        <f t="shared" si="25"/>
        <v>0</v>
      </c>
    </row>
    <row r="184" spans="1:12" x14ac:dyDescent="0.2">
      <c r="A184" s="53"/>
      <c r="B184" s="54"/>
      <c r="C184" s="55"/>
      <c r="D184" s="56"/>
      <c r="E184" s="57"/>
      <c r="F184" s="58">
        <f t="shared" si="24"/>
        <v>0</v>
      </c>
      <c r="G184" s="57"/>
      <c r="H184" s="59">
        <f t="shared" si="22"/>
        <v>0</v>
      </c>
      <c r="I184" s="60"/>
      <c r="J184" s="61"/>
      <c r="K184" s="95">
        <f t="shared" si="23"/>
        <v>1</v>
      </c>
      <c r="L184" s="62">
        <f t="shared" si="25"/>
        <v>0</v>
      </c>
    </row>
    <row r="185" spans="1:12" x14ac:dyDescent="0.2">
      <c r="A185" s="53"/>
      <c r="B185" s="54"/>
      <c r="C185" s="55"/>
      <c r="D185" s="56"/>
      <c r="E185" s="57"/>
      <c r="F185" s="58">
        <f t="shared" si="24"/>
        <v>0</v>
      </c>
      <c r="G185" s="57"/>
      <c r="H185" s="59">
        <f t="shared" si="22"/>
        <v>0</v>
      </c>
      <c r="I185" s="60"/>
      <c r="J185" s="61"/>
      <c r="K185" s="95">
        <f t="shared" si="23"/>
        <v>1</v>
      </c>
      <c r="L185" s="62">
        <f t="shared" si="25"/>
        <v>0</v>
      </c>
    </row>
    <row r="186" spans="1:12" x14ac:dyDescent="0.2">
      <c r="A186" s="53"/>
      <c r="B186" s="54"/>
      <c r="C186" s="55"/>
      <c r="D186" s="56"/>
      <c r="E186" s="57"/>
      <c r="F186" s="58">
        <f t="shared" si="24"/>
        <v>0</v>
      </c>
      <c r="G186" s="57"/>
      <c r="H186" s="59">
        <f t="shared" si="22"/>
        <v>0</v>
      </c>
      <c r="I186" s="60"/>
      <c r="J186" s="61"/>
      <c r="K186" s="95">
        <f t="shared" si="23"/>
        <v>1</v>
      </c>
      <c r="L186" s="62">
        <f t="shared" si="25"/>
        <v>0</v>
      </c>
    </row>
    <row r="187" spans="1:12" x14ac:dyDescent="0.2">
      <c r="A187" s="53"/>
      <c r="B187" s="54"/>
      <c r="C187" s="55"/>
      <c r="D187" s="56"/>
      <c r="E187" s="57"/>
      <c r="F187" s="58">
        <f t="shared" si="24"/>
        <v>0</v>
      </c>
      <c r="G187" s="57"/>
      <c r="H187" s="59">
        <f t="shared" si="22"/>
        <v>0</v>
      </c>
      <c r="I187" s="60"/>
      <c r="J187" s="61"/>
      <c r="K187" s="95">
        <f t="shared" si="23"/>
        <v>1</v>
      </c>
      <c r="L187" s="62">
        <f t="shared" si="25"/>
        <v>0</v>
      </c>
    </row>
    <row r="188" spans="1:12" x14ac:dyDescent="0.2">
      <c r="A188" s="53"/>
      <c r="B188" s="54"/>
      <c r="C188" s="55"/>
      <c r="D188" s="56"/>
      <c r="E188" s="57"/>
      <c r="F188" s="58">
        <f t="shared" si="24"/>
        <v>0</v>
      </c>
      <c r="G188" s="57"/>
      <c r="H188" s="59">
        <f t="shared" si="22"/>
        <v>0</v>
      </c>
      <c r="I188" s="60"/>
      <c r="J188" s="61"/>
      <c r="K188" s="95">
        <f t="shared" si="23"/>
        <v>1</v>
      </c>
      <c r="L188" s="62">
        <f t="shared" si="25"/>
        <v>0</v>
      </c>
    </row>
    <row r="189" spans="1:12" x14ac:dyDescent="0.2">
      <c r="A189" s="53"/>
      <c r="B189" s="54"/>
      <c r="C189" s="55"/>
      <c r="D189" s="56"/>
      <c r="E189" s="57"/>
      <c r="F189" s="58">
        <f t="shared" si="24"/>
        <v>0</v>
      </c>
      <c r="G189" s="57"/>
      <c r="H189" s="59">
        <f t="shared" si="22"/>
        <v>0</v>
      </c>
      <c r="I189" s="60"/>
      <c r="J189" s="61"/>
      <c r="K189" s="95">
        <f t="shared" si="23"/>
        <v>1</v>
      </c>
      <c r="L189" s="62">
        <f t="shared" si="25"/>
        <v>0</v>
      </c>
    </row>
    <row r="190" spans="1:12" x14ac:dyDescent="0.2">
      <c r="A190" s="53"/>
      <c r="B190" s="54"/>
      <c r="C190" s="55"/>
      <c r="D190" s="56"/>
      <c r="E190" s="57"/>
      <c r="F190" s="58">
        <f t="shared" si="24"/>
        <v>0</v>
      </c>
      <c r="G190" s="57"/>
      <c r="H190" s="59">
        <f t="shared" si="22"/>
        <v>0</v>
      </c>
      <c r="I190" s="60"/>
      <c r="J190" s="61"/>
      <c r="K190" s="95">
        <f t="shared" si="23"/>
        <v>1</v>
      </c>
      <c r="L190" s="62">
        <f t="shared" si="25"/>
        <v>0</v>
      </c>
    </row>
    <row r="191" spans="1:12" x14ac:dyDescent="0.2">
      <c r="A191" s="42"/>
      <c r="B191" s="43"/>
      <c r="C191" s="44"/>
      <c r="D191" s="63"/>
      <c r="E191" s="46"/>
      <c r="F191" s="64">
        <f t="shared" si="24"/>
        <v>0</v>
      </c>
      <c r="G191" s="46"/>
      <c r="H191" s="48">
        <f t="shared" si="22"/>
        <v>0</v>
      </c>
      <c r="I191" s="49"/>
      <c r="J191" s="50"/>
      <c r="K191" s="95">
        <f t="shared" si="23"/>
        <v>1</v>
      </c>
      <c r="L191" s="62">
        <f t="shared" si="25"/>
        <v>0</v>
      </c>
    </row>
    <row r="192" spans="1:12" x14ac:dyDescent="0.2">
      <c r="A192" s="53"/>
      <c r="B192" s="54"/>
      <c r="C192" s="55"/>
      <c r="D192" s="56"/>
      <c r="E192" s="57"/>
      <c r="F192" s="58">
        <f t="shared" si="24"/>
        <v>0</v>
      </c>
      <c r="G192" s="57"/>
      <c r="H192" s="59">
        <f t="shared" si="22"/>
        <v>0</v>
      </c>
      <c r="I192" s="60"/>
      <c r="J192" s="61"/>
      <c r="K192" s="95">
        <f t="shared" si="23"/>
        <v>1</v>
      </c>
      <c r="L192" s="62">
        <f t="shared" si="25"/>
        <v>0</v>
      </c>
    </row>
    <row r="193" spans="1:12" x14ac:dyDescent="0.2">
      <c r="A193" s="53"/>
      <c r="B193" s="54"/>
      <c r="C193" s="55"/>
      <c r="D193" s="56"/>
      <c r="E193" s="57"/>
      <c r="F193" s="58">
        <f>E193-D193</f>
        <v>0</v>
      </c>
      <c r="G193" s="57"/>
      <c r="H193" s="59">
        <f xml:space="preserve"> IF(F193&gt;0,ROUNDUP(G193/F193,6),0)</f>
        <v>0</v>
      </c>
      <c r="I193" s="60"/>
      <c r="J193" s="61"/>
      <c r="K193" s="95">
        <f>IF(SUM(J193-I193+1)&gt;365,365,SUM(J193-I193+1))</f>
        <v>1</v>
      </c>
      <c r="L193" s="62">
        <f t="shared" si="25"/>
        <v>0</v>
      </c>
    </row>
    <row r="194" spans="1:12" x14ac:dyDescent="0.2">
      <c r="A194" s="53"/>
      <c r="B194" s="54"/>
      <c r="C194" s="55"/>
      <c r="D194" s="56"/>
      <c r="E194" s="57"/>
      <c r="F194" s="58">
        <f>E194-D194</f>
        <v>0</v>
      </c>
      <c r="G194" s="57"/>
      <c r="H194" s="59">
        <f xml:space="preserve"> IF(F194&gt;0,ROUNDUP(G194/F194,6),0)</f>
        <v>0</v>
      </c>
      <c r="I194" s="60"/>
      <c r="J194" s="61"/>
      <c r="K194" s="95">
        <f>IF(SUM(J194-I194+1)&gt;365,365,SUM(J194-I194+1))</f>
        <v>1</v>
      </c>
      <c r="L194" s="62">
        <f t="shared" si="25"/>
        <v>0</v>
      </c>
    </row>
    <row r="195" spans="1:12" x14ac:dyDescent="0.2">
      <c r="A195" s="53"/>
      <c r="B195" s="54"/>
      <c r="C195" s="55"/>
      <c r="D195" s="56"/>
      <c r="E195" s="57"/>
      <c r="F195" s="58">
        <f>E195-D195</f>
        <v>0</v>
      </c>
      <c r="G195" s="57"/>
      <c r="H195" s="59">
        <f xml:space="preserve"> IF(F195&gt;0,ROUNDUP(G195/F195,6),0)</f>
        <v>0</v>
      </c>
      <c r="I195" s="60"/>
      <c r="J195" s="61"/>
      <c r="K195" s="95">
        <f>IF(SUM(J195-I195+1)&gt;365,365,SUM(J195-I195+1))</f>
        <v>1</v>
      </c>
      <c r="L195" s="62">
        <f t="shared" si="25"/>
        <v>0</v>
      </c>
    </row>
    <row r="196" spans="1:12" x14ac:dyDescent="0.2">
      <c r="A196" s="53"/>
      <c r="B196" s="54"/>
      <c r="C196" s="55"/>
      <c r="D196" s="56"/>
      <c r="E196" s="57"/>
      <c r="F196" s="58">
        <f>E196-D196</f>
        <v>0</v>
      </c>
      <c r="G196" s="57"/>
      <c r="H196" s="59">
        <f xml:space="preserve"> IF(F196&gt;0,ROUNDUP(G196/F196,6),0)</f>
        <v>0</v>
      </c>
      <c r="I196" s="60"/>
      <c r="J196" s="61"/>
      <c r="K196" s="95">
        <f>IF(SUM(J196-I196+1)&gt;365,365,SUM(J196-I196+1))</f>
        <v>1</v>
      </c>
      <c r="L196" s="62">
        <f t="shared" si="25"/>
        <v>0</v>
      </c>
    </row>
    <row r="197" spans="1:12" x14ac:dyDescent="0.2">
      <c r="A197" s="53"/>
      <c r="B197" s="54"/>
      <c r="C197" s="55"/>
      <c r="D197" s="56"/>
      <c r="E197" s="57"/>
      <c r="F197" s="58">
        <f>E197-D197</f>
        <v>0</v>
      </c>
      <c r="G197" s="57"/>
      <c r="H197" s="59">
        <f xml:space="preserve"> IF(F197&gt;0,ROUNDUP(G197/F197,6),0)</f>
        <v>0</v>
      </c>
      <c r="I197" s="60"/>
      <c r="J197" s="61"/>
      <c r="K197" s="95">
        <f>IF(SUM(J197-I197+1)&gt;365,365,SUM(J197-I197+1))</f>
        <v>1</v>
      </c>
      <c r="L197" s="62">
        <f t="shared" si="25"/>
        <v>0</v>
      </c>
    </row>
    <row r="198" spans="1:12" x14ac:dyDescent="0.2">
      <c r="A198" s="53"/>
      <c r="B198" s="54"/>
      <c r="C198" s="55"/>
      <c r="D198" s="56"/>
      <c r="E198" s="57"/>
      <c r="F198" s="58">
        <f t="shared" ref="F198:F209" si="26">E198-D198</f>
        <v>0</v>
      </c>
      <c r="G198" s="57"/>
      <c r="H198" s="59">
        <f t="shared" ref="H198:H209" si="27" xml:space="preserve"> IF(F198&gt;0,ROUNDUP(G198/F198,6),0)</f>
        <v>0</v>
      </c>
      <c r="I198" s="60"/>
      <c r="J198" s="61"/>
      <c r="K198" s="95">
        <f t="shared" ref="K198:K209" si="28">IF(SUM(J198-I198+1)&gt;365,365,SUM(J198-I198+1))</f>
        <v>1</v>
      </c>
      <c r="L198" s="62">
        <f t="shared" si="25"/>
        <v>0</v>
      </c>
    </row>
    <row r="199" spans="1:12" x14ac:dyDescent="0.2">
      <c r="A199" s="42"/>
      <c r="B199" s="43"/>
      <c r="C199" s="44"/>
      <c r="D199" s="63"/>
      <c r="E199" s="46"/>
      <c r="F199" s="64">
        <f t="shared" si="26"/>
        <v>0</v>
      </c>
      <c r="G199" s="46"/>
      <c r="H199" s="48">
        <f t="shared" si="27"/>
        <v>0</v>
      </c>
      <c r="I199" s="49"/>
      <c r="J199" s="50"/>
      <c r="K199" s="95">
        <f t="shared" si="28"/>
        <v>1</v>
      </c>
      <c r="L199" s="62">
        <f t="shared" si="25"/>
        <v>0</v>
      </c>
    </row>
    <row r="200" spans="1:12" x14ac:dyDescent="0.2">
      <c r="A200" s="53"/>
      <c r="B200" s="54"/>
      <c r="C200" s="55"/>
      <c r="D200" s="56"/>
      <c r="E200" s="57"/>
      <c r="F200" s="58">
        <f t="shared" si="26"/>
        <v>0</v>
      </c>
      <c r="G200" s="57"/>
      <c r="H200" s="59">
        <f t="shared" si="27"/>
        <v>0</v>
      </c>
      <c r="I200" s="60"/>
      <c r="J200" s="61"/>
      <c r="K200" s="95">
        <f t="shared" si="28"/>
        <v>1</v>
      </c>
      <c r="L200" s="62">
        <f t="shared" si="25"/>
        <v>0</v>
      </c>
    </row>
    <row r="201" spans="1:12" x14ac:dyDescent="0.2">
      <c r="A201" s="96"/>
      <c r="B201" s="54"/>
      <c r="C201" s="83"/>
      <c r="D201" s="56"/>
      <c r="E201" s="56"/>
      <c r="F201" s="58">
        <f t="shared" si="26"/>
        <v>0</v>
      </c>
      <c r="G201" s="56"/>
      <c r="H201" s="59">
        <f t="shared" si="27"/>
        <v>0</v>
      </c>
      <c r="I201" s="84"/>
      <c r="J201" s="84"/>
      <c r="K201" s="95">
        <f t="shared" si="28"/>
        <v>1</v>
      </c>
      <c r="L201" s="62">
        <f t="shared" si="25"/>
        <v>0</v>
      </c>
    </row>
    <row r="202" spans="1:12" x14ac:dyDescent="0.2">
      <c r="A202" s="96"/>
      <c r="B202" s="54"/>
      <c r="C202" s="83"/>
      <c r="D202" s="56"/>
      <c r="E202" s="56"/>
      <c r="F202" s="58">
        <f t="shared" si="26"/>
        <v>0</v>
      </c>
      <c r="G202" s="56"/>
      <c r="H202" s="59">
        <f t="shared" si="27"/>
        <v>0</v>
      </c>
      <c r="I202" s="84"/>
      <c r="J202" s="84"/>
      <c r="K202" s="95">
        <f t="shared" si="28"/>
        <v>1</v>
      </c>
      <c r="L202" s="62">
        <f t="shared" si="25"/>
        <v>0</v>
      </c>
    </row>
    <row r="203" spans="1:12" x14ac:dyDescent="0.2">
      <c r="A203" s="42"/>
      <c r="B203" s="43"/>
      <c r="C203" s="44"/>
      <c r="D203" s="63"/>
      <c r="E203" s="46"/>
      <c r="F203" s="64">
        <f t="shared" si="26"/>
        <v>0</v>
      </c>
      <c r="G203" s="46"/>
      <c r="H203" s="48">
        <f t="shared" si="27"/>
        <v>0</v>
      </c>
      <c r="I203" s="49"/>
      <c r="J203" s="50"/>
      <c r="K203" s="95">
        <f t="shared" si="28"/>
        <v>1</v>
      </c>
      <c r="L203" s="62">
        <f t="shared" si="25"/>
        <v>0</v>
      </c>
    </row>
    <row r="204" spans="1:12" x14ac:dyDescent="0.2">
      <c r="A204" s="53"/>
      <c r="B204" s="54"/>
      <c r="C204" s="55"/>
      <c r="D204" s="56"/>
      <c r="E204" s="57"/>
      <c r="F204" s="58">
        <f t="shared" si="26"/>
        <v>0</v>
      </c>
      <c r="G204" s="57"/>
      <c r="H204" s="59">
        <f t="shared" si="27"/>
        <v>0</v>
      </c>
      <c r="I204" s="60"/>
      <c r="J204" s="61"/>
      <c r="K204" s="95">
        <f t="shared" si="28"/>
        <v>1</v>
      </c>
      <c r="L204" s="62">
        <f t="shared" si="25"/>
        <v>0</v>
      </c>
    </row>
    <row r="205" spans="1:12" x14ac:dyDescent="0.2">
      <c r="A205" s="42"/>
      <c r="B205" s="43"/>
      <c r="C205" s="44"/>
      <c r="D205" s="63"/>
      <c r="E205" s="46"/>
      <c r="F205" s="64">
        <f t="shared" si="26"/>
        <v>0</v>
      </c>
      <c r="G205" s="46"/>
      <c r="H205" s="48">
        <f t="shared" si="27"/>
        <v>0</v>
      </c>
      <c r="I205" s="49"/>
      <c r="J205" s="50"/>
      <c r="K205" s="95">
        <f t="shared" si="28"/>
        <v>1</v>
      </c>
      <c r="L205" s="62">
        <f t="shared" si="25"/>
        <v>0</v>
      </c>
    </row>
    <row r="206" spans="1:12" x14ac:dyDescent="0.2">
      <c r="A206" s="53"/>
      <c r="B206" s="54"/>
      <c r="C206" s="55"/>
      <c r="D206" s="56"/>
      <c r="E206" s="57"/>
      <c r="F206" s="58">
        <f t="shared" si="26"/>
        <v>0</v>
      </c>
      <c r="G206" s="57"/>
      <c r="H206" s="59">
        <f t="shared" si="27"/>
        <v>0</v>
      </c>
      <c r="I206" s="60"/>
      <c r="J206" s="61"/>
      <c r="K206" s="95">
        <f t="shared" si="28"/>
        <v>1</v>
      </c>
      <c r="L206" s="62">
        <f t="shared" si="25"/>
        <v>0</v>
      </c>
    </row>
    <row r="207" spans="1:12" x14ac:dyDescent="0.2">
      <c r="A207" s="42"/>
      <c r="B207" s="63"/>
      <c r="C207" s="46"/>
      <c r="D207" s="63"/>
      <c r="E207" s="46"/>
      <c r="F207" s="64">
        <f t="shared" si="26"/>
        <v>0</v>
      </c>
      <c r="G207" s="46"/>
      <c r="H207" s="48">
        <f t="shared" si="27"/>
        <v>0</v>
      </c>
      <c r="I207" s="49"/>
      <c r="J207" s="50"/>
      <c r="K207" s="95">
        <f t="shared" si="28"/>
        <v>1</v>
      </c>
      <c r="L207" s="62">
        <f t="shared" si="25"/>
        <v>0</v>
      </c>
    </row>
    <row r="208" spans="1:12" x14ac:dyDescent="0.2">
      <c r="A208" s="53"/>
      <c r="B208" s="56"/>
      <c r="C208" s="57"/>
      <c r="D208" s="56"/>
      <c r="E208" s="57"/>
      <c r="F208" s="58">
        <f t="shared" si="26"/>
        <v>0</v>
      </c>
      <c r="G208" s="57"/>
      <c r="H208" s="59">
        <f t="shared" si="27"/>
        <v>0</v>
      </c>
      <c r="I208" s="60"/>
      <c r="J208" s="61"/>
      <c r="K208" s="95">
        <f t="shared" si="28"/>
        <v>1</v>
      </c>
      <c r="L208" s="62">
        <f t="shared" si="25"/>
        <v>0</v>
      </c>
    </row>
    <row r="209" spans="1:12" ht="13.5" thickBot="1" x14ac:dyDescent="0.25">
      <c r="A209" s="65"/>
      <c r="B209" s="66"/>
      <c r="C209" s="67"/>
      <c r="D209" s="66"/>
      <c r="E209" s="67"/>
      <c r="F209" s="68">
        <f t="shared" si="26"/>
        <v>0</v>
      </c>
      <c r="G209" s="67"/>
      <c r="H209" s="69">
        <f t="shared" si="27"/>
        <v>0</v>
      </c>
      <c r="I209" s="70"/>
      <c r="J209" s="71"/>
      <c r="K209" s="97">
        <f t="shared" si="28"/>
        <v>1</v>
      </c>
      <c r="L209" s="73">
        <f>ROUNDUP(K209*4400*H209/365*20,0)/20</f>
        <v>0</v>
      </c>
    </row>
    <row r="211" spans="1:12" x14ac:dyDescent="0.2">
      <c r="L211" s="99">
        <f>SUM(L177:L209)</f>
        <v>0</v>
      </c>
    </row>
    <row r="212" spans="1:12" ht="13.5" thickBot="1" x14ac:dyDescent="0.25">
      <c r="A212" s="76" t="s">
        <v>33</v>
      </c>
    </row>
    <row r="213" spans="1:12" ht="13.5" thickBot="1" x14ac:dyDescent="0.25">
      <c r="A213" s="75" t="s">
        <v>35</v>
      </c>
      <c r="B213" s="1"/>
      <c r="C213" s="1"/>
      <c r="D213" s="1"/>
      <c r="E213" s="1"/>
      <c r="G213" s="1"/>
      <c r="H213" s="1"/>
      <c r="I213" s="1"/>
      <c r="J213" s="1" t="s">
        <v>34</v>
      </c>
      <c r="K213" s="1"/>
      <c r="L213" s="77">
        <f>L171+L211</f>
        <v>0</v>
      </c>
    </row>
    <row r="214" spans="1:12" x14ac:dyDescent="0.2">
      <c r="A214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Button 3">
              <controlPr defaultSize="0" print="0" autoFill="0" autoPict="0" macro="[0]!Deckblatt">
                <anchor moveWithCells="1" sizeWithCells="1">
                  <from>
                    <xdr:col>8</xdr:col>
                    <xdr:colOff>561975</xdr:colOff>
                    <xdr:row>0</xdr:row>
                    <xdr:rowOff>38100</xdr:rowOff>
                  </from>
                  <to>
                    <xdr:col>10</xdr:col>
                    <xdr:colOff>152400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Button 4">
              <controlPr defaultSize="0" print="0" autoFill="0" autoPict="0" macro="[0]!Blatt1">
                <anchor moveWithCells="1" sizeWithCells="1">
                  <from>
                    <xdr:col>8</xdr:col>
                    <xdr:colOff>561975</xdr:colOff>
                    <xdr:row>2</xdr:row>
                    <xdr:rowOff>76200</xdr:rowOff>
                  </from>
                  <to>
                    <xdr:col>10</xdr:col>
                    <xdr:colOff>152400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Button 5">
              <controlPr defaultSize="0" print="0" autoFill="0" autoPict="0" macro="[0]!Blatt2">
                <anchor moveWithCells="1" sizeWithCells="1">
                  <from>
                    <xdr:col>10</xdr:col>
                    <xdr:colOff>390525</xdr:colOff>
                    <xdr:row>0</xdr:row>
                    <xdr:rowOff>38100</xdr:rowOff>
                  </from>
                  <to>
                    <xdr:col>11</xdr:col>
                    <xdr:colOff>885825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Button 6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76200</xdr:rowOff>
                  </from>
                  <to>
                    <xdr:col>11</xdr:col>
                    <xdr:colOff>885825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9F63-8C56-4230-B024-4E5DE9AE7A30}">
  <sheetPr codeName="Tabelle5">
    <pageSetUpPr autoPageBreaks="0"/>
  </sheetPr>
  <dimension ref="A5:M214"/>
  <sheetViews>
    <sheetView showGridLines="0" showRowColHeaders="0" showZeros="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39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10</v>
      </c>
      <c r="B8" s="15" t="s">
        <v>11</v>
      </c>
      <c r="C8" s="16" t="s">
        <v>12</v>
      </c>
      <c r="D8" s="17" t="s">
        <v>13</v>
      </c>
      <c r="E8" s="18" t="s">
        <v>14</v>
      </c>
      <c r="F8" s="15" t="s">
        <v>15</v>
      </c>
      <c r="G8" s="16" t="s">
        <v>15</v>
      </c>
      <c r="H8" s="15" t="s">
        <v>16</v>
      </c>
      <c r="I8" s="19" t="s">
        <v>17</v>
      </c>
      <c r="J8" s="15"/>
      <c r="K8" s="15" t="s">
        <v>18</v>
      </c>
      <c r="L8" s="20"/>
      <c r="M8" s="21"/>
    </row>
    <row r="9" spans="1:13" x14ac:dyDescent="0.2">
      <c r="A9" s="22" t="s">
        <v>19</v>
      </c>
      <c r="B9" s="23" t="s">
        <v>20</v>
      </c>
      <c r="C9" s="24"/>
      <c r="D9" s="25" t="s">
        <v>21</v>
      </c>
      <c r="E9" s="25" t="s">
        <v>21</v>
      </c>
      <c r="F9" s="23" t="s">
        <v>22</v>
      </c>
      <c r="G9" s="24" t="s">
        <v>38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ROUNDUP(K11*5000*H11/365*20,0)/20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ROUNDUP(K12*5000*H12/365*20,0)/20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ROUNDUP(K13*5000*H13/365*20,0)/20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ROUNDUP(K40*5000*H40/365*20,0)/20</f>
        <v>0</v>
      </c>
    </row>
    <row r="41" spans="1:12" ht="13.5" thickBot="1" x14ac:dyDescent="0.25"/>
    <row r="42" spans="1:12" ht="13.5" thickBot="1" x14ac:dyDescent="0.25">
      <c r="A42" s="76" t="s">
        <v>33</v>
      </c>
      <c r="B42" s="1"/>
      <c r="C42" s="1"/>
      <c r="D42" s="1"/>
      <c r="E42" s="1"/>
      <c r="G42" s="1"/>
      <c r="H42" s="1"/>
      <c r="I42" s="1"/>
      <c r="J42" s="1" t="s">
        <v>34</v>
      </c>
      <c r="K42" s="1"/>
      <c r="L42" s="77">
        <f>SUM(L11:L40)</f>
        <v>0</v>
      </c>
    </row>
    <row r="43" spans="1:12" x14ac:dyDescent="0.2">
      <c r="A43" s="75" t="s">
        <v>35</v>
      </c>
    </row>
    <row r="44" spans="1:12" x14ac:dyDescent="0.2">
      <c r="A44" s="75" t="s">
        <v>36</v>
      </c>
    </row>
    <row r="46" spans="1:12" ht="13.5" thickBot="1" x14ac:dyDescent="0.25"/>
    <row r="47" spans="1:12" x14ac:dyDescent="0.2">
      <c r="A47" s="14" t="s">
        <v>10</v>
      </c>
      <c r="B47" s="15" t="s">
        <v>11</v>
      </c>
      <c r="C47" s="16" t="s">
        <v>12</v>
      </c>
      <c r="D47" s="17" t="s">
        <v>13</v>
      </c>
      <c r="E47" s="18" t="s">
        <v>14</v>
      </c>
      <c r="F47" s="15" t="s">
        <v>15</v>
      </c>
      <c r="G47" s="16" t="s">
        <v>15</v>
      </c>
      <c r="H47" s="15" t="s">
        <v>16</v>
      </c>
      <c r="I47" s="19" t="s">
        <v>17</v>
      </c>
      <c r="J47" s="15"/>
      <c r="K47" s="15" t="s">
        <v>18</v>
      </c>
      <c r="L47" s="20"/>
    </row>
    <row r="48" spans="1:12" x14ac:dyDescent="0.2">
      <c r="A48" s="22" t="s">
        <v>19</v>
      </c>
      <c r="B48" s="23" t="s">
        <v>20</v>
      </c>
      <c r="C48" s="24"/>
      <c r="D48" s="25" t="s">
        <v>21</v>
      </c>
      <c r="E48" s="25" t="s">
        <v>21</v>
      </c>
      <c r="F48" s="23" t="s">
        <v>22</v>
      </c>
      <c r="G48" s="24" t="s">
        <v>38</v>
      </c>
      <c r="H48" s="26"/>
      <c r="I48" s="27" t="s">
        <v>23</v>
      </c>
      <c r="J48" s="28" t="s">
        <v>24</v>
      </c>
      <c r="K48" s="29" t="s">
        <v>25</v>
      </c>
      <c r="L48" s="30" t="s">
        <v>26</v>
      </c>
    </row>
    <row r="49" spans="1:12" ht="13.5" thickBot="1" x14ac:dyDescent="0.25">
      <c r="A49" s="31" t="s">
        <v>27</v>
      </c>
      <c r="B49" s="32"/>
      <c r="C49" s="33"/>
      <c r="D49" s="32" t="s">
        <v>28</v>
      </c>
      <c r="E49" s="34" t="s">
        <v>29</v>
      </c>
      <c r="F49" s="32" t="s">
        <v>30</v>
      </c>
      <c r="G49" s="35" t="s">
        <v>31</v>
      </c>
      <c r="H49" s="36"/>
      <c r="I49" s="37" t="s">
        <v>32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ROUNDUP(K50*5000*H50/365*20,0)/20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ROUNDUP(K51*5000*H51/365*20,0)/20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ROUNDUP(K82*5000*H82/365*20,0)/20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33</v>
      </c>
    </row>
    <row r="86" spans="1:12" ht="13.5" thickBot="1" x14ac:dyDescent="0.25">
      <c r="A86" s="75" t="s">
        <v>35</v>
      </c>
      <c r="B86" s="1"/>
      <c r="C86" s="1"/>
      <c r="D86" s="1"/>
      <c r="E86" s="1"/>
      <c r="G86" s="1"/>
      <c r="H86" s="1"/>
      <c r="I86" s="1"/>
      <c r="J86" s="1" t="s">
        <v>34</v>
      </c>
      <c r="K86" s="1"/>
      <c r="L86" s="77">
        <f>L42+L84</f>
        <v>0</v>
      </c>
    </row>
    <row r="87" spans="1:12" x14ac:dyDescent="0.2">
      <c r="A87" s="75" t="s">
        <v>36</v>
      </c>
    </row>
    <row r="89" spans="1:12" ht="13.5" thickBot="1" x14ac:dyDescent="0.25">
      <c r="A89" s="75"/>
    </row>
    <row r="90" spans="1:12" x14ac:dyDescent="0.2">
      <c r="A90" s="14" t="s">
        <v>10</v>
      </c>
      <c r="B90" s="15" t="s">
        <v>11</v>
      </c>
      <c r="C90" s="16" t="s">
        <v>12</v>
      </c>
      <c r="D90" s="17" t="s">
        <v>13</v>
      </c>
      <c r="E90" s="18" t="s">
        <v>14</v>
      </c>
      <c r="F90" s="15" t="s">
        <v>15</v>
      </c>
      <c r="G90" s="16" t="s">
        <v>15</v>
      </c>
      <c r="H90" s="15" t="s">
        <v>16</v>
      </c>
      <c r="I90" s="19" t="s">
        <v>17</v>
      </c>
      <c r="J90" s="15"/>
      <c r="K90" s="15" t="s">
        <v>18</v>
      </c>
      <c r="L90" s="20"/>
    </row>
    <row r="91" spans="1:12" x14ac:dyDescent="0.2">
      <c r="A91" s="22" t="s">
        <v>19</v>
      </c>
      <c r="B91" s="23" t="s">
        <v>20</v>
      </c>
      <c r="C91" s="24"/>
      <c r="D91" s="25" t="s">
        <v>21</v>
      </c>
      <c r="E91" s="25" t="s">
        <v>21</v>
      </c>
      <c r="F91" s="23" t="s">
        <v>22</v>
      </c>
      <c r="G91" s="24" t="s">
        <v>38</v>
      </c>
      <c r="H91" s="26"/>
      <c r="I91" s="27" t="s">
        <v>23</v>
      </c>
      <c r="J91" s="28" t="s">
        <v>24</v>
      </c>
      <c r="K91" s="29" t="s">
        <v>25</v>
      </c>
      <c r="L91" s="30" t="s">
        <v>26</v>
      </c>
    </row>
    <row r="92" spans="1:12" ht="13.5" thickBot="1" x14ac:dyDescent="0.25">
      <c r="A92" s="31" t="s">
        <v>27</v>
      </c>
      <c r="B92" s="32"/>
      <c r="C92" s="33"/>
      <c r="D92" s="32" t="s">
        <v>28</v>
      </c>
      <c r="E92" s="34" t="s">
        <v>29</v>
      </c>
      <c r="F92" s="32" t="s">
        <v>30</v>
      </c>
      <c r="G92" s="35" t="s">
        <v>31</v>
      </c>
      <c r="H92" s="36"/>
      <c r="I92" s="37" t="s">
        <v>32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ROUNDUP(K93*5000*H93/365*20,0)/20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ROUNDUP(K94*5000*H94/365*20,0)/20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ROUNDUP(K125*5000*H125/365*20,0)/20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33</v>
      </c>
    </row>
    <row r="129" spans="1:12" ht="13.5" thickBot="1" x14ac:dyDescent="0.25">
      <c r="A129" s="75" t="s">
        <v>35</v>
      </c>
      <c r="B129" s="1"/>
      <c r="C129" s="1"/>
      <c r="D129" s="1"/>
      <c r="E129" s="1"/>
      <c r="G129" s="1"/>
      <c r="H129" s="1"/>
      <c r="I129" s="1"/>
      <c r="J129" s="1" t="s">
        <v>34</v>
      </c>
      <c r="K129" s="1"/>
      <c r="L129" s="77">
        <f>L127+L86</f>
        <v>0</v>
      </c>
    </row>
    <row r="130" spans="1:12" x14ac:dyDescent="0.2">
      <c r="A130" s="75" t="s">
        <v>36</v>
      </c>
    </row>
    <row r="131" spans="1:12" ht="13.5" thickBot="1" x14ac:dyDescent="0.25">
      <c r="A131" s="75"/>
    </row>
    <row r="132" spans="1:12" x14ac:dyDescent="0.2">
      <c r="A132" s="14" t="s">
        <v>10</v>
      </c>
      <c r="B132" s="15" t="s">
        <v>11</v>
      </c>
      <c r="C132" s="16" t="s">
        <v>12</v>
      </c>
      <c r="D132" s="17" t="s">
        <v>13</v>
      </c>
      <c r="E132" s="18" t="s">
        <v>14</v>
      </c>
      <c r="F132" s="15" t="s">
        <v>15</v>
      </c>
      <c r="G132" s="16" t="s">
        <v>15</v>
      </c>
      <c r="H132" s="15" t="s">
        <v>16</v>
      </c>
      <c r="I132" s="19" t="s">
        <v>17</v>
      </c>
      <c r="J132" s="15"/>
      <c r="K132" s="15" t="s">
        <v>18</v>
      </c>
      <c r="L132" s="20"/>
    </row>
    <row r="133" spans="1:12" x14ac:dyDescent="0.2">
      <c r="A133" s="22" t="s">
        <v>19</v>
      </c>
      <c r="B133" s="23" t="s">
        <v>20</v>
      </c>
      <c r="C133" s="24"/>
      <c r="D133" s="25" t="s">
        <v>21</v>
      </c>
      <c r="E133" s="25" t="s">
        <v>21</v>
      </c>
      <c r="F133" s="23" t="s">
        <v>22</v>
      </c>
      <c r="G133" s="24" t="s">
        <v>38</v>
      </c>
      <c r="H133" s="26"/>
      <c r="I133" s="27" t="s">
        <v>23</v>
      </c>
      <c r="J133" s="28" t="s">
        <v>24</v>
      </c>
      <c r="K133" s="29" t="s">
        <v>25</v>
      </c>
      <c r="L133" s="30" t="s">
        <v>26</v>
      </c>
    </row>
    <row r="134" spans="1:12" ht="13.5" thickBot="1" x14ac:dyDescent="0.25">
      <c r="A134" s="31" t="s">
        <v>27</v>
      </c>
      <c r="B134" s="32"/>
      <c r="C134" s="33"/>
      <c r="D134" s="32" t="s">
        <v>28</v>
      </c>
      <c r="E134" s="34" t="s">
        <v>29</v>
      </c>
      <c r="F134" s="32" t="s">
        <v>30</v>
      </c>
      <c r="G134" s="35" t="s">
        <v>31</v>
      </c>
      <c r="H134" s="36"/>
      <c r="I134" s="37" t="s">
        <v>32</v>
      </c>
      <c r="J134" s="38"/>
      <c r="K134" s="39"/>
      <c r="L134" s="40"/>
    </row>
    <row r="135" spans="1:12" x14ac:dyDescent="0.2">
      <c r="A135" s="85"/>
      <c r="B135" s="86"/>
      <c r="C135" s="87"/>
      <c r="D135" s="88"/>
      <c r="E135" s="89"/>
      <c r="F135" s="90">
        <f>E135-D135</f>
        <v>0</v>
      </c>
      <c r="G135" s="89"/>
      <c r="H135" s="91">
        <f t="shared" ref="H135:H150" si="15" xml:space="preserve"> IF(F135&gt;0,ROUNDUP(G135/F135,6),0)</f>
        <v>0</v>
      </c>
      <c r="I135" s="92"/>
      <c r="J135" s="93"/>
      <c r="K135" s="94">
        <f t="shared" ref="K135:K150" si="16">IF(SUM(J135-I135+1)&gt;365,365,SUM(J135-I135+1))</f>
        <v>1</v>
      </c>
      <c r="L135" s="52">
        <f>ROUNDUP(K135*5000*H135/365*20,0)/20</f>
        <v>0</v>
      </c>
    </row>
    <row r="136" spans="1:12" x14ac:dyDescent="0.2">
      <c r="A136" s="53"/>
      <c r="B136" s="54"/>
      <c r="C136" s="55"/>
      <c r="D136" s="56"/>
      <c r="E136" s="57"/>
      <c r="F136" s="58">
        <f t="shared" ref="F136:F150" si="17">E136-D136</f>
        <v>0</v>
      </c>
      <c r="G136" s="57"/>
      <c r="H136" s="59">
        <f t="shared" si="15"/>
        <v>0</v>
      </c>
      <c r="I136" s="60"/>
      <c r="J136" s="61"/>
      <c r="K136" s="95">
        <f t="shared" si="16"/>
        <v>1</v>
      </c>
      <c r="L136" s="62">
        <f t="shared" ref="L136:L166" si="18">ROUNDUP(K136*5000*H136/365*20,0)/20</f>
        <v>0</v>
      </c>
    </row>
    <row r="137" spans="1:12" x14ac:dyDescent="0.2">
      <c r="A137" s="42"/>
      <c r="B137" s="43"/>
      <c r="C137" s="44"/>
      <c r="D137" s="63"/>
      <c r="E137" s="46"/>
      <c r="F137" s="64">
        <f t="shared" si="17"/>
        <v>0</v>
      </c>
      <c r="G137" s="46"/>
      <c r="H137" s="48">
        <f t="shared" si="15"/>
        <v>0</v>
      </c>
      <c r="I137" s="49"/>
      <c r="J137" s="50"/>
      <c r="K137" s="95">
        <f t="shared" si="16"/>
        <v>1</v>
      </c>
      <c r="L137" s="62">
        <f t="shared" si="18"/>
        <v>0</v>
      </c>
    </row>
    <row r="138" spans="1:12" x14ac:dyDescent="0.2">
      <c r="A138" s="53"/>
      <c r="B138" s="54"/>
      <c r="C138" s="55"/>
      <c r="D138" s="56"/>
      <c r="E138" s="57"/>
      <c r="F138" s="58">
        <f t="shared" si="17"/>
        <v>0</v>
      </c>
      <c r="G138" s="57"/>
      <c r="H138" s="59">
        <f t="shared" si="15"/>
        <v>0</v>
      </c>
      <c r="I138" s="60"/>
      <c r="J138" s="61"/>
      <c r="K138" s="95">
        <f t="shared" si="16"/>
        <v>1</v>
      </c>
      <c r="L138" s="62">
        <f t="shared" si="18"/>
        <v>0</v>
      </c>
    </row>
    <row r="139" spans="1:12" x14ac:dyDescent="0.2">
      <c r="A139" s="53"/>
      <c r="B139" s="54"/>
      <c r="C139" s="55"/>
      <c r="D139" s="56"/>
      <c r="E139" s="57"/>
      <c r="F139" s="58">
        <f t="shared" si="17"/>
        <v>0</v>
      </c>
      <c r="G139" s="57"/>
      <c r="H139" s="59">
        <f t="shared" si="15"/>
        <v>0</v>
      </c>
      <c r="I139" s="60"/>
      <c r="J139" s="61"/>
      <c r="K139" s="95">
        <f t="shared" si="16"/>
        <v>1</v>
      </c>
      <c r="L139" s="62">
        <f t="shared" si="18"/>
        <v>0</v>
      </c>
    </row>
    <row r="140" spans="1:12" x14ac:dyDescent="0.2">
      <c r="A140" s="53"/>
      <c r="B140" s="54"/>
      <c r="C140" s="55"/>
      <c r="D140" s="56"/>
      <c r="E140" s="57"/>
      <c r="F140" s="58">
        <f t="shared" si="17"/>
        <v>0</v>
      </c>
      <c r="G140" s="57"/>
      <c r="H140" s="59">
        <f t="shared" si="15"/>
        <v>0</v>
      </c>
      <c r="I140" s="60"/>
      <c r="J140" s="61"/>
      <c r="K140" s="95">
        <f t="shared" si="16"/>
        <v>1</v>
      </c>
      <c r="L140" s="62">
        <f t="shared" si="18"/>
        <v>0</v>
      </c>
    </row>
    <row r="141" spans="1:12" x14ac:dyDescent="0.2">
      <c r="A141" s="53"/>
      <c r="B141" s="54"/>
      <c r="C141" s="55"/>
      <c r="D141" s="56"/>
      <c r="E141" s="57"/>
      <c r="F141" s="58">
        <f t="shared" si="17"/>
        <v>0</v>
      </c>
      <c r="G141" s="57"/>
      <c r="H141" s="59">
        <f t="shared" si="15"/>
        <v>0</v>
      </c>
      <c r="I141" s="60"/>
      <c r="J141" s="61"/>
      <c r="K141" s="95">
        <f t="shared" si="16"/>
        <v>1</v>
      </c>
      <c r="L141" s="62">
        <f t="shared" si="18"/>
        <v>0</v>
      </c>
    </row>
    <row r="142" spans="1:12" x14ac:dyDescent="0.2">
      <c r="A142" s="53"/>
      <c r="B142" s="54"/>
      <c r="C142" s="55"/>
      <c r="D142" s="56"/>
      <c r="E142" s="57"/>
      <c r="F142" s="58">
        <f t="shared" si="17"/>
        <v>0</v>
      </c>
      <c r="G142" s="57"/>
      <c r="H142" s="59">
        <f t="shared" si="15"/>
        <v>0</v>
      </c>
      <c r="I142" s="60"/>
      <c r="J142" s="61"/>
      <c r="K142" s="95">
        <f t="shared" si="16"/>
        <v>1</v>
      </c>
      <c r="L142" s="62">
        <f t="shared" si="18"/>
        <v>0</v>
      </c>
    </row>
    <row r="143" spans="1:12" x14ac:dyDescent="0.2">
      <c r="A143" s="53"/>
      <c r="B143" s="54"/>
      <c r="C143" s="55"/>
      <c r="D143" s="56"/>
      <c r="E143" s="57"/>
      <c r="F143" s="58">
        <f t="shared" si="17"/>
        <v>0</v>
      </c>
      <c r="G143" s="57"/>
      <c r="H143" s="59">
        <f t="shared" si="15"/>
        <v>0</v>
      </c>
      <c r="I143" s="60"/>
      <c r="J143" s="61"/>
      <c r="K143" s="95">
        <f t="shared" si="16"/>
        <v>1</v>
      </c>
      <c r="L143" s="62">
        <f t="shared" si="18"/>
        <v>0</v>
      </c>
    </row>
    <row r="144" spans="1:12" x14ac:dyDescent="0.2">
      <c r="A144" s="53"/>
      <c r="B144" s="54"/>
      <c r="C144" s="55"/>
      <c r="D144" s="56"/>
      <c r="E144" s="57"/>
      <c r="F144" s="58">
        <f t="shared" si="17"/>
        <v>0</v>
      </c>
      <c r="G144" s="57"/>
      <c r="H144" s="59">
        <f t="shared" si="15"/>
        <v>0</v>
      </c>
      <c r="I144" s="60"/>
      <c r="J144" s="61"/>
      <c r="K144" s="95">
        <f t="shared" si="16"/>
        <v>1</v>
      </c>
      <c r="L144" s="62">
        <f t="shared" si="18"/>
        <v>0</v>
      </c>
    </row>
    <row r="145" spans="1:12" x14ac:dyDescent="0.2">
      <c r="A145" s="53"/>
      <c r="B145" s="54"/>
      <c r="C145" s="55"/>
      <c r="D145" s="56"/>
      <c r="E145" s="57"/>
      <c r="F145" s="58">
        <f t="shared" si="17"/>
        <v>0</v>
      </c>
      <c r="G145" s="57"/>
      <c r="H145" s="59">
        <f t="shared" si="15"/>
        <v>0</v>
      </c>
      <c r="I145" s="60"/>
      <c r="J145" s="61"/>
      <c r="K145" s="95">
        <f t="shared" si="16"/>
        <v>1</v>
      </c>
      <c r="L145" s="62">
        <f t="shared" si="18"/>
        <v>0</v>
      </c>
    </row>
    <row r="146" spans="1:12" x14ac:dyDescent="0.2">
      <c r="A146" s="53"/>
      <c r="B146" s="54"/>
      <c r="C146" s="55"/>
      <c r="D146" s="56"/>
      <c r="E146" s="57"/>
      <c r="F146" s="58">
        <f t="shared" si="17"/>
        <v>0</v>
      </c>
      <c r="G146" s="57"/>
      <c r="H146" s="59">
        <f t="shared" si="15"/>
        <v>0</v>
      </c>
      <c r="I146" s="60"/>
      <c r="J146" s="61"/>
      <c r="K146" s="95">
        <f t="shared" si="16"/>
        <v>1</v>
      </c>
      <c r="L146" s="62">
        <f t="shared" si="18"/>
        <v>0</v>
      </c>
    </row>
    <row r="147" spans="1:12" x14ac:dyDescent="0.2">
      <c r="A147" s="53"/>
      <c r="B147" s="54"/>
      <c r="C147" s="55"/>
      <c r="D147" s="56"/>
      <c r="E147" s="57"/>
      <c r="F147" s="58">
        <f t="shared" si="17"/>
        <v>0</v>
      </c>
      <c r="G147" s="57"/>
      <c r="H147" s="59">
        <f t="shared" si="15"/>
        <v>0</v>
      </c>
      <c r="I147" s="60"/>
      <c r="J147" s="61"/>
      <c r="K147" s="95">
        <f t="shared" si="16"/>
        <v>1</v>
      </c>
      <c r="L147" s="62">
        <f t="shared" si="18"/>
        <v>0</v>
      </c>
    </row>
    <row r="148" spans="1:12" x14ac:dyDescent="0.2">
      <c r="A148" s="53"/>
      <c r="B148" s="54"/>
      <c r="C148" s="55"/>
      <c r="D148" s="56"/>
      <c r="E148" s="57"/>
      <c r="F148" s="58">
        <f t="shared" si="17"/>
        <v>0</v>
      </c>
      <c r="G148" s="57"/>
      <c r="H148" s="59">
        <f t="shared" si="15"/>
        <v>0</v>
      </c>
      <c r="I148" s="60"/>
      <c r="J148" s="61"/>
      <c r="K148" s="95">
        <f t="shared" si="16"/>
        <v>1</v>
      </c>
      <c r="L148" s="62">
        <f t="shared" si="18"/>
        <v>0</v>
      </c>
    </row>
    <row r="149" spans="1:12" x14ac:dyDescent="0.2">
      <c r="A149" s="42"/>
      <c r="B149" s="43"/>
      <c r="C149" s="44"/>
      <c r="D149" s="63"/>
      <c r="E149" s="46"/>
      <c r="F149" s="64">
        <f t="shared" si="17"/>
        <v>0</v>
      </c>
      <c r="G149" s="46"/>
      <c r="H149" s="48">
        <f t="shared" si="15"/>
        <v>0</v>
      </c>
      <c r="I149" s="49"/>
      <c r="J149" s="50"/>
      <c r="K149" s="95">
        <f t="shared" si="16"/>
        <v>1</v>
      </c>
      <c r="L149" s="62">
        <f t="shared" si="18"/>
        <v>0</v>
      </c>
    </row>
    <row r="150" spans="1:12" x14ac:dyDescent="0.2">
      <c r="A150" s="53"/>
      <c r="B150" s="54"/>
      <c r="C150" s="55"/>
      <c r="D150" s="56"/>
      <c r="E150" s="57"/>
      <c r="F150" s="58">
        <f t="shared" si="17"/>
        <v>0</v>
      </c>
      <c r="G150" s="57"/>
      <c r="H150" s="59">
        <f t="shared" si="15"/>
        <v>0</v>
      </c>
      <c r="I150" s="60"/>
      <c r="J150" s="61"/>
      <c r="K150" s="95">
        <f t="shared" si="16"/>
        <v>1</v>
      </c>
      <c r="L150" s="62">
        <f t="shared" si="18"/>
        <v>0</v>
      </c>
    </row>
    <row r="151" spans="1:12" x14ac:dyDescent="0.2">
      <c r="A151" s="53"/>
      <c r="B151" s="54"/>
      <c r="C151" s="55"/>
      <c r="D151" s="56"/>
      <c r="E151" s="57"/>
      <c r="F151" s="58">
        <f>E151-D151</f>
        <v>0</v>
      </c>
      <c r="G151" s="57"/>
      <c r="H151" s="59">
        <f xml:space="preserve"> IF(F151&gt;0,ROUNDUP(G151/F151,6),0)</f>
        <v>0</v>
      </c>
      <c r="I151" s="60"/>
      <c r="J151" s="61"/>
      <c r="K151" s="95">
        <f>IF(SUM(J151-I151+1)&gt;365,365,SUM(J151-I151+1))</f>
        <v>1</v>
      </c>
      <c r="L151" s="62">
        <f t="shared" si="18"/>
        <v>0</v>
      </c>
    </row>
    <row r="152" spans="1:12" x14ac:dyDescent="0.2">
      <c r="A152" s="53"/>
      <c r="B152" s="54"/>
      <c r="C152" s="55"/>
      <c r="D152" s="56"/>
      <c r="E152" s="57"/>
      <c r="F152" s="58">
        <f>E152-D152</f>
        <v>0</v>
      </c>
      <c r="G152" s="57"/>
      <c r="H152" s="59">
        <f xml:space="preserve"> IF(F152&gt;0,ROUNDUP(G152/F152,6),0)</f>
        <v>0</v>
      </c>
      <c r="I152" s="60"/>
      <c r="J152" s="61"/>
      <c r="K152" s="95">
        <f>IF(SUM(J152-I152+1)&gt;365,365,SUM(J152-I152+1))</f>
        <v>1</v>
      </c>
      <c r="L152" s="62">
        <f t="shared" si="18"/>
        <v>0</v>
      </c>
    </row>
    <row r="153" spans="1:12" x14ac:dyDescent="0.2">
      <c r="A153" s="53"/>
      <c r="B153" s="54"/>
      <c r="C153" s="55"/>
      <c r="D153" s="56"/>
      <c r="E153" s="57"/>
      <c r="F153" s="58">
        <f>E153-D153</f>
        <v>0</v>
      </c>
      <c r="G153" s="57"/>
      <c r="H153" s="59">
        <f xml:space="preserve"> IF(F153&gt;0,ROUNDUP(G153/F153,6),0)</f>
        <v>0</v>
      </c>
      <c r="I153" s="60"/>
      <c r="J153" s="61"/>
      <c r="K153" s="95">
        <f>IF(SUM(J153-I153+1)&gt;365,365,SUM(J153-I153+1))</f>
        <v>1</v>
      </c>
      <c r="L153" s="62">
        <f t="shared" si="18"/>
        <v>0</v>
      </c>
    </row>
    <row r="154" spans="1:12" x14ac:dyDescent="0.2">
      <c r="A154" s="53"/>
      <c r="B154" s="54"/>
      <c r="C154" s="55"/>
      <c r="D154" s="56"/>
      <c r="E154" s="57"/>
      <c r="F154" s="58">
        <f>E154-D154</f>
        <v>0</v>
      </c>
      <c r="G154" s="57"/>
      <c r="H154" s="59">
        <f xml:space="preserve"> IF(F154&gt;0,ROUNDUP(G154/F154,6),0)</f>
        <v>0</v>
      </c>
      <c r="I154" s="60"/>
      <c r="J154" s="61"/>
      <c r="K154" s="95">
        <f>IF(SUM(J154-I154+1)&gt;365,365,SUM(J154-I154+1))</f>
        <v>1</v>
      </c>
      <c r="L154" s="62">
        <f t="shared" si="18"/>
        <v>0</v>
      </c>
    </row>
    <row r="155" spans="1:12" x14ac:dyDescent="0.2">
      <c r="A155" s="53"/>
      <c r="B155" s="54"/>
      <c r="C155" s="55"/>
      <c r="D155" s="56"/>
      <c r="E155" s="57"/>
      <c r="F155" s="58">
        <f>E155-D155</f>
        <v>0</v>
      </c>
      <c r="G155" s="57"/>
      <c r="H155" s="59">
        <f xml:space="preserve"> IF(F155&gt;0,ROUNDUP(G155/F155,6),0)</f>
        <v>0</v>
      </c>
      <c r="I155" s="60"/>
      <c r="J155" s="61"/>
      <c r="K155" s="95">
        <f>IF(SUM(J155-I155+1)&gt;365,365,SUM(J155-I155+1))</f>
        <v>1</v>
      </c>
      <c r="L155" s="62">
        <f t="shared" si="18"/>
        <v>0</v>
      </c>
    </row>
    <row r="156" spans="1:12" x14ac:dyDescent="0.2">
      <c r="A156" s="53"/>
      <c r="B156" s="54"/>
      <c r="C156" s="55"/>
      <c r="D156" s="56"/>
      <c r="E156" s="57"/>
      <c r="F156" s="58">
        <f t="shared" ref="F156:F167" si="19">E156-D156</f>
        <v>0</v>
      </c>
      <c r="G156" s="57"/>
      <c r="H156" s="59">
        <f t="shared" ref="H156:H167" si="20" xml:space="preserve"> IF(F156&gt;0,ROUNDUP(G156/F156,6),0)</f>
        <v>0</v>
      </c>
      <c r="I156" s="60"/>
      <c r="J156" s="61"/>
      <c r="K156" s="95">
        <f t="shared" ref="K156:K167" si="21">IF(SUM(J156-I156+1)&gt;365,365,SUM(J156-I156+1))</f>
        <v>1</v>
      </c>
      <c r="L156" s="62">
        <f t="shared" si="18"/>
        <v>0</v>
      </c>
    </row>
    <row r="157" spans="1:12" x14ac:dyDescent="0.2">
      <c r="A157" s="42"/>
      <c r="B157" s="43"/>
      <c r="C157" s="44"/>
      <c r="D157" s="63"/>
      <c r="E157" s="46"/>
      <c r="F157" s="64">
        <f t="shared" si="19"/>
        <v>0</v>
      </c>
      <c r="G157" s="46"/>
      <c r="H157" s="48">
        <f t="shared" si="20"/>
        <v>0</v>
      </c>
      <c r="I157" s="49"/>
      <c r="J157" s="50"/>
      <c r="K157" s="95">
        <f t="shared" si="21"/>
        <v>1</v>
      </c>
      <c r="L157" s="62">
        <f t="shared" si="18"/>
        <v>0</v>
      </c>
    </row>
    <row r="158" spans="1:12" x14ac:dyDescent="0.2">
      <c r="A158" s="53"/>
      <c r="B158" s="54"/>
      <c r="C158" s="55"/>
      <c r="D158" s="56"/>
      <c r="E158" s="57"/>
      <c r="F158" s="58">
        <f t="shared" si="19"/>
        <v>0</v>
      </c>
      <c r="G158" s="57"/>
      <c r="H158" s="59">
        <f t="shared" si="20"/>
        <v>0</v>
      </c>
      <c r="I158" s="60"/>
      <c r="J158" s="61"/>
      <c r="K158" s="95">
        <f t="shared" si="21"/>
        <v>1</v>
      </c>
      <c r="L158" s="62">
        <f t="shared" si="18"/>
        <v>0</v>
      </c>
    </row>
    <row r="159" spans="1:12" x14ac:dyDescent="0.2">
      <c r="A159" s="96"/>
      <c r="B159" s="54"/>
      <c r="C159" s="83"/>
      <c r="D159" s="56"/>
      <c r="E159" s="56"/>
      <c r="F159" s="58">
        <f t="shared" si="19"/>
        <v>0</v>
      </c>
      <c r="G159" s="56"/>
      <c r="H159" s="59">
        <f t="shared" si="20"/>
        <v>0</v>
      </c>
      <c r="I159" s="84"/>
      <c r="J159" s="84"/>
      <c r="K159" s="95">
        <f t="shared" si="21"/>
        <v>1</v>
      </c>
      <c r="L159" s="62">
        <f t="shared" si="18"/>
        <v>0</v>
      </c>
    </row>
    <row r="160" spans="1:12" x14ac:dyDescent="0.2">
      <c r="A160" s="96"/>
      <c r="B160" s="54"/>
      <c r="C160" s="83"/>
      <c r="D160" s="56"/>
      <c r="E160" s="56"/>
      <c r="F160" s="58">
        <f t="shared" si="19"/>
        <v>0</v>
      </c>
      <c r="G160" s="56"/>
      <c r="H160" s="59">
        <f t="shared" si="20"/>
        <v>0</v>
      </c>
      <c r="I160" s="84"/>
      <c r="J160" s="84"/>
      <c r="K160" s="95">
        <f t="shared" si="21"/>
        <v>1</v>
      </c>
      <c r="L160" s="62">
        <f t="shared" si="18"/>
        <v>0</v>
      </c>
    </row>
    <row r="161" spans="1:12" x14ac:dyDescent="0.2">
      <c r="A161" s="42"/>
      <c r="B161" s="43"/>
      <c r="C161" s="44"/>
      <c r="D161" s="63"/>
      <c r="E161" s="46"/>
      <c r="F161" s="64">
        <f t="shared" si="19"/>
        <v>0</v>
      </c>
      <c r="G161" s="46"/>
      <c r="H161" s="48">
        <f t="shared" si="20"/>
        <v>0</v>
      </c>
      <c r="I161" s="49"/>
      <c r="J161" s="50"/>
      <c r="K161" s="95">
        <f t="shared" si="21"/>
        <v>1</v>
      </c>
      <c r="L161" s="62">
        <f t="shared" si="18"/>
        <v>0</v>
      </c>
    </row>
    <row r="162" spans="1:12" x14ac:dyDescent="0.2">
      <c r="A162" s="53"/>
      <c r="B162" s="54"/>
      <c r="C162" s="55"/>
      <c r="D162" s="56"/>
      <c r="E162" s="57"/>
      <c r="F162" s="58">
        <f t="shared" si="19"/>
        <v>0</v>
      </c>
      <c r="G162" s="57"/>
      <c r="H162" s="59">
        <f t="shared" si="20"/>
        <v>0</v>
      </c>
      <c r="I162" s="60"/>
      <c r="J162" s="61"/>
      <c r="K162" s="95">
        <f t="shared" si="21"/>
        <v>1</v>
      </c>
      <c r="L162" s="62">
        <f t="shared" si="18"/>
        <v>0</v>
      </c>
    </row>
    <row r="163" spans="1:12" x14ac:dyDescent="0.2">
      <c r="A163" s="42"/>
      <c r="B163" s="43"/>
      <c r="C163" s="44"/>
      <c r="D163" s="63"/>
      <c r="E163" s="46"/>
      <c r="F163" s="64">
        <f t="shared" si="19"/>
        <v>0</v>
      </c>
      <c r="G163" s="46"/>
      <c r="H163" s="48">
        <f t="shared" si="20"/>
        <v>0</v>
      </c>
      <c r="I163" s="49"/>
      <c r="J163" s="50"/>
      <c r="K163" s="95">
        <f t="shared" si="21"/>
        <v>1</v>
      </c>
      <c r="L163" s="62">
        <f t="shared" si="18"/>
        <v>0</v>
      </c>
    </row>
    <row r="164" spans="1:12" x14ac:dyDescent="0.2">
      <c r="A164" s="53"/>
      <c r="B164" s="54"/>
      <c r="C164" s="55"/>
      <c r="D164" s="56"/>
      <c r="E164" s="57"/>
      <c r="F164" s="58">
        <f t="shared" si="19"/>
        <v>0</v>
      </c>
      <c r="G164" s="57"/>
      <c r="H164" s="59">
        <f t="shared" si="20"/>
        <v>0</v>
      </c>
      <c r="I164" s="60"/>
      <c r="J164" s="61"/>
      <c r="K164" s="95">
        <f t="shared" si="21"/>
        <v>1</v>
      </c>
      <c r="L164" s="62">
        <f t="shared" si="18"/>
        <v>0</v>
      </c>
    </row>
    <row r="165" spans="1:12" x14ac:dyDescent="0.2">
      <c r="A165" s="42"/>
      <c r="B165" s="63"/>
      <c r="C165" s="46"/>
      <c r="D165" s="63"/>
      <c r="E165" s="46"/>
      <c r="F165" s="64">
        <f t="shared" si="19"/>
        <v>0</v>
      </c>
      <c r="G165" s="46"/>
      <c r="H165" s="48">
        <f t="shared" si="20"/>
        <v>0</v>
      </c>
      <c r="I165" s="49"/>
      <c r="J165" s="50"/>
      <c r="K165" s="95">
        <f t="shared" si="21"/>
        <v>1</v>
      </c>
      <c r="L165" s="62">
        <f t="shared" si="18"/>
        <v>0</v>
      </c>
    </row>
    <row r="166" spans="1:12" x14ac:dyDescent="0.2">
      <c r="A166" s="53"/>
      <c r="B166" s="56"/>
      <c r="C166" s="57"/>
      <c r="D166" s="56"/>
      <c r="E166" s="57"/>
      <c r="F166" s="58">
        <f t="shared" si="19"/>
        <v>0</v>
      </c>
      <c r="G166" s="57"/>
      <c r="H166" s="59">
        <f t="shared" si="20"/>
        <v>0</v>
      </c>
      <c r="I166" s="60"/>
      <c r="J166" s="61"/>
      <c r="K166" s="95">
        <f t="shared" si="21"/>
        <v>1</v>
      </c>
      <c r="L166" s="62">
        <f t="shared" si="18"/>
        <v>0</v>
      </c>
    </row>
    <row r="167" spans="1:12" ht="13.5" thickBot="1" x14ac:dyDescent="0.25">
      <c r="A167" s="65"/>
      <c r="B167" s="66"/>
      <c r="C167" s="67"/>
      <c r="D167" s="66"/>
      <c r="E167" s="67"/>
      <c r="F167" s="68">
        <f t="shared" si="19"/>
        <v>0</v>
      </c>
      <c r="G167" s="67"/>
      <c r="H167" s="69">
        <f t="shared" si="20"/>
        <v>0</v>
      </c>
      <c r="I167" s="70"/>
      <c r="J167" s="71"/>
      <c r="K167" s="97">
        <f t="shared" si="21"/>
        <v>1</v>
      </c>
      <c r="L167" s="73">
        <f>ROUNDUP(K167*5000*H167/365*20,0)/20</f>
        <v>0</v>
      </c>
    </row>
    <row r="169" spans="1:12" x14ac:dyDescent="0.2">
      <c r="L169" s="99">
        <f>SUM(L135:L167)</f>
        <v>0</v>
      </c>
    </row>
    <row r="170" spans="1:12" ht="13.5" thickBot="1" x14ac:dyDescent="0.25">
      <c r="A170" s="76" t="s">
        <v>33</v>
      </c>
    </row>
    <row r="171" spans="1:12" ht="13.5" thickBot="1" x14ac:dyDescent="0.25">
      <c r="A171" s="75" t="s">
        <v>35</v>
      </c>
      <c r="B171" s="1"/>
      <c r="C171" s="1"/>
      <c r="D171" s="1"/>
      <c r="E171" s="1"/>
      <c r="G171" s="1"/>
      <c r="H171" s="1"/>
      <c r="I171" s="1"/>
      <c r="J171" s="1" t="s">
        <v>34</v>
      </c>
      <c r="K171" s="1"/>
      <c r="L171" s="77">
        <f>L169+L129</f>
        <v>0</v>
      </c>
    </row>
    <row r="172" spans="1:12" x14ac:dyDescent="0.2">
      <c r="A172" s="75" t="s">
        <v>36</v>
      </c>
    </row>
    <row r="173" spans="1:12" ht="13.5" thickBot="1" x14ac:dyDescent="0.25">
      <c r="A173" s="75"/>
    </row>
    <row r="174" spans="1:12" x14ac:dyDescent="0.2">
      <c r="A174" s="14" t="s">
        <v>10</v>
      </c>
      <c r="B174" s="15" t="s">
        <v>11</v>
      </c>
      <c r="C174" s="16" t="s">
        <v>12</v>
      </c>
      <c r="D174" s="17" t="s">
        <v>13</v>
      </c>
      <c r="E174" s="18" t="s">
        <v>14</v>
      </c>
      <c r="F174" s="15" t="s">
        <v>15</v>
      </c>
      <c r="G174" s="16" t="s">
        <v>15</v>
      </c>
      <c r="H174" s="15" t="s">
        <v>16</v>
      </c>
      <c r="I174" s="19" t="s">
        <v>17</v>
      </c>
      <c r="J174" s="15"/>
      <c r="K174" s="15" t="s">
        <v>18</v>
      </c>
      <c r="L174" s="20"/>
    </row>
    <row r="175" spans="1:12" x14ac:dyDescent="0.2">
      <c r="A175" s="22" t="s">
        <v>19</v>
      </c>
      <c r="B175" s="23" t="s">
        <v>20</v>
      </c>
      <c r="C175" s="24"/>
      <c r="D175" s="25" t="s">
        <v>21</v>
      </c>
      <c r="E175" s="25" t="s">
        <v>21</v>
      </c>
      <c r="F175" s="23" t="s">
        <v>22</v>
      </c>
      <c r="G175" s="24" t="s">
        <v>38</v>
      </c>
      <c r="H175" s="26"/>
      <c r="I175" s="27" t="s">
        <v>23</v>
      </c>
      <c r="J175" s="28" t="s">
        <v>24</v>
      </c>
      <c r="K175" s="29" t="s">
        <v>25</v>
      </c>
      <c r="L175" s="30" t="s">
        <v>26</v>
      </c>
    </row>
    <row r="176" spans="1:12" ht="13.5" thickBot="1" x14ac:dyDescent="0.25">
      <c r="A176" s="31" t="s">
        <v>27</v>
      </c>
      <c r="B176" s="32"/>
      <c r="C176" s="33"/>
      <c r="D176" s="32" t="s">
        <v>28</v>
      </c>
      <c r="E176" s="34" t="s">
        <v>29</v>
      </c>
      <c r="F176" s="32" t="s">
        <v>30</v>
      </c>
      <c r="G176" s="35" t="s">
        <v>31</v>
      </c>
      <c r="H176" s="36"/>
      <c r="I176" s="37" t="s">
        <v>32</v>
      </c>
      <c r="J176" s="38"/>
      <c r="K176" s="39"/>
      <c r="L176" s="40"/>
    </row>
    <row r="177" spans="1:12" x14ac:dyDescent="0.2">
      <c r="A177" s="85"/>
      <c r="B177" s="86"/>
      <c r="C177" s="87"/>
      <c r="D177" s="88"/>
      <c r="E177" s="89"/>
      <c r="F177" s="90">
        <f>E177-D177</f>
        <v>0</v>
      </c>
      <c r="G177" s="89"/>
      <c r="H177" s="91">
        <f t="shared" ref="H177:H192" si="22" xml:space="preserve"> IF(F177&gt;0,ROUNDUP(G177/F177,6),0)</f>
        <v>0</v>
      </c>
      <c r="I177" s="92"/>
      <c r="J177" s="93"/>
      <c r="K177" s="94">
        <f t="shared" ref="K177:K192" si="23">IF(SUM(J177-I177+1)&gt;365,365,SUM(J177-I177+1))</f>
        <v>1</v>
      </c>
      <c r="L177" s="52">
        <f>ROUNDUP(K177*5000*H177/365*20,0)/20</f>
        <v>0</v>
      </c>
    </row>
    <row r="178" spans="1:12" x14ac:dyDescent="0.2">
      <c r="A178" s="53"/>
      <c r="B178" s="54"/>
      <c r="C178" s="55"/>
      <c r="D178" s="56"/>
      <c r="E178" s="57"/>
      <c r="F178" s="58">
        <f t="shared" ref="F178:F192" si="24">E178-D178</f>
        <v>0</v>
      </c>
      <c r="G178" s="57"/>
      <c r="H178" s="59">
        <f t="shared" si="22"/>
        <v>0</v>
      </c>
      <c r="I178" s="60"/>
      <c r="J178" s="61"/>
      <c r="K178" s="95">
        <f t="shared" si="23"/>
        <v>1</v>
      </c>
      <c r="L178" s="62">
        <f t="shared" ref="L178:L208" si="25">ROUNDUP(K178*5000*H178/365*20,0)/20</f>
        <v>0</v>
      </c>
    </row>
    <row r="179" spans="1:12" x14ac:dyDescent="0.2">
      <c r="A179" s="42"/>
      <c r="B179" s="43"/>
      <c r="C179" s="44"/>
      <c r="D179" s="63"/>
      <c r="E179" s="46"/>
      <c r="F179" s="64">
        <f t="shared" si="24"/>
        <v>0</v>
      </c>
      <c r="G179" s="46"/>
      <c r="H179" s="48">
        <f t="shared" si="22"/>
        <v>0</v>
      </c>
      <c r="I179" s="49"/>
      <c r="J179" s="50"/>
      <c r="K179" s="95">
        <f t="shared" si="23"/>
        <v>1</v>
      </c>
      <c r="L179" s="62">
        <f t="shared" si="25"/>
        <v>0</v>
      </c>
    </row>
    <row r="180" spans="1:12" x14ac:dyDescent="0.2">
      <c r="A180" s="53"/>
      <c r="B180" s="54"/>
      <c r="C180" s="55"/>
      <c r="D180" s="56"/>
      <c r="E180" s="57"/>
      <c r="F180" s="58">
        <f t="shared" si="24"/>
        <v>0</v>
      </c>
      <c r="G180" s="57"/>
      <c r="H180" s="59">
        <f t="shared" si="22"/>
        <v>0</v>
      </c>
      <c r="I180" s="60"/>
      <c r="J180" s="61"/>
      <c r="K180" s="95">
        <f t="shared" si="23"/>
        <v>1</v>
      </c>
      <c r="L180" s="62">
        <f t="shared" si="25"/>
        <v>0</v>
      </c>
    </row>
    <row r="181" spans="1:12" x14ac:dyDescent="0.2">
      <c r="A181" s="53"/>
      <c r="B181" s="54"/>
      <c r="C181" s="55"/>
      <c r="D181" s="56"/>
      <c r="E181" s="57"/>
      <c r="F181" s="58">
        <f t="shared" si="24"/>
        <v>0</v>
      </c>
      <c r="G181" s="57"/>
      <c r="H181" s="59">
        <f t="shared" si="22"/>
        <v>0</v>
      </c>
      <c r="I181" s="60"/>
      <c r="J181" s="61"/>
      <c r="K181" s="95">
        <f t="shared" si="23"/>
        <v>1</v>
      </c>
      <c r="L181" s="62">
        <f t="shared" si="25"/>
        <v>0</v>
      </c>
    </row>
    <row r="182" spans="1:12" x14ac:dyDescent="0.2">
      <c r="A182" s="53"/>
      <c r="B182" s="54"/>
      <c r="C182" s="55"/>
      <c r="D182" s="56"/>
      <c r="E182" s="57"/>
      <c r="F182" s="58">
        <f t="shared" si="24"/>
        <v>0</v>
      </c>
      <c r="G182" s="57"/>
      <c r="H182" s="59">
        <f t="shared" si="22"/>
        <v>0</v>
      </c>
      <c r="I182" s="60"/>
      <c r="J182" s="61"/>
      <c r="K182" s="95">
        <f t="shared" si="23"/>
        <v>1</v>
      </c>
      <c r="L182" s="62">
        <f t="shared" si="25"/>
        <v>0</v>
      </c>
    </row>
    <row r="183" spans="1:12" x14ac:dyDescent="0.2">
      <c r="A183" s="53"/>
      <c r="B183" s="54"/>
      <c r="C183" s="55"/>
      <c r="D183" s="56"/>
      <c r="E183" s="57"/>
      <c r="F183" s="58">
        <f t="shared" si="24"/>
        <v>0</v>
      </c>
      <c r="G183" s="57"/>
      <c r="H183" s="59">
        <f t="shared" si="22"/>
        <v>0</v>
      </c>
      <c r="I183" s="60"/>
      <c r="J183" s="61"/>
      <c r="K183" s="95">
        <f t="shared" si="23"/>
        <v>1</v>
      </c>
      <c r="L183" s="62">
        <f t="shared" si="25"/>
        <v>0</v>
      </c>
    </row>
    <row r="184" spans="1:12" x14ac:dyDescent="0.2">
      <c r="A184" s="53"/>
      <c r="B184" s="54"/>
      <c r="C184" s="55"/>
      <c r="D184" s="56"/>
      <c r="E184" s="57"/>
      <c r="F184" s="58">
        <f t="shared" si="24"/>
        <v>0</v>
      </c>
      <c r="G184" s="57"/>
      <c r="H184" s="59">
        <f t="shared" si="22"/>
        <v>0</v>
      </c>
      <c r="I184" s="60"/>
      <c r="J184" s="61"/>
      <c r="K184" s="95">
        <f t="shared" si="23"/>
        <v>1</v>
      </c>
      <c r="L184" s="62">
        <f t="shared" si="25"/>
        <v>0</v>
      </c>
    </row>
    <row r="185" spans="1:12" x14ac:dyDescent="0.2">
      <c r="A185" s="53"/>
      <c r="B185" s="54"/>
      <c r="C185" s="55"/>
      <c r="D185" s="56"/>
      <c r="E185" s="57"/>
      <c r="F185" s="58">
        <f t="shared" si="24"/>
        <v>0</v>
      </c>
      <c r="G185" s="57"/>
      <c r="H185" s="59">
        <f t="shared" si="22"/>
        <v>0</v>
      </c>
      <c r="I185" s="60"/>
      <c r="J185" s="61"/>
      <c r="K185" s="95">
        <f t="shared" si="23"/>
        <v>1</v>
      </c>
      <c r="L185" s="62">
        <f t="shared" si="25"/>
        <v>0</v>
      </c>
    </row>
    <row r="186" spans="1:12" x14ac:dyDescent="0.2">
      <c r="A186" s="53"/>
      <c r="B186" s="54"/>
      <c r="C186" s="55"/>
      <c r="D186" s="56"/>
      <c r="E186" s="57"/>
      <c r="F186" s="58">
        <f t="shared" si="24"/>
        <v>0</v>
      </c>
      <c r="G186" s="57"/>
      <c r="H186" s="59">
        <f t="shared" si="22"/>
        <v>0</v>
      </c>
      <c r="I186" s="60"/>
      <c r="J186" s="61"/>
      <c r="K186" s="95">
        <f t="shared" si="23"/>
        <v>1</v>
      </c>
      <c r="L186" s="62">
        <f t="shared" si="25"/>
        <v>0</v>
      </c>
    </row>
    <row r="187" spans="1:12" x14ac:dyDescent="0.2">
      <c r="A187" s="53"/>
      <c r="B187" s="54"/>
      <c r="C187" s="55"/>
      <c r="D187" s="56"/>
      <c r="E187" s="57"/>
      <c r="F187" s="58">
        <f t="shared" si="24"/>
        <v>0</v>
      </c>
      <c r="G187" s="57"/>
      <c r="H187" s="59">
        <f t="shared" si="22"/>
        <v>0</v>
      </c>
      <c r="I187" s="60"/>
      <c r="J187" s="61"/>
      <c r="K187" s="95">
        <f t="shared" si="23"/>
        <v>1</v>
      </c>
      <c r="L187" s="62">
        <f t="shared" si="25"/>
        <v>0</v>
      </c>
    </row>
    <row r="188" spans="1:12" x14ac:dyDescent="0.2">
      <c r="A188" s="53"/>
      <c r="B188" s="54"/>
      <c r="C188" s="55"/>
      <c r="D188" s="56"/>
      <c r="E188" s="57"/>
      <c r="F188" s="58">
        <f t="shared" si="24"/>
        <v>0</v>
      </c>
      <c r="G188" s="57"/>
      <c r="H188" s="59">
        <f t="shared" si="22"/>
        <v>0</v>
      </c>
      <c r="I188" s="60"/>
      <c r="J188" s="61"/>
      <c r="K188" s="95">
        <f t="shared" si="23"/>
        <v>1</v>
      </c>
      <c r="L188" s="62">
        <f t="shared" si="25"/>
        <v>0</v>
      </c>
    </row>
    <row r="189" spans="1:12" x14ac:dyDescent="0.2">
      <c r="A189" s="53"/>
      <c r="B189" s="54"/>
      <c r="C189" s="55"/>
      <c r="D189" s="56"/>
      <c r="E189" s="57"/>
      <c r="F189" s="58">
        <f t="shared" si="24"/>
        <v>0</v>
      </c>
      <c r="G189" s="57"/>
      <c r="H189" s="59">
        <f t="shared" si="22"/>
        <v>0</v>
      </c>
      <c r="I189" s="60"/>
      <c r="J189" s="61"/>
      <c r="K189" s="95">
        <f t="shared" si="23"/>
        <v>1</v>
      </c>
      <c r="L189" s="62">
        <f t="shared" si="25"/>
        <v>0</v>
      </c>
    </row>
    <row r="190" spans="1:12" x14ac:dyDescent="0.2">
      <c r="A190" s="53"/>
      <c r="B190" s="54"/>
      <c r="C190" s="55"/>
      <c r="D190" s="56"/>
      <c r="E190" s="57"/>
      <c r="F190" s="58">
        <f t="shared" si="24"/>
        <v>0</v>
      </c>
      <c r="G190" s="57"/>
      <c r="H190" s="59">
        <f t="shared" si="22"/>
        <v>0</v>
      </c>
      <c r="I190" s="60"/>
      <c r="J190" s="61"/>
      <c r="K190" s="95">
        <f t="shared" si="23"/>
        <v>1</v>
      </c>
      <c r="L190" s="62">
        <f t="shared" si="25"/>
        <v>0</v>
      </c>
    </row>
    <row r="191" spans="1:12" x14ac:dyDescent="0.2">
      <c r="A191" s="42"/>
      <c r="B191" s="43"/>
      <c r="C191" s="44"/>
      <c r="D191" s="63"/>
      <c r="E191" s="46"/>
      <c r="F191" s="64">
        <f t="shared" si="24"/>
        <v>0</v>
      </c>
      <c r="G191" s="46"/>
      <c r="H191" s="48">
        <f t="shared" si="22"/>
        <v>0</v>
      </c>
      <c r="I191" s="49"/>
      <c r="J191" s="50"/>
      <c r="K191" s="95">
        <f t="shared" si="23"/>
        <v>1</v>
      </c>
      <c r="L191" s="62">
        <f t="shared" si="25"/>
        <v>0</v>
      </c>
    </row>
    <row r="192" spans="1:12" x14ac:dyDescent="0.2">
      <c r="A192" s="53"/>
      <c r="B192" s="54"/>
      <c r="C192" s="55"/>
      <c r="D192" s="56"/>
      <c r="E192" s="57"/>
      <c r="F192" s="58">
        <f t="shared" si="24"/>
        <v>0</v>
      </c>
      <c r="G192" s="57"/>
      <c r="H192" s="59">
        <f t="shared" si="22"/>
        <v>0</v>
      </c>
      <c r="I192" s="60"/>
      <c r="J192" s="61"/>
      <c r="K192" s="95">
        <f t="shared" si="23"/>
        <v>1</v>
      </c>
      <c r="L192" s="62">
        <f t="shared" si="25"/>
        <v>0</v>
      </c>
    </row>
    <row r="193" spans="1:12" x14ac:dyDescent="0.2">
      <c r="A193" s="53"/>
      <c r="B193" s="54"/>
      <c r="C193" s="55"/>
      <c r="D193" s="56"/>
      <c r="E193" s="57"/>
      <c r="F193" s="58">
        <f>E193-D193</f>
        <v>0</v>
      </c>
      <c r="G193" s="57"/>
      <c r="H193" s="59">
        <f xml:space="preserve"> IF(F193&gt;0,ROUNDUP(G193/F193,6),0)</f>
        <v>0</v>
      </c>
      <c r="I193" s="60"/>
      <c r="J193" s="61"/>
      <c r="K193" s="95">
        <f>IF(SUM(J193-I193+1)&gt;365,365,SUM(J193-I193+1))</f>
        <v>1</v>
      </c>
      <c r="L193" s="62">
        <f t="shared" si="25"/>
        <v>0</v>
      </c>
    </row>
    <row r="194" spans="1:12" x14ac:dyDescent="0.2">
      <c r="A194" s="53"/>
      <c r="B194" s="54"/>
      <c r="C194" s="55"/>
      <c r="D194" s="56"/>
      <c r="E194" s="57"/>
      <c r="F194" s="58">
        <f>E194-D194</f>
        <v>0</v>
      </c>
      <c r="G194" s="57"/>
      <c r="H194" s="59">
        <f xml:space="preserve"> IF(F194&gt;0,ROUNDUP(G194/F194,6),0)</f>
        <v>0</v>
      </c>
      <c r="I194" s="60"/>
      <c r="J194" s="61"/>
      <c r="K194" s="95">
        <f>IF(SUM(J194-I194+1)&gt;365,365,SUM(J194-I194+1))</f>
        <v>1</v>
      </c>
      <c r="L194" s="62">
        <f t="shared" si="25"/>
        <v>0</v>
      </c>
    </row>
    <row r="195" spans="1:12" x14ac:dyDescent="0.2">
      <c r="A195" s="53"/>
      <c r="B195" s="54"/>
      <c r="C195" s="55"/>
      <c r="D195" s="56"/>
      <c r="E195" s="57"/>
      <c r="F195" s="58">
        <f>E195-D195</f>
        <v>0</v>
      </c>
      <c r="G195" s="57"/>
      <c r="H195" s="59">
        <f xml:space="preserve"> IF(F195&gt;0,ROUNDUP(G195/F195,6),0)</f>
        <v>0</v>
      </c>
      <c r="I195" s="60"/>
      <c r="J195" s="61"/>
      <c r="K195" s="95">
        <f>IF(SUM(J195-I195+1)&gt;365,365,SUM(J195-I195+1))</f>
        <v>1</v>
      </c>
      <c r="L195" s="62">
        <f t="shared" si="25"/>
        <v>0</v>
      </c>
    </row>
    <row r="196" spans="1:12" x14ac:dyDescent="0.2">
      <c r="A196" s="53"/>
      <c r="B196" s="54"/>
      <c r="C196" s="55"/>
      <c r="D196" s="56"/>
      <c r="E196" s="57"/>
      <c r="F196" s="58">
        <f>E196-D196</f>
        <v>0</v>
      </c>
      <c r="G196" s="57"/>
      <c r="H196" s="59">
        <f xml:space="preserve"> IF(F196&gt;0,ROUNDUP(G196/F196,6),0)</f>
        <v>0</v>
      </c>
      <c r="I196" s="60"/>
      <c r="J196" s="61"/>
      <c r="K196" s="95">
        <f>IF(SUM(J196-I196+1)&gt;365,365,SUM(J196-I196+1))</f>
        <v>1</v>
      </c>
      <c r="L196" s="62">
        <f t="shared" si="25"/>
        <v>0</v>
      </c>
    </row>
    <row r="197" spans="1:12" x14ac:dyDescent="0.2">
      <c r="A197" s="53"/>
      <c r="B197" s="54"/>
      <c r="C197" s="55"/>
      <c r="D197" s="56"/>
      <c r="E197" s="57"/>
      <c r="F197" s="58">
        <f>E197-D197</f>
        <v>0</v>
      </c>
      <c r="G197" s="57"/>
      <c r="H197" s="59">
        <f xml:space="preserve"> IF(F197&gt;0,ROUNDUP(G197/F197,6),0)</f>
        <v>0</v>
      </c>
      <c r="I197" s="60"/>
      <c r="J197" s="61"/>
      <c r="K197" s="95">
        <f>IF(SUM(J197-I197+1)&gt;365,365,SUM(J197-I197+1))</f>
        <v>1</v>
      </c>
      <c r="L197" s="62">
        <f t="shared" si="25"/>
        <v>0</v>
      </c>
    </row>
    <row r="198" spans="1:12" x14ac:dyDescent="0.2">
      <c r="A198" s="53"/>
      <c r="B198" s="54"/>
      <c r="C198" s="55"/>
      <c r="D198" s="56"/>
      <c r="E198" s="57"/>
      <c r="F198" s="58">
        <f t="shared" ref="F198:F209" si="26">E198-D198</f>
        <v>0</v>
      </c>
      <c r="G198" s="57"/>
      <c r="H198" s="59">
        <f t="shared" ref="H198:H209" si="27" xml:space="preserve"> IF(F198&gt;0,ROUNDUP(G198/F198,6),0)</f>
        <v>0</v>
      </c>
      <c r="I198" s="60"/>
      <c r="J198" s="61"/>
      <c r="K198" s="95">
        <f t="shared" ref="K198:K209" si="28">IF(SUM(J198-I198+1)&gt;365,365,SUM(J198-I198+1))</f>
        <v>1</v>
      </c>
      <c r="L198" s="62">
        <f t="shared" si="25"/>
        <v>0</v>
      </c>
    </row>
    <row r="199" spans="1:12" x14ac:dyDescent="0.2">
      <c r="A199" s="42"/>
      <c r="B199" s="43"/>
      <c r="C199" s="44"/>
      <c r="D199" s="63"/>
      <c r="E199" s="46"/>
      <c r="F199" s="64">
        <f t="shared" si="26"/>
        <v>0</v>
      </c>
      <c r="G199" s="46"/>
      <c r="H199" s="48">
        <f t="shared" si="27"/>
        <v>0</v>
      </c>
      <c r="I199" s="49"/>
      <c r="J199" s="50"/>
      <c r="K199" s="95">
        <f t="shared" si="28"/>
        <v>1</v>
      </c>
      <c r="L199" s="62">
        <f t="shared" si="25"/>
        <v>0</v>
      </c>
    </row>
    <row r="200" spans="1:12" x14ac:dyDescent="0.2">
      <c r="A200" s="53"/>
      <c r="B200" s="54"/>
      <c r="C200" s="55"/>
      <c r="D200" s="56"/>
      <c r="E200" s="57"/>
      <c r="F200" s="58">
        <f t="shared" si="26"/>
        <v>0</v>
      </c>
      <c r="G200" s="57"/>
      <c r="H200" s="59">
        <f t="shared" si="27"/>
        <v>0</v>
      </c>
      <c r="I200" s="60"/>
      <c r="J200" s="61"/>
      <c r="K200" s="95">
        <f t="shared" si="28"/>
        <v>1</v>
      </c>
      <c r="L200" s="62">
        <f t="shared" si="25"/>
        <v>0</v>
      </c>
    </row>
    <row r="201" spans="1:12" x14ac:dyDescent="0.2">
      <c r="A201" s="96"/>
      <c r="B201" s="54"/>
      <c r="C201" s="83"/>
      <c r="D201" s="56"/>
      <c r="E201" s="56"/>
      <c r="F201" s="58">
        <f t="shared" si="26"/>
        <v>0</v>
      </c>
      <c r="G201" s="56"/>
      <c r="H201" s="59">
        <f t="shared" si="27"/>
        <v>0</v>
      </c>
      <c r="I201" s="84"/>
      <c r="J201" s="84"/>
      <c r="K201" s="95">
        <f t="shared" si="28"/>
        <v>1</v>
      </c>
      <c r="L201" s="62">
        <f t="shared" si="25"/>
        <v>0</v>
      </c>
    </row>
    <row r="202" spans="1:12" x14ac:dyDescent="0.2">
      <c r="A202" s="96"/>
      <c r="B202" s="54"/>
      <c r="C202" s="83"/>
      <c r="D202" s="56"/>
      <c r="E202" s="56"/>
      <c r="F202" s="58">
        <f t="shared" si="26"/>
        <v>0</v>
      </c>
      <c r="G202" s="56"/>
      <c r="H202" s="59">
        <f t="shared" si="27"/>
        <v>0</v>
      </c>
      <c r="I202" s="84"/>
      <c r="J202" s="84"/>
      <c r="K202" s="95">
        <f t="shared" si="28"/>
        <v>1</v>
      </c>
      <c r="L202" s="62">
        <f t="shared" si="25"/>
        <v>0</v>
      </c>
    </row>
    <row r="203" spans="1:12" x14ac:dyDescent="0.2">
      <c r="A203" s="42"/>
      <c r="B203" s="43"/>
      <c r="C203" s="44"/>
      <c r="D203" s="63"/>
      <c r="E203" s="46"/>
      <c r="F203" s="64">
        <f t="shared" si="26"/>
        <v>0</v>
      </c>
      <c r="G203" s="46"/>
      <c r="H203" s="48">
        <f t="shared" si="27"/>
        <v>0</v>
      </c>
      <c r="I203" s="49"/>
      <c r="J203" s="50"/>
      <c r="K203" s="95">
        <f t="shared" si="28"/>
        <v>1</v>
      </c>
      <c r="L203" s="62">
        <f t="shared" si="25"/>
        <v>0</v>
      </c>
    </row>
    <row r="204" spans="1:12" x14ac:dyDescent="0.2">
      <c r="A204" s="53"/>
      <c r="B204" s="54"/>
      <c r="C204" s="55"/>
      <c r="D204" s="56"/>
      <c r="E204" s="57"/>
      <c r="F204" s="58">
        <f t="shared" si="26"/>
        <v>0</v>
      </c>
      <c r="G204" s="57"/>
      <c r="H204" s="59">
        <f t="shared" si="27"/>
        <v>0</v>
      </c>
      <c r="I204" s="60"/>
      <c r="J204" s="61"/>
      <c r="K204" s="95">
        <f t="shared" si="28"/>
        <v>1</v>
      </c>
      <c r="L204" s="62">
        <f t="shared" si="25"/>
        <v>0</v>
      </c>
    </row>
    <row r="205" spans="1:12" x14ac:dyDescent="0.2">
      <c r="A205" s="42"/>
      <c r="B205" s="43"/>
      <c r="C205" s="44"/>
      <c r="D205" s="63"/>
      <c r="E205" s="46"/>
      <c r="F205" s="64">
        <f t="shared" si="26"/>
        <v>0</v>
      </c>
      <c r="G205" s="46"/>
      <c r="H205" s="48">
        <f t="shared" si="27"/>
        <v>0</v>
      </c>
      <c r="I205" s="49"/>
      <c r="J205" s="50"/>
      <c r="K205" s="95">
        <f t="shared" si="28"/>
        <v>1</v>
      </c>
      <c r="L205" s="62">
        <f t="shared" si="25"/>
        <v>0</v>
      </c>
    </row>
    <row r="206" spans="1:12" x14ac:dyDescent="0.2">
      <c r="A206" s="53"/>
      <c r="B206" s="54"/>
      <c r="C206" s="55"/>
      <c r="D206" s="56"/>
      <c r="E206" s="57"/>
      <c r="F206" s="58">
        <f t="shared" si="26"/>
        <v>0</v>
      </c>
      <c r="G206" s="57"/>
      <c r="H206" s="59">
        <f t="shared" si="27"/>
        <v>0</v>
      </c>
      <c r="I206" s="60"/>
      <c r="J206" s="61"/>
      <c r="K206" s="95">
        <f t="shared" si="28"/>
        <v>1</v>
      </c>
      <c r="L206" s="62">
        <f t="shared" si="25"/>
        <v>0</v>
      </c>
    </row>
    <row r="207" spans="1:12" x14ac:dyDescent="0.2">
      <c r="A207" s="42"/>
      <c r="B207" s="63"/>
      <c r="C207" s="46"/>
      <c r="D207" s="63"/>
      <c r="E207" s="46"/>
      <c r="F207" s="64">
        <f t="shared" si="26"/>
        <v>0</v>
      </c>
      <c r="G207" s="46"/>
      <c r="H207" s="48">
        <f t="shared" si="27"/>
        <v>0</v>
      </c>
      <c r="I207" s="49"/>
      <c r="J207" s="50"/>
      <c r="K207" s="95">
        <f t="shared" si="28"/>
        <v>1</v>
      </c>
      <c r="L207" s="62">
        <f t="shared" si="25"/>
        <v>0</v>
      </c>
    </row>
    <row r="208" spans="1:12" x14ac:dyDescent="0.2">
      <c r="A208" s="53"/>
      <c r="B208" s="56"/>
      <c r="C208" s="57"/>
      <c r="D208" s="56"/>
      <c r="E208" s="57"/>
      <c r="F208" s="58">
        <f t="shared" si="26"/>
        <v>0</v>
      </c>
      <c r="G208" s="57"/>
      <c r="H208" s="59">
        <f t="shared" si="27"/>
        <v>0</v>
      </c>
      <c r="I208" s="60"/>
      <c r="J208" s="61"/>
      <c r="K208" s="95">
        <f t="shared" si="28"/>
        <v>1</v>
      </c>
      <c r="L208" s="62">
        <f t="shared" si="25"/>
        <v>0</v>
      </c>
    </row>
    <row r="209" spans="1:12" ht="13.5" thickBot="1" x14ac:dyDescent="0.25">
      <c r="A209" s="65"/>
      <c r="B209" s="66"/>
      <c r="C209" s="67"/>
      <c r="D209" s="66"/>
      <c r="E209" s="67"/>
      <c r="F209" s="68">
        <f t="shared" si="26"/>
        <v>0</v>
      </c>
      <c r="G209" s="67"/>
      <c r="H209" s="69">
        <f t="shared" si="27"/>
        <v>0</v>
      </c>
      <c r="I209" s="70"/>
      <c r="J209" s="71"/>
      <c r="K209" s="97">
        <f t="shared" si="28"/>
        <v>1</v>
      </c>
      <c r="L209" s="73">
        <f>ROUNDUP(K209*5000*H209/365*20,0)/20</f>
        <v>0</v>
      </c>
    </row>
    <row r="211" spans="1:12" x14ac:dyDescent="0.2">
      <c r="L211" s="99">
        <f>SUM(L177:L209)</f>
        <v>0</v>
      </c>
    </row>
    <row r="212" spans="1:12" ht="13.5" thickBot="1" x14ac:dyDescent="0.25">
      <c r="A212" s="76" t="s">
        <v>33</v>
      </c>
    </row>
    <row r="213" spans="1:12" ht="13.5" thickBot="1" x14ac:dyDescent="0.25">
      <c r="A213" s="75" t="s">
        <v>35</v>
      </c>
      <c r="B213" s="1"/>
      <c r="C213" s="1"/>
      <c r="D213" s="1"/>
      <c r="E213" s="1"/>
      <c r="G213" s="1"/>
      <c r="H213" s="1"/>
      <c r="I213" s="1"/>
      <c r="J213" s="1" t="s">
        <v>34</v>
      </c>
      <c r="K213" s="1"/>
      <c r="L213" s="77">
        <f>L211+L171</f>
        <v>0</v>
      </c>
    </row>
    <row r="214" spans="1:12" x14ac:dyDescent="0.2">
      <c r="A214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Button 3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Button 4">
              <controlPr defaultSize="0" print="0" autoFill="0" autoPict="0" macro="[0]!Blatt1">
                <anchor moveWithCells="1" sizeWithCells="1">
                  <from>
                    <xdr:col>8</xdr:col>
                    <xdr:colOff>428625</xdr:colOff>
                    <xdr:row>2</xdr:row>
                    <xdr:rowOff>66675</xdr:rowOff>
                  </from>
                  <to>
                    <xdr:col>10</xdr:col>
                    <xdr:colOff>19050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Button 5">
              <controlPr defaultSize="0" print="0" autoFill="0" autoPict="0" macro="[0]!Blatt2">
                <anchor moveWithCells="1" sizeWithCells="1">
                  <from>
                    <xdr:col>10</xdr:col>
                    <xdr:colOff>304800</xdr:colOff>
                    <xdr:row>0</xdr:row>
                    <xdr:rowOff>47625</xdr:rowOff>
                  </from>
                  <to>
                    <xdr:col>11</xdr:col>
                    <xdr:colOff>800100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Button 6">
              <controlPr defaultSize="0" print="0" autoFill="0" autoPict="0" macro="[0]!Blatt3">
                <anchor moveWithCells="1" sizeWithCells="1">
                  <from>
                    <xdr:col>10</xdr:col>
                    <xdr:colOff>304800</xdr:colOff>
                    <xdr:row>2</xdr:row>
                    <xdr:rowOff>85725</xdr:rowOff>
                  </from>
                  <to>
                    <xdr:col>11</xdr:col>
                    <xdr:colOff>800100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über 3,5 - 8,5 t</vt:lpstr>
      <vt:lpstr>über 8,5 - 18 t</vt:lpstr>
      <vt:lpstr>über 18 - 26 t</vt:lpstr>
      <vt:lpstr>über 26 t</vt:lpstr>
    </vt:vector>
  </TitlesOfParts>
  <Company>EZV -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 Kalbermatter</dc:creator>
  <cp:lastModifiedBy>Wälti Vivienne BAZG</cp:lastModifiedBy>
  <cp:lastPrinted>2021-12-07T12:16:34Z</cp:lastPrinted>
  <dcterms:created xsi:type="dcterms:W3CDTF">2008-09-30T05:16:56Z</dcterms:created>
  <dcterms:modified xsi:type="dcterms:W3CDTF">2025-12-01T10:03:33Z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2025-12-01T10:03:32Z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425e41ff-4c15-4474-8b1e-e84f7f894c2c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