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240" yWindow="105" windowWidth="18780" windowHeight="12660" activeTab="0"/>
  </bookViews>
  <sheets>
    <sheet name="Deckblatt" sheetId="1" r:id="rId1"/>
    <sheet name="über 3,5 - 8,5 t" sheetId="2" r:id="rId2"/>
    <sheet name="über 8,5 - 18 t" sheetId="3" r:id="rId3"/>
    <sheet name="über 18 - 26 t" sheetId="4" r:id="rId4"/>
    <sheet name="über 26 t" sheetId="5" r:id="rId5"/>
  </sheets>
  <definedNames/>
  <calcPr fullCalcOnLoad="1"/>
</workbook>
</file>

<file path=xl/sharedStrings.xml><?xml version="1.0" encoding="utf-8"?>
<sst xmlns="http://schemas.openxmlformats.org/spreadsheetml/2006/main" count="381" uniqueCount="49">
  <si>
    <t>Km</t>
  </si>
  <si>
    <t>Total</t>
  </si>
  <si>
    <t>Anno civile</t>
  </si>
  <si>
    <t>(periodo di tassazione)</t>
  </si>
  <si>
    <t>La dichiarazione deve essere inoltrata entro il 31 marzo</t>
  </si>
  <si>
    <t>Ditta:</t>
  </si>
  <si>
    <t>Indirizzo:</t>
  </si>
  <si>
    <t>Quantità di veicoli:</t>
  </si>
  <si>
    <t>(peso totale superiore a 3,5 t)</t>
  </si>
  <si>
    <t xml:space="preserve">Totale: </t>
  </si>
  <si>
    <t xml:space="preserve">Data: </t>
  </si>
  <si>
    <t>Firma:</t>
  </si>
  <si>
    <t xml:space="preserve">Numero di </t>
  </si>
  <si>
    <t>Targa</t>
  </si>
  <si>
    <t>Marca</t>
  </si>
  <si>
    <t>Km dal 1.01</t>
  </si>
  <si>
    <t>Km dal 31.12</t>
  </si>
  <si>
    <t>percento</t>
  </si>
  <si>
    <t>mc</t>
  </si>
  <si>
    <t xml:space="preserve">Totale </t>
  </si>
  <si>
    <t>matricola</t>
  </si>
  <si>
    <t>o alla data</t>
  </si>
  <si>
    <t>annui</t>
  </si>
  <si>
    <t>del</t>
  </si>
  <si>
    <t>al</t>
  </si>
  <si>
    <t>giorni</t>
  </si>
  <si>
    <t>Importo</t>
  </si>
  <si>
    <t>secondo licenza</t>
  </si>
  <si>
    <r>
      <t xml:space="preserve">della mc </t>
    </r>
    <r>
      <rPr>
        <b/>
        <sz val="6"/>
        <rFont val="Arial"/>
        <family val="2"/>
      </rPr>
      <t>2</t>
    </r>
    <r>
      <rPr>
        <b/>
        <sz val="10"/>
        <rFont val="Arial"/>
        <family val="2"/>
      </rPr>
      <t>)</t>
    </r>
  </si>
  <si>
    <r>
      <t xml:space="preserve">della mfc </t>
    </r>
    <r>
      <rPr>
        <b/>
        <sz val="6"/>
        <rFont val="Arial"/>
        <family val="2"/>
      </rPr>
      <t>3</t>
    </r>
    <r>
      <rPr>
        <b/>
        <sz val="10"/>
        <rFont val="Arial"/>
        <family val="2"/>
      </rPr>
      <t>)</t>
    </r>
  </si>
  <si>
    <t>traffico</t>
  </si>
  <si>
    <r>
      <t xml:space="preserve">(g.m.a </t>
    </r>
    <r>
      <rPr>
        <b/>
        <sz val="6"/>
        <rFont val="Arial"/>
        <family val="2"/>
      </rPr>
      <t>1</t>
    </r>
    <r>
      <rPr>
        <b/>
        <sz val="10"/>
        <rFont val="Arial"/>
        <family val="2"/>
      </rPr>
      <t>)</t>
    </r>
  </si>
  <si>
    <t>di circolazione</t>
  </si>
  <si>
    <t>di linea</t>
  </si>
  <si>
    <t>1) = giorno, mese, anno</t>
  </si>
  <si>
    <t>2) = messa in circolazione</t>
  </si>
  <si>
    <t>3) = messa fuori circolazione</t>
  </si>
  <si>
    <t>fuori del</t>
  </si>
  <si>
    <t>Dichiarazione di riscossione posticipata sui veicoli d'un peso totale superiore a 26 t (aliquota fr. 5000,-)</t>
  </si>
  <si>
    <t>Dichiarazione di riscossione posticipata della TFTP sui veicoli di linea                                                               (tabelle 2 - 5; art. 7 OTTP)</t>
  </si>
  <si>
    <t>Informazione: tra l’altro fanno parte corse di prova, trasporti di scolari e corse effettuate per manutenzione o collaudo del veicolo.</t>
  </si>
  <si>
    <t>Attesto l'esattezza dei dati forniti, corrispondenti ai dati contabili. Prendo atto del fatto che una dichiarazione errata                                                  costituisce un'infrazione a tenore dell'art. 20 cpv. 1 LTTP.</t>
  </si>
  <si>
    <t>Dichiarazione di riscossione posticipata sui veicoli d'un peso totale superiore a 3,5 t ma non eccedente 8,5 t (aliquota fr. 2200,-)</t>
  </si>
  <si>
    <t>Dichiarazione di riscossione posticipata sui veicoli d'un peso totale superiore a 8,5 t ma non eccedente 19,5 t (aliquota fr. 3300,-)</t>
  </si>
  <si>
    <t>Dichiarazione di riscossione posticipata sui veicoli d'un peso totale superiore a 19,5 t ma non eccedente 26 t (aliquota fr. 4400,-)</t>
  </si>
  <si>
    <t>N° della concessione :</t>
  </si>
  <si>
    <t xml:space="preserve">all'Ufficio federale della dogana e della sicurezza dei confini  </t>
  </si>
  <si>
    <t>UDSC, Tasse sulla circolazione, 3003 Berna. In caso contrario è dovuta la totalità della tassa (art. 7 cpv. 2 e 3 OTTP).</t>
  </si>
  <si>
    <t>Vers. 2022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</si>
</sst>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0%"/>
    <numFmt numFmtId="178" formatCode="dd/mm/yy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  <numFmt numFmtId="183" formatCode="[$SFr.-810]\ #,##0.00"/>
  </numFmts>
  <fonts count="50">
    <font>
      <sz val="10"/>
      <name val="Arial"/>
      <family val="0"/>
    </font>
    <font>
      <u val="single"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176" fontId="0" fillId="0" borderId="0" xfId="0" applyNumberFormat="1" applyAlignment="1">
      <alignment/>
    </xf>
    <xf numFmtId="0" fontId="0" fillId="0" borderId="13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77" fontId="0" fillId="0" borderId="14" xfId="0" applyNumberFormat="1" applyBorder="1" applyAlignment="1">
      <alignment/>
    </xf>
    <xf numFmtId="178" fontId="0" fillId="0" borderId="0" xfId="0" applyNumberFormat="1" applyBorder="1" applyAlignment="1" applyProtection="1">
      <alignment/>
      <protection locked="0"/>
    </xf>
    <xf numFmtId="178" fontId="0" fillId="0" borderId="15" xfId="0" applyNumberFormat="1" applyBorder="1" applyAlignment="1" applyProtection="1">
      <alignment/>
      <protection locked="0"/>
    </xf>
    <xf numFmtId="1" fontId="0" fillId="0" borderId="19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/>
    </xf>
    <xf numFmtId="177" fontId="0" fillId="0" borderId="21" xfId="0" applyNumberFormat="1" applyBorder="1" applyAlignment="1">
      <alignment/>
    </xf>
    <xf numFmtId="178" fontId="0" fillId="0" borderId="22" xfId="0" applyNumberFormat="1" applyBorder="1" applyAlignment="1" applyProtection="1">
      <alignment/>
      <protection locked="0"/>
    </xf>
    <xf numFmtId="178" fontId="0" fillId="0" borderId="19" xfId="0" applyNumberFormat="1" applyBorder="1" applyAlignment="1" applyProtection="1">
      <alignment/>
      <protection locked="0"/>
    </xf>
    <xf numFmtId="176" fontId="0" fillId="0" borderId="23" xfId="0" applyNumberFormat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/>
    </xf>
    <xf numFmtId="177" fontId="0" fillId="0" borderId="17" xfId="0" applyNumberFormat="1" applyBorder="1" applyAlignment="1">
      <alignment/>
    </xf>
    <xf numFmtId="178" fontId="0" fillId="0" borderId="18" xfId="0" applyNumberFormat="1" applyBorder="1" applyAlignment="1" applyProtection="1">
      <alignment/>
      <protection locked="0"/>
    </xf>
    <xf numFmtId="178" fontId="0" fillId="0" borderId="24" xfId="0" applyNumberFormat="1" applyBorder="1" applyAlignment="1" applyProtection="1">
      <alignment/>
      <protection locked="0"/>
    </xf>
    <xf numFmtId="1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176" fontId="0" fillId="0" borderId="27" xfId="0" applyNumberFormat="1" applyBorder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 locked="0"/>
    </xf>
    <xf numFmtId="178" fontId="0" fillId="0" borderId="21" xfId="0" applyNumberFormat="1" applyBorder="1" applyAlignment="1" applyProtection="1">
      <alignment/>
      <protection locked="0"/>
    </xf>
    <xf numFmtId="1" fontId="0" fillId="0" borderId="28" xfId="0" applyNumberFormat="1" applyBorder="1" applyAlignment="1">
      <alignment/>
    </xf>
    <xf numFmtId="0" fontId="0" fillId="0" borderId="29" xfId="0" applyBorder="1" applyAlignment="1" applyProtection="1">
      <alignment/>
      <protection locked="0"/>
    </xf>
    <xf numFmtId="1" fontId="0" fillId="0" borderId="30" xfId="0" applyNumberFormat="1" applyBorder="1" applyAlignment="1">
      <alignment/>
    </xf>
    <xf numFmtId="0" fontId="0" fillId="0" borderId="0" xfId="0" applyAlignment="1" applyProtection="1">
      <alignment/>
      <protection/>
    </xf>
    <xf numFmtId="176" fontId="0" fillId="0" borderId="21" xfId="0" applyNumberForma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left"/>
      <protection/>
    </xf>
    <xf numFmtId="183" fontId="6" fillId="0" borderId="31" xfId="0" applyNumberFormat="1" applyFont="1" applyBorder="1" applyAlignment="1" applyProtection="1">
      <alignment/>
      <protection/>
    </xf>
    <xf numFmtId="183" fontId="6" fillId="0" borderId="32" xfId="0" applyNumberFormat="1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0" fontId="6" fillId="0" borderId="14" xfId="0" applyNumberFormat="1" applyFont="1" applyBorder="1" applyAlignment="1" applyProtection="1">
      <alignment/>
      <protection/>
    </xf>
    <xf numFmtId="178" fontId="6" fillId="0" borderId="14" xfId="0" applyNumberFormat="1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0" fillId="0" borderId="33" xfId="0" applyBorder="1" applyAlignment="1" applyProtection="1">
      <alignment/>
      <protection locked="0"/>
    </xf>
    <xf numFmtId="0" fontId="6" fillId="0" borderId="34" xfId="0" applyFont="1" applyBorder="1" applyAlignment="1" applyProtection="1">
      <alignment/>
      <protection locked="0"/>
    </xf>
    <xf numFmtId="0" fontId="0" fillId="0" borderId="35" xfId="0" applyBorder="1" applyAlignment="1" applyProtection="1">
      <alignment horizontal="right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/>
    </xf>
    <xf numFmtId="177" fontId="0" fillId="0" borderId="34" xfId="0" applyNumberFormat="1" applyBorder="1" applyAlignment="1">
      <alignment/>
    </xf>
    <xf numFmtId="178" fontId="0" fillId="0" borderId="35" xfId="0" applyNumberFormat="1" applyBorder="1" applyAlignment="1" applyProtection="1">
      <alignment/>
      <protection locked="0"/>
    </xf>
    <xf numFmtId="178" fontId="0" fillId="0" borderId="36" xfId="0" applyNumberFormat="1" applyBorder="1" applyAlignment="1" applyProtection="1">
      <alignment/>
      <protection locked="0"/>
    </xf>
    <xf numFmtId="1" fontId="0" fillId="0" borderId="37" xfId="0" applyNumberFormat="1" applyBorder="1" applyAlignment="1">
      <alignment/>
    </xf>
    <xf numFmtId="176" fontId="0" fillId="0" borderId="38" xfId="0" applyNumberFormat="1" applyBorder="1" applyAlignment="1">
      <alignment/>
    </xf>
    <xf numFmtId="183" fontId="6" fillId="0" borderId="39" xfId="0" applyNumberFormat="1" applyFont="1" applyBorder="1" applyAlignment="1" applyProtection="1">
      <alignment horizontal="center"/>
      <protection/>
    </xf>
    <xf numFmtId="1" fontId="0" fillId="0" borderId="36" xfId="0" applyNumberFormat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40" xfId="0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6</xdr:col>
      <xdr:colOff>561975</xdr:colOff>
      <xdr:row>5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34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561975</xdr:colOff>
      <xdr:row>4</xdr:row>
      <xdr:rowOff>38100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34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552450</xdr:colOff>
      <xdr:row>4</xdr:row>
      <xdr:rowOff>38100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34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552450</xdr:colOff>
      <xdr:row>4</xdr:row>
      <xdr:rowOff>38100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34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552450</xdr:colOff>
      <xdr:row>4</xdr:row>
      <xdr:rowOff>38100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34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Relationship Id="rId4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Relationship Id="rId4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Relationship Id="rId4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Relationship Id="rId4" Type="http://schemas.openxmlformats.org/officeDocument/2006/relationships/customProperty" Target="../customProperty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4:K48"/>
  <sheetViews>
    <sheetView showGridLines="0" showRowColHeaders="0" showZeros="0" tabSelected="1" zoomScalePageLayoutView="0" workbookViewId="0" topLeftCell="A1">
      <selection activeCell="F10" sqref="F10"/>
    </sheetView>
  </sheetViews>
  <sheetFormatPr defaultColWidth="11.421875" defaultRowHeight="12.75"/>
  <cols>
    <col min="1" max="1" width="1.7109375" style="1" customWidth="1"/>
    <col min="2" max="3" width="11.421875" style="1" customWidth="1"/>
    <col min="4" max="4" width="32.7109375" style="1" customWidth="1"/>
    <col min="5" max="5" width="2.7109375" style="1" customWidth="1"/>
    <col min="6" max="6" width="12.140625" style="1" customWidth="1"/>
    <col min="7" max="7" width="11.421875" style="1" customWidth="1"/>
    <col min="8" max="8" width="3.7109375" style="1" customWidth="1"/>
    <col min="9" max="9" width="22.28125" style="1" customWidth="1"/>
    <col min="10" max="10" width="20.28125" style="1" customWidth="1"/>
    <col min="11" max="11" width="11.7109375" style="1" customWidth="1"/>
    <col min="12" max="16384" width="11.421875" style="1" customWidth="1"/>
  </cols>
  <sheetData>
    <row r="1" ht="6" customHeight="1"/>
    <row r="2" ht="10.5" customHeight="1"/>
    <row r="3" ht="10.5" customHeight="1"/>
    <row r="4" ht="10.5" customHeight="1">
      <c r="H4" s="63"/>
    </row>
    <row r="5" ht="10.5" customHeight="1">
      <c r="H5" s="64"/>
    </row>
    <row r="6" ht="10.5" customHeight="1">
      <c r="H6" s="65"/>
    </row>
    <row r="7" ht="10.5" customHeight="1"/>
    <row r="8" ht="10.5" customHeight="1"/>
    <row r="9" ht="10.5" customHeight="1">
      <c r="I9" s="2"/>
    </row>
    <row r="10" spans="4:10" ht="20.25">
      <c r="D10" s="3" t="s">
        <v>2</v>
      </c>
      <c r="E10" s="4"/>
      <c r="F10" s="5"/>
      <c r="J10" s="103" t="s">
        <v>48</v>
      </c>
    </row>
    <row r="11" ht="12.75">
      <c r="D11" s="1" t="s">
        <v>3</v>
      </c>
    </row>
    <row r="14" spans="2:11" s="3" customFormat="1" ht="39.75" customHeight="1">
      <c r="B14" s="106" t="s">
        <v>39</v>
      </c>
      <c r="C14" s="107"/>
      <c r="D14" s="107"/>
      <c r="E14" s="107"/>
      <c r="F14" s="107"/>
      <c r="G14" s="107"/>
      <c r="H14" s="107"/>
      <c r="I14" s="107"/>
      <c r="J14" s="107"/>
      <c r="K14" s="107"/>
    </row>
    <row r="15" spans="2:11" s="3" customFormat="1" ht="20.25" customHeight="1">
      <c r="B15" s="101" t="s">
        <v>40</v>
      </c>
      <c r="C15" s="99"/>
      <c r="D15" s="99"/>
      <c r="E15" s="99"/>
      <c r="F15" s="99"/>
      <c r="G15" s="99"/>
      <c r="H15" s="99"/>
      <c r="I15" s="99"/>
      <c r="J15" s="99"/>
      <c r="K15" s="99"/>
    </row>
    <row r="16" spans="2:11" s="3" customFormat="1" ht="20.25" customHeight="1">
      <c r="B16" s="108" t="s">
        <v>4</v>
      </c>
      <c r="C16" s="108"/>
      <c r="D16" s="108"/>
      <c r="E16" s="6"/>
      <c r="F16" s="6" t="str">
        <f>IF(SUM(G10+1)&lt;2,"    ",SUM(G10+1))</f>
        <v>    </v>
      </c>
      <c r="G16" s="102" t="s">
        <v>46</v>
      </c>
      <c r="H16" s="100"/>
      <c r="I16" s="100"/>
      <c r="J16" s="100"/>
      <c r="K16" s="100"/>
    </row>
    <row r="17" spans="2:11" s="3" customFormat="1" ht="20.25" customHeight="1">
      <c r="B17" s="109" t="s">
        <v>47</v>
      </c>
      <c r="C17" s="109"/>
      <c r="D17" s="109"/>
      <c r="E17" s="109"/>
      <c r="F17" s="109"/>
      <c r="G17" s="109"/>
      <c r="H17" s="109"/>
      <c r="I17" s="109"/>
      <c r="J17" s="109"/>
      <c r="K17" s="110"/>
    </row>
    <row r="18" spans="2:11" ht="19.5" customHeight="1">
      <c r="B18" s="114"/>
      <c r="C18" s="114"/>
      <c r="D18" s="114"/>
      <c r="E18" s="114"/>
      <c r="F18" s="114"/>
      <c r="G18" s="114"/>
      <c r="H18" s="114"/>
      <c r="I18" s="114"/>
      <c r="J18" s="114"/>
      <c r="K18" s="107"/>
    </row>
    <row r="20" spans="2:10" ht="20.25">
      <c r="B20" s="7" t="s">
        <v>5</v>
      </c>
      <c r="D20" s="105"/>
      <c r="E20" s="105"/>
      <c r="F20" s="105"/>
      <c r="G20" s="105"/>
      <c r="H20" s="105"/>
      <c r="I20" s="105"/>
      <c r="J20" s="105"/>
    </row>
    <row r="21" spans="2:10" ht="20.25">
      <c r="B21" s="104" t="s">
        <v>45</v>
      </c>
      <c r="D21" s="105"/>
      <c r="E21" s="105"/>
      <c r="F21" s="105"/>
      <c r="G21" s="105"/>
      <c r="H21" s="105"/>
      <c r="I21" s="105"/>
      <c r="J21" s="105"/>
    </row>
    <row r="22" spans="2:10" ht="20.25">
      <c r="B22" s="7" t="s">
        <v>6</v>
      </c>
      <c r="D22" s="105"/>
      <c r="E22" s="105"/>
      <c r="F22" s="105"/>
      <c r="G22" s="105"/>
      <c r="H22" s="105"/>
      <c r="I22" s="105"/>
      <c r="J22" s="105"/>
    </row>
    <row r="23" ht="18">
      <c r="B23" s="7"/>
    </row>
    <row r="24" spans="2:11" ht="20.25">
      <c r="B24" s="7" t="s">
        <v>7</v>
      </c>
      <c r="E24" s="105"/>
      <c r="F24" s="105"/>
      <c r="G24" s="8"/>
      <c r="H24" s="9"/>
      <c r="I24" s="9" t="s">
        <v>9</v>
      </c>
      <c r="J24" s="67">
        <f>IF('über 3,5 - 8,5 t'!L123+'über 8,5 - 18 t'!L125+'über 18 - 26 t'!L129+'über 26 t'!L129&lt;10.01,0,'über 3,5 - 8,5 t'!L123+'über 8,5 - 18 t'!L125+'über 18 - 26 t'!L129+'über 26 t'!L129)</f>
        <v>0</v>
      </c>
      <c r="K24" s="66"/>
    </row>
    <row r="25" ht="15.75">
      <c r="B25" s="10" t="s">
        <v>8</v>
      </c>
    </row>
    <row r="26" ht="15.75">
      <c r="B26" s="10"/>
    </row>
    <row r="27" spans="2:11" ht="51" customHeight="1">
      <c r="B27" s="111" t="s">
        <v>41</v>
      </c>
      <c r="C27" s="111"/>
      <c r="D27" s="111"/>
      <c r="E27" s="111"/>
      <c r="F27" s="111"/>
      <c r="G27" s="111"/>
      <c r="H27" s="111"/>
      <c r="I27" s="111"/>
      <c r="J27" s="111"/>
      <c r="K27" s="112"/>
    </row>
    <row r="28" spans="2:3" ht="18.75" customHeight="1">
      <c r="B28" s="10"/>
      <c r="C28" s="11"/>
    </row>
    <row r="30" spans="2:10" ht="20.25">
      <c r="B30" s="7" t="s">
        <v>10</v>
      </c>
      <c r="C30" s="105"/>
      <c r="D30" s="105"/>
      <c r="G30" s="7" t="s">
        <v>11</v>
      </c>
      <c r="I30" s="113"/>
      <c r="J30" s="113"/>
    </row>
    <row r="31" spans="2:7" ht="18">
      <c r="B31" s="7"/>
      <c r="G31" s="7"/>
    </row>
    <row r="38" spans="2:7" ht="12.75">
      <c r="B38" s="12"/>
      <c r="E38" s="4"/>
      <c r="F38" s="4"/>
      <c r="G38" s="4"/>
    </row>
    <row r="41" ht="12.75" customHeight="1"/>
    <row r="48" spans="2:5" ht="18">
      <c r="B48" s="13"/>
      <c r="E48" s="7"/>
    </row>
  </sheetData>
  <sheetProtection password="C3DD" sheet="1"/>
  <mergeCells count="11">
    <mergeCell ref="E24:F24"/>
    <mergeCell ref="D21:J21"/>
    <mergeCell ref="B14:K14"/>
    <mergeCell ref="B16:D16"/>
    <mergeCell ref="B17:K17"/>
    <mergeCell ref="B27:K27"/>
    <mergeCell ref="C30:D30"/>
    <mergeCell ref="I30:J30"/>
    <mergeCell ref="B18:K18"/>
    <mergeCell ref="D20:J20"/>
    <mergeCell ref="D22:J22"/>
  </mergeCells>
  <printOptions/>
  <pageMargins left="0.7874015748031497" right="0.5905511811023623" top="0.5118110236220472" bottom="0.4724409448818898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6:M125"/>
  <sheetViews>
    <sheetView showGridLines="0" showRowColHeaders="0" showZeros="0" zoomScaleSheetLayoutView="100" zoomScalePageLayoutView="0" workbookViewId="0" topLeftCell="A1">
      <pane ySplit="11" topLeftCell="A94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5.7109375" style="59" customWidth="1"/>
    <col min="2" max="2" width="10.7109375" style="59" customWidth="1"/>
    <col min="3" max="3" width="12.8515625" style="59" customWidth="1"/>
    <col min="4" max="4" width="10.8515625" style="59" customWidth="1"/>
    <col min="5" max="5" width="11.140625" style="59" customWidth="1"/>
    <col min="6" max="6" width="10.8515625" style="1" customWidth="1"/>
    <col min="7" max="7" width="10.8515625" style="59" customWidth="1"/>
    <col min="8" max="8" width="9.57421875" style="0" customWidth="1"/>
    <col min="9" max="10" width="11.140625" style="59" customWidth="1"/>
    <col min="11" max="11" width="8.7109375" style="0" customWidth="1"/>
    <col min="12" max="12" width="18.00390625" style="0" customWidth="1"/>
    <col min="13" max="13" width="13.57421875" style="0" customWidth="1"/>
  </cols>
  <sheetData>
    <row r="1" ht="12.75"/>
    <row r="2" ht="12.75"/>
    <row r="3" ht="12.75"/>
    <row r="4" ht="12.75"/>
    <row r="5" ht="12.75"/>
    <row r="6" spans="1:12" ht="12.75">
      <c r="A6" s="12" t="s">
        <v>42</v>
      </c>
      <c r="D6" s="1"/>
      <c r="E6" s="1"/>
      <c r="G6" s="1"/>
      <c r="H6" s="1"/>
      <c r="I6" s="1"/>
      <c r="J6" s="1"/>
      <c r="K6" s="1"/>
      <c r="L6" s="1"/>
    </row>
    <row r="7" spans="1:12" ht="13.5" thickBot="1">
      <c r="A7" s="1"/>
      <c r="B7" s="1"/>
      <c r="C7" s="12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12</v>
      </c>
      <c r="B8" s="15" t="s">
        <v>13</v>
      </c>
      <c r="C8" s="16" t="s">
        <v>14</v>
      </c>
      <c r="D8" s="75" t="s">
        <v>15</v>
      </c>
      <c r="E8" s="76" t="s">
        <v>16</v>
      </c>
      <c r="F8" s="15" t="s">
        <v>0</v>
      </c>
      <c r="G8" s="16" t="s">
        <v>0</v>
      </c>
      <c r="H8" s="15" t="s">
        <v>17</v>
      </c>
      <c r="I8" s="17" t="s">
        <v>18</v>
      </c>
      <c r="J8" s="15"/>
      <c r="K8" s="15" t="s">
        <v>19</v>
      </c>
      <c r="L8" s="77"/>
      <c r="M8" s="18"/>
    </row>
    <row r="9" spans="1:13" ht="12.75">
      <c r="A9" s="19" t="s">
        <v>20</v>
      </c>
      <c r="B9" s="20"/>
      <c r="C9" s="21"/>
      <c r="D9" s="20" t="s">
        <v>21</v>
      </c>
      <c r="E9" s="20" t="s">
        <v>21</v>
      </c>
      <c r="F9" s="20" t="s">
        <v>22</v>
      </c>
      <c r="G9" s="21" t="s">
        <v>37</v>
      </c>
      <c r="H9" s="22"/>
      <c r="I9" s="23" t="s">
        <v>23</v>
      </c>
      <c r="J9" s="24" t="s">
        <v>24</v>
      </c>
      <c r="K9" s="25" t="s">
        <v>25</v>
      </c>
      <c r="L9" s="78" t="s">
        <v>26</v>
      </c>
      <c r="M9" s="18"/>
    </row>
    <row r="10" spans="1:13" ht="12.75">
      <c r="A10" s="19" t="s">
        <v>27</v>
      </c>
      <c r="B10" s="20"/>
      <c r="C10" s="21"/>
      <c r="D10" s="79" t="s">
        <v>28</v>
      </c>
      <c r="E10" s="80" t="s">
        <v>29</v>
      </c>
      <c r="F10" s="20"/>
      <c r="G10" s="21" t="s">
        <v>30</v>
      </c>
      <c r="H10" s="24"/>
      <c r="I10" s="81" t="s">
        <v>31</v>
      </c>
      <c r="J10" s="23"/>
      <c r="K10" s="25"/>
      <c r="L10" s="78"/>
      <c r="M10" s="29"/>
    </row>
    <row r="11" spans="1:12" ht="13.5" thickBot="1">
      <c r="A11" s="26" t="s">
        <v>32</v>
      </c>
      <c r="B11" s="27"/>
      <c r="C11" s="28"/>
      <c r="D11" s="27"/>
      <c r="E11" s="28"/>
      <c r="F11" s="27"/>
      <c r="G11" s="28" t="s">
        <v>33</v>
      </c>
      <c r="H11" s="82"/>
      <c r="I11" s="83"/>
      <c r="J11" s="84"/>
      <c r="K11" s="85"/>
      <c r="L11" s="97"/>
    </row>
    <row r="12" spans="1:12" ht="12.75">
      <c r="A12" s="38"/>
      <c r="B12" s="39"/>
      <c r="C12" s="40"/>
      <c r="D12" s="41"/>
      <c r="E12" s="42"/>
      <c r="F12" s="43">
        <f aca="true" t="shared" si="0" ref="F12:F35">E12-D12</f>
        <v>0</v>
      </c>
      <c r="G12" s="42"/>
      <c r="H12" s="44">
        <f aca="true" t="shared" si="1" ref="H12:H35">IF(F12&gt;0,ROUNDUP(G12/F12,6),0)</f>
        <v>0</v>
      </c>
      <c r="I12" s="45"/>
      <c r="J12" s="46"/>
      <c r="K12" s="70">
        <f aca="true" t="shared" si="2" ref="K12:K35">IF(SUM(J12-I12+1)&gt;365,365,SUM(J12-I12+1))</f>
        <v>1</v>
      </c>
      <c r="L12" s="47">
        <f>ROUNDUP(K12*2200*H12/365*20,0)/20</f>
        <v>0</v>
      </c>
    </row>
    <row r="13" spans="1:12" ht="12.75">
      <c r="A13" s="30"/>
      <c r="B13" s="31"/>
      <c r="C13" s="32"/>
      <c r="D13" s="48"/>
      <c r="E13" s="33"/>
      <c r="F13" s="49">
        <f t="shared" si="0"/>
        <v>0</v>
      </c>
      <c r="G13" s="33"/>
      <c r="H13" s="34">
        <f t="shared" si="1"/>
        <v>0</v>
      </c>
      <c r="I13" s="35"/>
      <c r="J13" s="36"/>
      <c r="K13" s="70">
        <f t="shared" si="2"/>
        <v>1</v>
      </c>
      <c r="L13" s="47">
        <f aca="true" t="shared" si="3" ref="L13:L34">ROUNDUP(K13*2200*H13/365*20,0)/20</f>
        <v>0</v>
      </c>
    </row>
    <row r="14" spans="1:12" ht="12.75">
      <c r="A14" s="38"/>
      <c r="B14" s="39"/>
      <c r="C14" s="40"/>
      <c r="D14" s="41"/>
      <c r="E14" s="42"/>
      <c r="F14" s="43">
        <f t="shared" si="0"/>
        <v>0</v>
      </c>
      <c r="G14" s="42"/>
      <c r="H14" s="44">
        <f t="shared" si="1"/>
        <v>0</v>
      </c>
      <c r="I14" s="45"/>
      <c r="J14" s="46"/>
      <c r="K14" s="70">
        <f t="shared" si="2"/>
        <v>1</v>
      </c>
      <c r="L14" s="47">
        <f t="shared" si="3"/>
        <v>0</v>
      </c>
    </row>
    <row r="15" spans="1:12" ht="12.75">
      <c r="A15" s="38"/>
      <c r="B15" s="39"/>
      <c r="C15" s="40"/>
      <c r="D15" s="41"/>
      <c r="E15" s="42"/>
      <c r="F15" s="43">
        <f t="shared" si="0"/>
        <v>0</v>
      </c>
      <c r="G15" s="42"/>
      <c r="H15" s="44">
        <f t="shared" si="1"/>
        <v>0</v>
      </c>
      <c r="I15" s="45"/>
      <c r="J15" s="46"/>
      <c r="K15" s="70">
        <f t="shared" si="2"/>
        <v>1</v>
      </c>
      <c r="L15" s="47">
        <f t="shared" si="3"/>
        <v>0</v>
      </c>
    </row>
    <row r="16" spans="1:12" ht="12.75">
      <c r="A16" s="30"/>
      <c r="B16" s="31"/>
      <c r="C16" s="32"/>
      <c r="D16" s="48"/>
      <c r="E16" s="33"/>
      <c r="F16" s="49">
        <f t="shared" si="0"/>
        <v>0</v>
      </c>
      <c r="G16" s="33"/>
      <c r="H16" s="34">
        <f t="shared" si="1"/>
        <v>0</v>
      </c>
      <c r="I16" s="35"/>
      <c r="J16" s="36"/>
      <c r="K16" s="70">
        <f t="shared" si="2"/>
        <v>1</v>
      </c>
      <c r="L16" s="47">
        <f t="shared" si="3"/>
        <v>0</v>
      </c>
    </row>
    <row r="17" spans="1:12" ht="12.75">
      <c r="A17" s="38"/>
      <c r="B17" s="39"/>
      <c r="C17" s="40"/>
      <c r="D17" s="41"/>
      <c r="E17" s="42"/>
      <c r="F17" s="43">
        <f t="shared" si="0"/>
        <v>0</v>
      </c>
      <c r="G17" s="42"/>
      <c r="H17" s="44">
        <f t="shared" si="1"/>
        <v>0</v>
      </c>
      <c r="I17" s="45"/>
      <c r="J17" s="46"/>
      <c r="K17" s="70">
        <f t="shared" si="2"/>
        <v>1</v>
      </c>
      <c r="L17" s="47">
        <f t="shared" si="3"/>
        <v>0</v>
      </c>
    </row>
    <row r="18" spans="1:12" ht="12.75">
      <c r="A18" s="38"/>
      <c r="B18" s="39"/>
      <c r="C18" s="40"/>
      <c r="D18" s="41"/>
      <c r="E18" s="42"/>
      <c r="F18" s="43">
        <f>E18-D18</f>
        <v>0</v>
      </c>
      <c r="G18" s="42"/>
      <c r="H18" s="44">
        <f>IF(F18&gt;0,ROUNDUP(G18/F18,6),0)</f>
        <v>0</v>
      </c>
      <c r="I18" s="45"/>
      <c r="J18" s="46"/>
      <c r="K18" s="70">
        <f>IF(SUM(J18-I18+1)&gt;365,365,SUM(J18-I18+1))</f>
        <v>1</v>
      </c>
      <c r="L18" s="47">
        <f t="shared" si="3"/>
        <v>0</v>
      </c>
    </row>
    <row r="19" spans="1:12" ht="12.75">
      <c r="A19" s="38"/>
      <c r="B19" s="39"/>
      <c r="C19" s="40"/>
      <c r="D19" s="41"/>
      <c r="E19" s="42"/>
      <c r="F19" s="43">
        <f>E19-D19</f>
        <v>0</v>
      </c>
      <c r="G19" s="42"/>
      <c r="H19" s="44">
        <f>IF(F19&gt;0,ROUNDUP(G19/F19,6),0)</f>
        <v>0</v>
      </c>
      <c r="I19" s="45"/>
      <c r="J19" s="46"/>
      <c r="K19" s="70">
        <f>IF(SUM(J19-I19+1)&gt;365,365,SUM(J19-I19+1))</f>
        <v>1</v>
      </c>
      <c r="L19" s="47">
        <f t="shared" si="3"/>
        <v>0</v>
      </c>
    </row>
    <row r="20" spans="1:12" ht="12.75">
      <c r="A20" s="38"/>
      <c r="B20" s="39"/>
      <c r="C20" s="40"/>
      <c r="D20" s="41"/>
      <c r="E20" s="42"/>
      <c r="F20" s="43">
        <f>E20-D20</f>
        <v>0</v>
      </c>
      <c r="G20" s="42"/>
      <c r="H20" s="44">
        <f>IF(F20&gt;0,ROUNDUP(G20/F20,6),0)</f>
        <v>0</v>
      </c>
      <c r="I20" s="45"/>
      <c r="J20" s="46"/>
      <c r="K20" s="70">
        <f>IF(SUM(J20-I20+1)&gt;365,365,SUM(J20-I20+1))</f>
        <v>1</v>
      </c>
      <c r="L20" s="47">
        <f t="shared" si="3"/>
        <v>0</v>
      </c>
    </row>
    <row r="21" spans="1:12" ht="12.75">
      <c r="A21" s="38"/>
      <c r="B21" s="39"/>
      <c r="C21" s="40"/>
      <c r="D21" s="41"/>
      <c r="E21" s="42"/>
      <c r="F21" s="43">
        <f>E21-D21</f>
        <v>0</v>
      </c>
      <c r="G21" s="42"/>
      <c r="H21" s="44">
        <f>IF(F21&gt;0,ROUNDUP(G21/F21,6),0)</f>
        <v>0</v>
      </c>
      <c r="I21" s="45"/>
      <c r="J21" s="46"/>
      <c r="K21" s="70">
        <f>IF(SUM(J21-I21+1)&gt;365,365,SUM(J21-I21+1))</f>
        <v>1</v>
      </c>
      <c r="L21" s="47">
        <f t="shared" si="3"/>
        <v>0</v>
      </c>
    </row>
    <row r="22" spans="1:12" ht="12.75">
      <c r="A22" s="38"/>
      <c r="B22" s="39"/>
      <c r="C22" s="40"/>
      <c r="D22" s="41"/>
      <c r="E22" s="42"/>
      <c r="F22" s="43">
        <f>E22-D22</f>
        <v>0</v>
      </c>
      <c r="G22" s="42"/>
      <c r="H22" s="44">
        <f>IF(F22&gt;0,ROUNDUP(G22/F22,6),0)</f>
        <v>0</v>
      </c>
      <c r="I22" s="45"/>
      <c r="J22" s="46"/>
      <c r="K22" s="70">
        <f>IF(SUM(J22-I22+1)&gt;365,365,SUM(J22-I22+1))</f>
        <v>1</v>
      </c>
      <c r="L22" s="47">
        <f t="shared" si="3"/>
        <v>0</v>
      </c>
    </row>
    <row r="23" spans="1:12" ht="12.75">
      <c r="A23" s="38"/>
      <c r="B23" s="39"/>
      <c r="C23" s="40"/>
      <c r="D23" s="41"/>
      <c r="E23" s="42"/>
      <c r="F23" s="43">
        <f t="shared" si="0"/>
        <v>0</v>
      </c>
      <c r="G23" s="42"/>
      <c r="H23" s="44">
        <f t="shared" si="1"/>
        <v>0</v>
      </c>
      <c r="I23" s="45"/>
      <c r="J23" s="46"/>
      <c r="K23" s="70">
        <f t="shared" si="2"/>
        <v>1</v>
      </c>
      <c r="L23" s="47">
        <f t="shared" si="3"/>
        <v>0</v>
      </c>
    </row>
    <row r="24" spans="1:12" ht="12.75">
      <c r="A24" s="30"/>
      <c r="B24" s="31"/>
      <c r="C24" s="32"/>
      <c r="D24" s="48"/>
      <c r="E24" s="33"/>
      <c r="F24" s="49">
        <f t="shared" si="0"/>
        <v>0</v>
      </c>
      <c r="G24" s="33"/>
      <c r="H24" s="34">
        <f t="shared" si="1"/>
        <v>0</v>
      </c>
      <c r="I24" s="35"/>
      <c r="J24" s="36"/>
      <c r="K24" s="70">
        <f t="shared" si="2"/>
        <v>1</v>
      </c>
      <c r="L24" s="47">
        <f t="shared" si="3"/>
        <v>0</v>
      </c>
    </row>
    <row r="25" spans="1:12" ht="12.75">
      <c r="A25" s="38"/>
      <c r="B25" s="39"/>
      <c r="C25" s="40"/>
      <c r="D25" s="41"/>
      <c r="E25" s="42"/>
      <c r="F25" s="43">
        <f t="shared" si="0"/>
        <v>0</v>
      </c>
      <c r="G25" s="42"/>
      <c r="H25" s="44">
        <f t="shared" si="1"/>
        <v>0</v>
      </c>
      <c r="I25" s="45"/>
      <c r="J25" s="46"/>
      <c r="K25" s="70">
        <f t="shared" si="2"/>
        <v>1</v>
      </c>
      <c r="L25" s="47">
        <f t="shared" si="3"/>
        <v>0</v>
      </c>
    </row>
    <row r="26" spans="1:12" ht="12.75">
      <c r="A26" s="71"/>
      <c r="B26" s="39"/>
      <c r="C26" s="68"/>
      <c r="D26" s="41"/>
      <c r="E26" s="41"/>
      <c r="F26" s="43">
        <f t="shared" si="0"/>
        <v>0</v>
      </c>
      <c r="G26" s="41"/>
      <c r="H26" s="44">
        <f t="shared" si="1"/>
        <v>0</v>
      </c>
      <c r="I26" s="69"/>
      <c r="J26" s="69"/>
      <c r="K26" s="70">
        <f t="shared" si="2"/>
        <v>1</v>
      </c>
      <c r="L26" s="47">
        <f t="shared" si="3"/>
        <v>0</v>
      </c>
    </row>
    <row r="27" spans="1:12" ht="12.75">
      <c r="A27" s="71"/>
      <c r="B27" s="39"/>
      <c r="C27" s="68"/>
      <c r="D27" s="41"/>
      <c r="E27" s="41"/>
      <c r="F27" s="43">
        <f t="shared" si="0"/>
        <v>0</v>
      </c>
      <c r="G27" s="41"/>
      <c r="H27" s="44">
        <f t="shared" si="1"/>
        <v>0</v>
      </c>
      <c r="I27" s="69"/>
      <c r="J27" s="69"/>
      <c r="K27" s="70">
        <f t="shared" si="2"/>
        <v>1</v>
      </c>
      <c r="L27" s="47">
        <f t="shared" si="3"/>
        <v>0</v>
      </c>
    </row>
    <row r="28" spans="1:12" ht="12.75">
      <c r="A28" s="71"/>
      <c r="B28" s="39"/>
      <c r="C28" s="68"/>
      <c r="D28" s="41"/>
      <c r="E28" s="41"/>
      <c r="F28" s="43">
        <f t="shared" si="0"/>
        <v>0</v>
      </c>
      <c r="G28" s="41"/>
      <c r="H28" s="44">
        <f t="shared" si="1"/>
        <v>0</v>
      </c>
      <c r="I28" s="69"/>
      <c r="J28" s="69"/>
      <c r="K28" s="70">
        <f t="shared" si="2"/>
        <v>1</v>
      </c>
      <c r="L28" s="47">
        <f t="shared" si="3"/>
        <v>0</v>
      </c>
    </row>
    <row r="29" spans="1:12" ht="12.75">
      <c r="A29" s="30"/>
      <c r="B29" s="31"/>
      <c r="C29" s="32"/>
      <c r="D29" s="48"/>
      <c r="E29" s="33"/>
      <c r="F29" s="49">
        <f t="shared" si="0"/>
        <v>0</v>
      </c>
      <c r="G29" s="33"/>
      <c r="H29" s="34">
        <f t="shared" si="1"/>
        <v>0</v>
      </c>
      <c r="I29" s="35"/>
      <c r="J29" s="36"/>
      <c r="K29" s="70">
        <f t="shared" si="2"/>
        <v>1</v>
      </c>
      <c r="L29" s="47">
        <f t="shared" si="3"/>
        <v>0</v>
      </c>
    </row>
    <row r="30" spans="1:12" ht="12.75">
      <c r="A30" s="38"/>
      <c r="B30" s="39"/>
      <c r="C30" s="40"/>
      <c r="D30" s="41"/>
      <c r="E30" s="42"/>
      <c r="F30" s="43">
        <f t="shared" si="0"/>
        <v>0</v>
      </c>
      <c r="G30" s="42"/>
      <c r="H30" s="44">
        <f t="shared" si="1"/>
        <v>0</v>
      </c>
      <c r="I30" s="45"/>
      <c r="J30" s="46"/>
      <c r="K30" s="70">
        <f t="shared" si="2"/>
        <v>1</v>
      </c>
      <c r="L30" s="47">
        <f t="shared" si="3"/>
        <v>0</v>
      </c>
    </row>
    <row r="31" spans="1:12" ht="12.75">
      <c r="A31" s="30"/>
      <c r="B31" s="31"/>
      <c r="C31" s="32"/>
      <c r="D31" s="48"/>
      <c r="E31" s="33"/>
      <c r="F31" s="49">
        <f t="shared" si="0"/>
        <v>0</v>
      </c>
      <c r="G31" s="33"/>
      <c r="H31" s="34">
        <f t="shared" si="1"/>
        <v>0</v>
      </c>
      <c r="I31" s="35"/>
      <c r="J31" s="36"/>
      <c r="K31" s="70">
        <f t="shared" si="2"/>
        <v>1</v>
      </c>
      <c r="L31" s="47">
        <f t="shared" si="3"/>
        <v>0</v>
      </c>
    </row>
    <row r="32" spans="1:12" ht="12.75">
      <c r="A32" s="38"/>
      <c r="B32" s="39"/>
      <c r="C32" s="40"/>
      <c r="D32" s="41"/>
      <c r="E32" s="42"/>
      <c r="F32" s="43">
        <f t="shared" si="0"/>
        <v>0</v>
      </c>
      <c r="G32" s="42"/>
      <c r="H32" s="44">
        <f t="shared" si="1"/>
        <v>0</v>
      </c>
      <c r="I32" s="45"/>
      <c r="J32" s="46"/>
      <c r="K32" s="70">
        <f t="shared" si="2"/>
        <v>1</v>
      </c>
      <c r="L32" s="47">
        <f t="shared" si="3"/>
        <v>0</v>
      </c>
    </row>
    <row r="33" spans="1:12" ht="12.75">
      <c r="A33" s="30"/>
      <c r="B33" s="48"/>
      <c r="C33" s="33"/>
      <c r="D33" s="48"/>
      <c r="E33" s="33"/>
      <c r="F33" s="49">
        <f t="shared" si="0"/>
        <v>0</v>
      </c>
      <c r="G33" s="33"/>
      <c r="H33" s="34">
        <f t="shared" si="1"/>
        <v>0</v>
      </c>
      <c r="I33" s="35"/>
      <c r="J33" s="36"/>
      <c r="K33" s="70">
        <f t="shared" si="2"/>
        <v>1</v>
      </c>
      <c r="L33" s="47">
        <f t="shared" si="3"/>
        <v>0</v>
      </c>
    </row>
    <row r="34" spans="1:12" ht="12.75">
      <c r="A34" s="38"/>
      <c r="B34" s="41"/>
      <c r="C34" s="42"/>
      <c r="D34" s="41"/>
      <c r="E34" s="42"/>
      <c r="F34" s="43">
        <f t="shared" si="0"/>
        <v>0</v>
      </c>
      <c r="G34" s="42"/>
      <c r="H34" s="44">
        <f t="shared" si="1"/>
        <v>0</v>
      </c>
      <c r="I34" s="45"/>
      <c r="J34" s="46"/>
      <c r="K34" s="70">
        <f t="shared" si="2"/>
        <v>1</v>
      </c>
      <c r="L34" s="47">
        <f t="shared" si="3"/>
        <v>0</v>
      </c>
    </row>
    <row r="35" spans="1:12" ht="13.5" thickBot="1">
      <c r="A35" s="50"/>
      <c r="B35" s="51"/>
      <c r="C35" s="52"/>
      <c r="D35" s="51"/>
      <c r="E35" s="52"/>
      <c r="F35" s="53">
        <f t="shared" si="0"/>
        <v>0</v>
      </c>
      <c r="G35" s="52"/>
      <c r="H35" s="54">
        <f t="shared" si="1"/>
        <v>0</v>
      </c>
      <c r="I35" s="55"/>
      <c r="J35" s="56"/>
      <c r="K35" s="72">
        <f t="shared" si="2"/>
        <v>1</v>
      </c>
      <c r="L35" s="58">
        <f>ROUNDUP(K35*2200*H35/365*20,0)/20</f>
        <v>0</v>
      </c>
    </row>
    <row r="36" ht="13.5" thickBot="1"/>
    <row r="37" spans="1:12" ht="18" customHeight="1" thickBot="1">
      <c r="A37" s="61" t="s">
        <v>34</v>
      </c>
      <c r="B37" s="1"/>
      <c r="C37" s="1"/>
      <c r="D37" s="1"/>
      <c r="E37" s="1"/>
      <c r="G37" s="1"/>
      <c r="H37" s="1"/>
      <c r="J37" s="73" t="s">
        <v>1</v>
      </c>
      <c r="K37" s="1"/>
      <c r="L37" s="62">
        <f>SUM(L12:L35)</f>
        <v>0</v>
      </c>
    </row>
    <row r="38" ht="12.75">
      <c r="A38" s="60" t="s">
        <v>35</v>
      </c>
    </row>
    <row r="39" ht="12.75">
      <c r="A39" s="60" t="s">
        <v>36</v>
      </c>
    </row>
    <row r="40" ht="13.5" thickBot="1">
      <c r="A40" s="60"/>
    </row>
    <row r="41" spans="1:12" ht="12.75">
      <c r="A41" s="14" t="s">
        <v>12</v>
      </c>
      <c r="B41" s="15" t="s">
        <v>13</v>
      </c>
      <c r="C41" s="16" t="s">
        <v>14</v>
      </c>
      <c r="D41" s="75" t="s">
        <v>15</v>
      </c>
      <c r="E41" s="76" t="s">
        <v>16</v>
      </c>
      <c r="F41" s="15" t="s">
        <v>0</v>
      </c>
      <c r="G41" s="16" t="s">
        <v>0</v>
      </c>
      <c r="H41" s="15" t="s">
        <v>17</v>
      </c>
      <c r="I41" s="17" t="s">
        <v>18</v>
      </c>
      <c r="J41" s="15"/>
      <c r="K41" s="15" t="s">
        <v>19</v>
      </c>
      <c r="L41" s="77"/>
    </row>
    <row r="42" spans="1:12" ht="12.75">
      <c r="A42" s="19" t="s">
        <v>20</v>
      </c>
      <c r="B42" s="20"/>
      <c r="C42" s="21"/>
      <c r="D42" s="20" t="s">
        <v>21</v>
      </c>
      <c r="E42" s="20" t="s">
        <v>21</v>
      </c>
      <c r="F42" s="20" t="s">
        <v>22</v>
      </c>
      <c r="G42" s="21" t="s">
        <v>37</v>
      </c>
      <c r="H42" s="22"/>
      <c r="I42" s="23" t="s">
        <v>23</v>
      </c>
      <c r="J42" s="24" t="s">
        <v>24</v>
      </c>
      <c r="K42" s="25" t="s">
        <v>25</v>
      </c>
      <c r="L42" s="78" t="s">
        <v>26</v>
      </c>
    </row>
    <row r="43" spans="1:12" ht="12.75">
      <c r="A43" s="19" t="s">
        <v>27</v>
      </c>
      <c r="B43" s="20"/>
      <c r="C43" s="21"/>
      <c r="D43" s="79" t="s">
        <v>28</v>
      </c>
      <c r="E43" s="80" t="s">
        <v>29</v>
      </c>
      <c r="F43" s="20"/>
      <c r="G43" s="21" t="s">
        <v>30</v>
      </c>
      <c r="H43" s="24"/>
      <c r="I43" s="81" t="s">
        <v>31</v>
      </c>
      <c r="J43" s="23"/>
      <c r="K43" s="25"/>
      <c r="L43" s="78"/>
    </row>
    <row r="44" spans="1:12" ht="13.5" thickBot="1">
      <c r="A44" s="26" t="s">
        <v>32</v>
      </c>
      <c r="B44" s="27"/>
      <c r="C44" s="28"/>
      <c r="D44" s="27"/>
      <c r="E44" s="28"/>
      <c r="F44" s="27"/>
      <c r="G44" s="28" t="s">
        <v>33</v>
      </c>
      <c r="H44" s="82"/>
      <c r="I44" s="83"/>
      <c r="J44" s="84"/>
      <c r="K44" s="85"/>
      <c r="L44" s="97"/>
    </row>
    <row r="45" spans="1:12" ht="12.75">
      <c r="A45" s="86"/>
      <c r="B45" s="87"/>
      <c r="C45" s="88"/>
      <c r="D45" s="89"/>
      <c r="E45" s="90"/>
      <c r="F45" s="91">
        <f>E45-D45</f>
        <v>0</v>
      </c>
      <c r="G45" s="90"/>
      <c r="H45" s="92">
        <f>IF(F45&gt;0,ROUNDUP(G45/F45,6),0)</f>
        <v>0</v>
      </c>
      <c r="I45" s="93"/>
      <c r="J45" s="94"/>
      <c r="K45" s="95">
        <f>IF(SUM(J45-I45+1)&gt;365,365,SUM(J45-I45+1))</f>
        <v>1</v>
      </c>
      <c r="L45" s="96">
        <f>ROUNDUP(K45*2200*H45/365*20,0)/20</f>
        <v>0</v>
      </c>
    </row>
    <row r="46" spans="1:12" ht="12.75">
      <c r="A46" s="30"/>
      <c r="B46" s="31"/>
      <c r="C46" s="32"/>
      <c r="D46" s="48"/>
      <c r="E46" s="33"/>
      <c r="F46" s="49">
        <f>E46-D46</f>
        <v>0</v>
      </c>
      <c r="G46" s="33"/>
      <c r="H46" s="34">
        <f>IF(F46&gt;0,ROUNDUP(G46/F46,6),0)</f>
        <v>0</v>
      </c>
      <c r="I46" s="35"/>
      <c r="J46" s="36"/>
      <c r="K46" s="70">
        <f>IF(SUM(J46-I46+1)&gt;365,365,SUM(J46-I46+1))</f>
        <v>1</v>
      </c>
      <c r="L46" s="47">
        <f aca="true" t="shared" si="4" ref="L46:L75">ROUNDUP(K46*2200*H46/365*20,0)/20</f>
        <v>0</v>
      </c>
    </row>
    <row r="47" spans="1:12" ht="12.75">
      <c r="A47" s="38"/>
      <c r="B47" s="39"/>
      <c r="C47" s="40"/>
      <c r="D47" s="41"/>
      <c r="E47" s="42"/>
      <c r="F47" s="43">
        <f aca="true" t="shared" si="5" ref="F47:F55">E47-D47</f>
        <v>0</v>
      </c>
      <c r="G47" s="42"/>
      <c r="H47" s="44">
        <f aca="true" t="shared" si="6" ref="H47:H55">IF(F47&gt;0,ROUNDUP(G47/F47,6),0)</f>
        <v>0</v>
      </c>
      <c r="I47" s="45"/>
      <c r="J47" s="46"/>
      <c r="K47" s="70">
        <f aca="true" t="shared" si="7" ref="K47:K55">IF(SUM(J47-I47+1)&gt;365,365,SUM(J47-I47+1))</f>
        <v>1</v>
      </c>
      <c r="L47" s="47">
        <f t="shared" si="4"/>
        <v>0</v>
      </c>
    </row>
    <row r="48" spans="1:12" ht="12.75">
      <c r="A48" s="38"/>
      <c r="B48" s="39"/>
      <c r="C48" s="40"/>
      <c r="D48" s="41"/>
      <c r="E48" s="42"/>
      <c r="F48" s="43">
        <f t="shared" si="5"/>
        <v>0</v>
      </c>
      <c r="G48" s="42"/>
      <c r="H48" s="44">
        <f t="shared" si="6"/>
        <v>0</v>
      </c>
      <c r="I48" s="45"/>
      <c r="J48" s="46"/>
      <c r="K48" s="70">
        <f t="shared" si="7"/>
        <v>1</v>
      </c>
      <c r="L48" s="47">
        <f t="shared" si="4"/>
        <v>0</v>
      </c>
    </row>
    <row r="49" spans="1:12" ht="12.75">
      <c r="A49" s="38"/>
      <c r="B49" s="39"/>
      <c r="C49" s="40"/>
      <c r="D49" s="41"/>
      <c r="E49" s="42"/>
      <c r="F49" s="43">
        <f t="shared" si="5"/>
        <v>0</v>
      </c>
      <c r="G49" s="42"/>
      <c r="H49" s="44">
        <f t="shared" si="6"/>
        <v>0</v>
      </c>
      <c r="I49" s="45"/>
      <c r="J49" s="46"/>
      <c r="K49" s="70">
        <f t="shared" si="7"/>
        <v>1</v>
      </c>
      <c r="L49" s="47">
        <f t="shared" si="4"/>
        <v>0</v>
      </c>
    </row>
    <row r="50" spans="1:12" ht="12.75">
      <c r="A50" s="38"/>
      <c r="B50" s="39"/>
      <c r="C50" s="40"/>
      <c r="D50" s="41"/>
      <c r="E50" s="42"/>
      <c r="F50" s="43">
        <f t="shared" si="5"/>
        <v>0</v>
      </c>
      <c r="G50" s="42"/>
      <c r="H50" s="44">
        <f t="shared" si="6"/>
        <v>0</v>
      </c>
      <c r="I50" s="45"/>
      <c r="J50" s="46"/>
      <c r="K50" s="70">
        <f t="shared" si="7"/>
        <v>1</v>
      </c>
      <c r="L50" s="47">
        <f t="shared" si="4"/>
        <v>0</v>
      </c>
    </row>
    <row r="51" spans="1:12" ht="12.75">
      <c r="A51" s="38"/>
      <c r="B51" s="39"/>
      <c r="C51" s="40"/>
      <c r="D51" s="41"/>
      <c r="E51" s="42"/>
      <c r="F51" s="43">
        <f t="shared" si="5"/>
        <v>0</v>
      </c>
      <c r="G51" s="42"/>
      <c r="H51" s="44">
        <f t="shared" si="6"/>
        <v>0</v>
      </c>
      <c r="I51" s="45"/>
      <c r="J51" s="46"/>
      <c r="K51" s="70">
        <f t="shared" si="7"/>
        <v>1</v>
      </c>
      <c r="L51" s="47">
        <f t="shared" si="4"/>
        <v>0</v>
      </c>
    </row>
    <row r="52" spans="1:12" ht="12.75">
      <c r="A52" s="38"/>
      <c r="B52" s="39"/>
      <c r="C52" s="40"/>
      <c r="D52" s="41"/>
      <c r="E52" s="42"/>
      <c r="F52" s="43">
        <f t="shared" si="5"/>
        <v>0</v>
      </c>
      <c r="G52" s="42"/>
      <c r="H52" s="44">
        <f t="shared" si="6"/>
        <v>0</v>
      </c>
      <c r="I52" s="45"/>
      <c r="J52" s="46"/>
      <c r="K52" s="70">
        <f t="shared" si="7"/>
        <v>1</v>
      </c>
      <c r="L52" s="47">
        <f t="shared" si="4"/>
        <v>0</v>
      </c>
    </row>
    <row r="53" spans="1:12" ht="12.75">
      <c r="A53" s="38"/>
      <c r="B53" s="39"/>
      <c r="C53" s="40"/>
      <c r="D53" s="41"/>
      <c r="E53" s="42"/>
      <c r="F53" s="43">
        <f t="shared" si="5"/>
        <v>0</v>
      </c>
      <c r="G53" s="42"/>
      <c r="H53" s="44">
        <f t="shared" si="6"/>
        <v>0</v>
      </c>
      <c r="I53" s="45"/>
      <c r="J53" s="46"/>
      <c r="K53" s="70">
        <f t="shared" si="7"/>
        <v>1</v>
      </c>
      <c r="L53" s="47">
        <f t="shared" si="4"/>
        <v>0</v>
      </c>
    </row>
    <row r="54" spans="1:12" ht="12.75">
      <c r="A54" s="38"/>
      <c r="B54" s="39"/>
      <c r="C54" s="40"/>
      <c r="D54" s="41"/>
      <c r="E54" s="42"/>
      <c r="F54" s="43">
        <f t="shared" si="5"/>
        <v>0</v>
      </c>
      <c r="G54" s="42"/>
      <c r="H54" s="44">
        <f t="shared" si="6"/>
        <v>0</v>
      </c>
      <c r="I54" s="45"/>
      <c r="J54" s="46"/>
      <c r="K54" s="70">
        <f t="shared" si="7"/>
        <v>1</v>
      </c>
      <c r="L54" s="47">
        <f t="shared" si="4"/>
        <v>0</v>
      </c>
    </row>
    <row r="55" spans="1:12" ht="12.75">
      <c r="A55" s="38"/>
      <c r="B55" s="39"/>
      <c r="C55" s="40"/>
      <c r="D55" s="41"/>
      <c r="E55" s="42"/>
      <c r="F55" s="43">
        <f t="shared" si="5"/>
        <v>0</v>
      </c>
      <c r="G55" s="42"/>
      <c r="H55" s="44">
        <f t="shared" si="6"/>
        <v>0</v>
      </c>
      <c r="I55" s="45"/>
      <c r="J55" s="46"/>
      <c r="K55" s="70">
        <f t="shared" si="7"/>
        <v>1</v>
      </c>
      <c r="L55" s="47">
        <f t="shared" si="4"/>
        <v>0</v>
      </c>
    </row>
    <row r="56" spans="1:12" ht="12.75">
      <c r="A56" s="38"/>
      <c r="B56" s="39"/>
      <c r="C56" s="40"/>
      <c r="D56" s="41"/>
      <c r="E56" s="42"/>
      <c r="F56" s="43">
        <f aca="true" t="shared" si="8" ref="F56:F64">E56-D56</f>
        <v>0</v>
      </c>
      <c r="G56" s="42"/>
      <c r="H56" s="44">
        <f aca="true" t="shared" si="9" ref="H56:H64">IF(F56&gt;0,ROUNDUP(G56/F56,6),0)</f>
        <v>0</v>
      </c>
      <c r="I56" s="45"/>
      <c r="J56" s="46"/>
      <c r="K56" s="70">
        <f aca="true" t="shared" si="10" ref="K56:K64">IF(SUM(J56-I56+1)&gt;365,365,SUM(J56-I56+1))</f>
        <v>1</v>
      </c>
      <c r="L56" s="47">
        <f t="shared" si="4"/>
        <v>0</v>
      </c>
    </row>
    <row r="57" spans="1:12" ht="12.75">
      <c r="A57" s="38"/>
      <c r="B57" s="39"/>
      <c r="C57" s="40"/>
      <c r="D57" s="41"/>
      <c r="E57" s="42"/>
      <c r="F57" s="43">
        <f t="shared" si="8"/>
        <v>0</v>
      </c>
      <c r="G57" s="42"/>
      <c r="H57" s="44">
        <f t="shared" si="9"/>
        <v>0</v>
      </c>
      <c r="I57" s="45"/>
      <c r="J57" s="46"/>
      <c r="K57" s="70">
        <f t="shared" si="10"/>
        <v>1</v>
      </c>
      <c r="L57" s="47">
        <f t="shared" si="4"/>
        <v>0</v>
      </c>
    </row>
    <row r="58" spans="1:12" ht="12.75">
      <c r="A58" s="30"/>
      <c r="B58" s="31"/>
      <c r="C58" s="32"/>
      <c r="D58" s="48"/>
      <c r="E58" s="33"/>
      <c r="F58" s="49">
        <f t="shared" si="8"/>
        <v>0</v>
      </c>
      <c r="G58" s="33"/>
      <c r="H58" s="34">
        <f t="shared" si="9"/>
        <v>0</v>
      </c>
      <c r="I58" s="35"/>
      <c r="J58" s="36"/>
      <c r="K58" s="70">
        <f t="shared" si="10"/>
        <v>1</v>
      </c>
      <c r="L58" s="47">
        <f t="shared" si="4"/>
        <v>0</v>
      </c>
    </row>
    <row r="59" spans="1:12" ht="12.75">
      <c r="A59" s="38"/>
      <c r="B59" s="39"/>
      <c r="C59" s="40"/>
      <c r="D59" s="41"/>
      <c r="E59" s="42"/>
      <c r="F59" s="43">
        <f t="shared" si="8"/>
        <v>0</v>
      </c>
      <c r="G59" s="42"/>
      <c r="H59" s="44">
        <f t="shared" si="9"/>
        <v>0</v>
      </c>
      <c r="I59" s="45"/>
      <c r="J59" s="46"/>
      <c r="K59" s="70">
        <f t="shared" si="10"/>
        <v>1</v>
      </c>
      <c r="L59" s="47">
        <f t="shared" si="4"/>
        <v>0</v>
      </c>
    </row>
    <row r="60" spans="1:12" ht="12.75">
      <c r="A60" s="38"/>
      <c r="B60" s="39"/>
      <c r="C60" s="40"/>
      <c r="D60" s="41"/>
      <c r="E60" s="42"/>
      <c r="F60" s="43">
        <f t="shared" si="8"/>
        <v>0</v>
      </c>
      <c r="G60" s="42"/>
      <c r="H60" s="44">
        <f t="shared" si="9"/>
        <v>0</v>
      </c>
      <c r="I60" s="45"/>
      <c r="J60" s="46"/>
      <c r="K60" s="70">
        <f t="shared" si="10"/>
        <v>1</v>
      </c>
      <c r="L60" s="47">
        <f t="shared" si="4"/>
        <v>0</v>
      </c>
    </row>
    <row r="61" spans="1:12" ht="12.75">
      <c r="A61" s="38"/>
      <c r="B61" s="39"/>
      <c r="C61" s="40"/>
      <c r="D61" s="41"/>
      <c r="E61" s="42"/>
      <c r="F61" s="43">
        <f t="shared" si="8"/>
        <v>0</v>
      </c>
      <c r="G61" s="42"/>
      <c r="H61" s="44">
        <f t="shared" si="9"/>
        <v>0</v>
      </c>
      <c r="I61" s="45"/>
      <c r="J61" s="46"/>
      <c r="K61" s="70">
        <f t="shared" si="10"/>
        <v>1</v>
      </c>
      <c r="L61" s="47">
        <f t="shared" si="4"/>
        <v>0</v>
      </c>
    </row>
    <row r="62" spans="1:12" ht="12.75">
      <c r="A62" s="38"/>
      <c r="B62" s="39"/>
      <c r="C62" s="40"/>
      <c r="D62" s="41"/>
      <c r="E62" s="42"/>
      <c r="F62" s="43">
        <f t="shared" si="8"/>
        <v>0</v>
      </c>
      <c r="G62" s="42"/>
      <c r="H62" s="44">
        <f t="shared" si="9"/>
        <v>0</v>
      </c>
      <c r="I62" s="45"/>
      <c r="J62" s="46"/>
      <c r="K62" s="70">
        <f t="shared" si="10"/>
        <v>1</v>
      </c>
      <c r="L62" s="47">
        <f t="shared" si="4"/>
        <v>0</v>
      </c>
    </row>
    <row r="63" spans="1:12" ht="12.75">
      <c r="A63" s="38"/>
      <c r="B63" s="39"/>
      <c r="C63" s="40"/>
      <c r="D63" s="41"/>
      <c r="E63" s="42"/>
      <c r="F63" s="43">
        <f t="shared" si="8"/>
        <v>0</v>
      </c>
      <c r="G63" s="42"/>
      <c r="H63" s="44">
        <f t="shared" si="9"/>
        <v>0</v>
      </c>
      <c r="I63" s="45"/>
      <c r="J63" s="46"/>
      <c r="K63" s="70">
        <f t="shared" si="10"/>
        <v>1</v>
      </c>
      <c r="L63" s="47">
        <f t="shared" si="4"/>
        <v>0</v>
      </c>
    </row>
    <row r="64" spans="1:12" ht="12.75">
      <c r="A64" s="38"/>
      <c r="B64" s="39"/>
      <c r="C64" s="40"/>
      <c r="D64" s="41"/>
      <c r="E64" s="42"/>
      <c r="F64" s="43">
        <f t="shared" si="8"/>
        <v>0</v>
      </c>
      <c r="G64" s="42"/>
      <c r="H64" s="44">
        <f t="shared" si="9"/>
        <v>0</v>
      </c>
      <c r="I64" s="45"/>
      <c r="J64" s="46"/>
      <c r="K64" s="70">
        <f t="shared" si="10"/>
        <v>1</v>
      </c>
      <c r="L64" s="47">
        <f t="shared" si="4"/>
        <v>0</v>
      </c>
    </row>
    <row r="65" spans="1:12" ht="12.75">
      <c r="A65" s="38"/>
      <c r="B65" s="39"/>
      <c r="C65" s="40"/>
      <c r="D65" s="41"/>
      <c r="E65" s="42"/>
      <c r="F65" s="43">
        <f aca="true" t="shared" si="11" ref="F65:F76">E65-D65</f>
        <v>0</v>
      </c>
      <c r="G65" s="42"/>
      <c r="H65" s="44">
        <f aca="true" t="shared" si="12" ref="H65:H76">IF(F65&gt;0,ROUNDUP(G65/F65,6),0)</f>
        <v>0</v>
      </c>
      <c r="I65" s="45"/>
      <c r="J65" s="46"/>
      <c r="K65" s="70">
        <f aca="true" t="shared" si="13" ref="K65:K76">IF(SUM(J65-I65+1)&gt;365,365,SUM(J65-I65+1))</f>
        <v>1</v>
      </c>
      <c r="L65" s="47">
        <f t="shared" si="4"/>
        <v>0</v>
      </c>
    </row>
    <row r="66" spans="1:12" ht="12.75">
      <c r="A66" s="30"/>
      <c r="B66" s="31"/>
      <c r="C66" s="32"/>
      <c r="D66" s="48"/>
      <c r="E66" s="33"/>
      <c r="F66" s="49">
        <f t="shared" si="11"/>
        <v>0</v>
      </c>
      <c r="G66" s="33"/>
      <c r="H66" s="34">
        <f t="shared" si="12"/>
        <v>0</v>
      </c>
      <c r="I66" s="35"/>
      <c r="J66" s="36"/>
      <c r="K66" s="70">
        <f t="shared" si="13"/>
        <v>1</v>
      </c>
      <c r="L66" s="47">
        <f t="shared" si="4"/>
        <v>0</v>
      </c>
    </row>
    <row r="67" spans="1:12" ht="12.75">
      <c r="A67" s="38"/>
      <c r="B67" s="39"/>
      <c r="C67" s="40"/>
      <c r="D67" s="41"/>
      <c r="E67" s="42"/>
      <c r="F67" s="43">
        <f t="shared" si="11"/>
        <v>0</v>
      </c>
      <c r="G67" s="42"/>
      <c r="H67" s="44">
        <f t="shared" si="12"/>
        <v>0</v>
      </c>
      <c r="I67" s="45"/>
      <c r="J67" s="46"/>
      <c r="K67" s="70">
        <f t="shared" si="13"/>
        <v>1</v>
      </c>
      <c r="L67" s="47">
        <f t="shared" si="4"/>
        <v>0</v>
      </c>
    </row>
    <row r="68" spans="1:12" ht="12.75">
      <c r="A68" s="71"/>
      <c r="B68" s="39"/>
      <c r="C68" s="68"/>
      <c r="D68" s="41"/>
      <c r="E68" s="41"/>
      <c r="F68" s="43">
        <f t="shared" si="11"/>
        <v>0</v>
      </c>
      <c r="G68" s="41"/>
      <c r="H68" s="44">
        <f t="shared" si="12"/>
        <v>0</v>
      </c>
      <c r="I68" s="69"/>
      <c r="J68" s="69"/>
      <c r="K68" s="70">
        <f t="shared" si="13"/>
        <v>1</v>
      </c>
      <c r="L68" s="47">
        <f t="shared" si="4"/>
        <v>0</v>
      </c>
    </row>
    <row r="69" spans="1:12" ht="12.75">
      <c r="A69" s="71"/>
      <c r="B69" s="39"/>
      <c r="C69" s="68"/>
      <c r="D69" s="41"/>
      <c r="E69" s="41"/>
      <c r="F69" s="43">
        <f t="shared" si="11"/>
        <v>0</v>
      </c>
      <c r="G69" s="41"/>
      <c r="H69" s="44">
        <f t="shared" si="12"/>
        <v>0</v>
      </c>
      <c r="I69" s="69"/>
      <c r="J69" s="69"/>
      <c r="K69" s="70">
        <f t="shared" si="13"/>
        <v>1</v>
      </c>
      <c r="L69" s="47">
        <f t="shared" si="4"/>
        <v>0</v>
      </c>
    </row>
    <row r="70" spans="1:12" ht="12.75">
      <c r="A70" s="30"/>
      <c r="B70" s="31"/>
      <c r="C70" s="32"/>
      <c r="D70" s="48"/>
      <c r="E70" s="33"/>
      <c r="F70" s="49">
        <f t="shared" si="11"/>
        <v>0</v>
      </c>
      <c r="G70" s="33"/>
      <c r="H70" s="34">
        <f t="shared" si="12"/>
        <v>0</v>
      </c>
      <c r="I70" s="35"/>
      <c r="J70" s="36"/>
      <c r="K70" s="70">
        <f t="shared" si="13"/>
        <v>1</v>
      </c>
      <c r="L70" s="47">
        <f t="shared" si="4"/>
        <v>0</v>
      </c>
    </row>
    <row r="71" spans="1:12" ht="12.75">
      <c r="A71" s="38"/>
      <c r="B71" s="39"/>
      <c r="C71" s="40"/>
      <c r="D71" s="41"/>
      <c r="E71" s="42"/>
      <c r="F71" s="43">
        <f t="shared" si="11"/>
        <v>0</v>
      </c>
      <c r="G71" s="42"/>
      <c r="H71" s="44">
        <f t="shared" si="12"/>
        <v>0</v>
      </c>
      <c r="I71" s="45"/>
      <c r="J71" s="46"/>
      <c r="K71" s="70">
        <f t="shared" si="13"/>
        <v>1</v>
      </c>
      <c r="L71" s="47">
        <f t="shared" si="4"/>
        <v>0</v>
      </c>
    </row>
    <row r="72" spans="1:12" ht="12.75">
      <c r="A72" s="30"/>
      <c r="B72" s="31"/>
      <c r="C72" s="32"/>
      <c r="D72" s="48"/>
      <c r="E72" s="33"/>
      <c r="F72" s="49">
        <f t="shared" si="11"/>
        <v>0</v>
      </c>
      <c r="G72" s="33"/>
      <c r="H72" s="34">
        <f t="shared" si="12"/>
        <v>0</v>
      </c>
      <c r="I72" s="35"/>
      <c r="J72" s="36"/>
      <c r="K72" s="70">
        <f t="shared" si="13"/>
        <v>1</v>
      </c>
      <c r="L72" s="47">
        <f t="shared" si="4"/>
        <v>0</v>
      </c>
    </row>
    <row r="73" spans="1:12" ht="12.75">
      <c r="A73" s="38"/>
      <c r="B73" s="39"/>
      <c r="C73" s="40"/>
      <c r="D73" s="41"/>
      <c r="E73" s="42"/>
      <c r="F73" s="43">
        <f t="shared" si="11"/>
        <v>0</v>
      </c>
      <c r="G73" s="42"/>
      <c r="H73" s="44">
        <f t="shared" si="12"/>
        <v>0</v>
      </c>
      <c r="I73" s="45"/>
      <c r="J73" s="46"/>
      <c r="K73" s="70">
        <f t="shared" si="13"/>
        <v>1</v>
      </c>
      <c r="L73" s="47">
        <f t="shared" si="4"/>
        <v>0</v>
      </c>
    </row>
    <row r="74" spans="1:12" ht="12.75">
      <c r="A74" s="30"/>
      <c r="B74" s="48"/>
      <c r="C74" s="33"/>
      <c r="D74" s="48"/>
      <c r="E74" s="33"/>
      <c r="F74" s="49">
        <f t="shared" si="11"/>
        <v>0</v>
      </c>
      <c r="G74" s="33"/>
      <c r="H74" s="34">
        <f t="shared" si="12"/>
        <v>0</v>
      </c>
      <c r="I74" s="35"/>
      <c r="J74" s="36"/>
      <c r="K74" s="70">
        <f t="shared" si="13"/>
        <v>1</v>
      </c>
      <c r="L74" s="47">
        <f t="shared" si="4"/>
        <v>0</v>
      </c>
    </row>
    <row r="75" spans="1:12" ht="12.75">
      <c r="A75" s="38"/>
      <c r="B75" s="41"/>
      <c r="C75" s="42"/>
      <c r="D75" s="41"/>
      <c r="E75" s="42"/>
      <c r="F75" s="43">
        <f t="shared" si="11"/>
        <v>0</v>
      </c>
      <c r="G75" s="42"/>
      <c r="H75" s="44">
        <f t="shared" si="12"/>
        <v>0</v>
      </c>
      <c r="I75" s="45"/>
      <c r="J75" s="46"/>
      <c r="K75" s="70">
        <f t="shared" si="13"/>
        <v>1</v>
      </c>
      <c r="L75" s="47">
        <f t="shared" si="4"/>
        <v>0</v>
      </c>
    </row>
    <row r="76" spans="1:12" ht="13.5" thickBot="1">
      <c r="A76" s="50"/>
      <c r="B76" s="51"/>
      <c r="C76" s="52"/>
      <c r="D76" s="51"/>
      <c r="E76" s="52"/>
      <c r="F76" s="53">
        <f t="shared" si="11"/>
        <v>0</v>
      </c>
      <c r="G76" s="52"/>
      <c r="H76" s="54">
        <f t="shared" si="12"/>
        <v>0</v>
      </c>
      <c r="I76" s="55"/>
      <c r="J76" s="56"/>
      <c r="K76" s="72">
        <f t="shared" si="13"/>
        <v>1</v>
      </c>
      <c r="L76" s="58">
        <f>ROUNDUP(K76*2200*H76/365*20,0)/20</f>
        <v>0</v>
      </c>
    </row>
    <row r="78" ht="12.75">
      <c r="L78" s="74">
        <f>SUM(L42)</f>
        <v>0</v>
      </c>
    </row>
    <row r="79" ht="13.5" thickBot="1"/>
    <row r="80" spans="1:12" ht="13.5" thickBot="1">
      <c r="A80" s="61" t="s">
        <v>34</v>
      </c>
      <c r="B80" s="1"/>
      <c r="C80" s="1"/>
      <c r="D80" s="1"/>
      <c r="E80" s="1"/>
      <c r="G80" s="1"/>
      <c r="H80" s="1"/>
      <c r="I80" s="1"/>
      <c r="J80" s="1" t="s">
        <v>1</v>
      </c>
      <c r="K80" s="1"/>
      <c r="L80" s="62">
        <f>L78+L37</f>
        <v>0</v>
      </c>
    </row>
    <row r="81" ht="12.75">
      <c r="A81" s="60" t="s">
        <v>35</v>
      </c>
    </row>
    <row r="82" ht="12.75">
      <c r="A82" s="60" t="s">
        <v>36</v>
      </c>
    </row>
    <row r="83" ht="13.5" thickBot="1">
      <c r="A83" s="60"/>
    </row>
    <row r="84" spans="1:12" ht="12.75">
      <c r="A84" s="14" t="s">
        <v>12</v>
      </c>
      <c r="B84" s="15" t="s">
        <v>13</v>
      </c>
      <c r="C84" s="16" t="s">
        <v>14</v>
      </c>
      <c r="D84" s="75" t="s">
        <v>15</v>
      </c>
      <c r="E84" s="76" t="s">
        <v>16</v>
      </c>
      <c r="F84" s="15" t="s">
        <v>0</v>
      </c>
      <c r="G84" s="16" t="s">
        <v>0</v>
      </c>
      <c r="H84" s="15" t="s">
        <v>17</v>
      </c>
      <c r="I84" s="17" t="s">
        <v>18</v>
      </c>
      <c r="J84" s="15"/>
      <c r="K84" s="15" t="s">
        <v>19</v>
      </c>
      <c r="L84" s="77"/>
    </row>
    <row r="85" spans="1:12" ht="12.75">
      <c r="A85" s="19" t="s">
        <v>20</v>
      </c>
      <c r="B85" s="20"/>
      <c r="C85" s="21"/>
      <c r="D85" s="20" t="s">
        <v>21</v>
      </c>
      <c r="E85" s="20" t="s">
        <v>21</v>
      </c>
      <c r="F85" s="20" t="s">
        <v>22</v>
      </c>
      <c r="G85" s="21" t="s">
        <v>37</v>
      </c>
      <c r="H85" s="22"/>
      <c r="I85" s="23" t="s">
        <v>23</v>
      </c>
      <c r="J85" s="24" t="s">
        <v>24</v>
      </c>
      <c r="K85" s="25" t="s">
        <v>25</v>
      </c>
      <c r="L85" s="78" t="s">
        <v>26</v>
      </c>
    </row>
    <row r="86" spans="1:12" ht="12.75">
      <c r="A86" s="19" t="s">
        <v>27</v>
      </c>
      <c r="B86" s="20"/>
      <c r="C86" s="21"/>
      <c r="D86" s="79" t="s">
        <v>28</v>
      </c>
      <c r="E86" s="80" t="s">
        <v>29</v>
      </c>
      <c r="F86" s="20"/>
      <c r="G86" s="21" t="s">
        <v>30</v>
      </c>
      <c r="H86" s="24"/>
      <c r="I86" s="81" t="s">
        <v>31</v>
      </c>
      <c r="J86" s="23"/>
      <c r="K86" s="25"/>
      <c r="L86" s="78"/>
    </row>
    <row r="87" spans="1:12" ht="13.5" thickBot="1">
      <c r="A87" s="26" t="s">
        <v>32</v>
      </c>
      <c r="B87" s="27"/>
      <c r="C87" s="28"/>
      <c r="D87" s="27"/>
      <c r="E87" s="28"/>
      <c r="F87" s="27"/>
      <c r="G87" s="28" t="s">
        <v>33</v>
      </c>
      <c r="H87" s="82"/>
      <c r="I87" s="83"/>
      <c r="J87" s="84"/>
      <c r="K87" s="85"/>
      <c r="L87" s="97"/>
    </row>
    <row r="88" spans="1:12" ht="12.75">
      <c r="A88" s="38"/>
      <c r="B88" s="39"/>
      <c r="C88" s="40"/>
      <c r="D88" s="41"/>
      <c r="E88" s="42"/>
      <c r="F88" s="43">
        <f aca="true" t="shared" si="14" ref="F88:F102">E88-D88</f>
        <v>0</v>
      </c>
      <c r="G88" s="42"/>
      <c r="H88" s="44">
        <f aca="true" t="shared" si="15" ref="H88:H102">IF(F88&gt;0,ROUNDUP(G88/F88,6),0)</f>
        <v>0</v>
      </c>
      <c r="I88" s="45"/>
      <c r="J88" s="46"/>
      <c r="K88" s="70">
        <f aca="true" t="shared" si="16" ref="K88:K102">IF(SUM(J88-I88+1)&gt;365,365,SUM(J88-I88+1))</f>
        <v>1</v>
      </c>
      <c r="L88" s="47">
        <f>ROUNDUP(K88*2200*H88/365*20,0)/20</f>
        <v>0</v>
      </c>
    </row>
    <row r="89" spans="1:12" ht="12.75">
      <c r="A89" s="30"/>
      <c r="B89" s="31"/>
      <c r="C89" s="32"/>
      <c r="D89" s="48"/>
      <c r="E89" s="33"/>
      <c r="F89" s="49">
        <f t="shared" si="14"/>
        <v>0</v>
      </c>
      <c r="G89" s="33"/>
      <c r="H89" s="34">
        <f t="shared" si="15"/>
        <v>0</v>
      </c>
      <c r="I89" s="35"/>
      <c r="J89" s="36"/>
      <c r="K89" s="70">
        <f t="shared" si="16"/>
        <v>1</v>
      </c>
      <c r="L89" s="47">
        <f aca="true" t="shared" si="17" ref="L89:L118">ROUNDUP(K89*2200*H89/365*20,0)/20</f>
        <v>0</v>
      </c>
    </row>
    <row r="90" spans="1:12" ht="12.75">
      <c r="A90" s="38"/>
      <c r="B90" s="39"/>
      <c r="C90" s="40"/>
      <c r="D90" s="41"/>
      <c r="E90" s="42"/>
      <c r="F90" s="43">
        <f t="shared" si="14"/>
        <v>0</v>
      </c>
      <c r="G90" s="42"/>
      <c r="H90" s="44">
        <f t="shared" si="15"/>
        <v>0</v>
      </c>
      <c r="I90" s="45"/>
      <c r="J90" s="46"/>
      <c r="K90" s="70">
        <f t="shared" si="16"/>
        <v>1</v>
      </c>
      <c r="L90" s="47">
        <f t="shared" si="17"/>
        <v>0</v>
      </c>
    </row>
    <row r="91" spans="1:12" ht="12.75">
      <c r="A91" s="38"/>
      <c r="B91" s="39"/>
      <c r="C91" s="40"/>
      <c r="D91" s="41"/>
      <c r="E91" s="42"/>
      <c r="F91" s="43">
        <f t="shared" si="14"/>
        <v>0</v>
      </c>
      <c r="G91" s="42"/>
      <c r="H91" s="44">
        <f t="shared" si="15"/>
        <v>0</v>
      </c>
      <c r="I91" s="45"/>
      <c r="J91" s="46"/>
      <c r="K91" s="70">
        <f t="shared" si="16"/>
        <v>1</v>
      </c>
      <c r="L91" s="47">
        <f t="shared" si="17"/>
        <v>0</v>
      </c>
    </row>
    <row r="92" spans="1:12" ht="12.75">
      <c r="A92" s="38"/>
      <c r="B92" s="39"/>
      <c r="C92" s="40"/>
      <c r="D92" s="41"/>
      <c r="E92" s="42"/>
      <c r="F92" s="43">
        <f t="shared" si="14"/>
        <v>0</v>
      </c>
      <c r="G92" s="42"/>
      <c r="H92" s="44">
        <f t="shared" si="15"/>
        <v>0</v>
      </c>
      <c r="I92" s="45"/>
      <c r="J92" s="46"/>
      <c r="K92" s="70">
        <f t="shared" si="16"/>
        <v>1</v>
      </c>
      <c r="L92" s="47">
        <f t="shared" si="17"/>
        <v>0</v>
      </c>
    </row>
    <row r="93" spans="1:12" ht="12.75">
      <c r="A93" s="38"/>
      <c r="B93" s="39"/>
      <c r="C93" s="40"/>
      <c r="D93" s="41"/>
      <c r="E93" s="42"/>
      <c r="F93" s="43">
        <f t="shared" si="14"/>
        <v>0</v>
      </c>
      <c r="G93" s="42"/>
      <c r="H93" s="44">
        <f t="shared" si="15"/>
        <v>0</v>
      </c>
      <c r="I93" s="45"/>
      <c r="J93" s="46"/>
      <c r="K93" s="70">
        <f t="shared" si="16"/>
        <v>1</v>
      </c>
      <c r="L93" s="47">
        <f t="shared" si="17"/>
        <v>0</v>
      </c>
    </row>
    <row r="94" spans="1:12" ht="12.75">
      <c r="A94" s="38"/>
      <c r="B94" s="39"/>
      <c r="C94" s="40"/>
      <c r="D94" s="41"/>
      <c r="E94" s="42"/>
      <c r="F94" s="43">
        <f t="shared" si="14"/>
        <v>0</v>
      </c>
      <c r="G94" s="42"/>
      <c r="H94" s="44">
        <f t="shared" si="15"/>
        <v>0</v>
      </c>
      <c r="I94" s="45"/>
      <c r="J94" s="46"/>
      <c r="K94" s="70">
        <f t="shared" si="16"/>
        <v>1</v>
      </c>
      <c r="L94" s="47">
        <f t="shared" si="17"/>
        <v>0</v>
      </c>
    </row>
    <row r="95" spans="1:12" ht="12.75">
      <c r="A95" s="38"/>
      <c r="B95" s="39"/>
      <c r="C95" s="40"/>
      <c r="D95" s="41"/>
      <c r="E95" s="42"/>
      <c r="F95" s="43">
        <f t="shared" si="14"/>
        <v>0</v>
      </c>
      <c r="G95" s="42"/>
      <c r="H95" s="44">
        <f t="shared" si="15"/>
        <v>0</v>
      </c>
      <c r="I95" s="45"/>
      <c r="J95" s="46"/>
      <c r="K95" s="70">
        <f t="shared" si="16"/>
        <v>1</v>
      </c>
      <c r="L95" s="47">
        <f t="shared" si="17"/>
        <v>0</v>
      </c>
    </row>
    <row r="96" spans="1:12" ht="12.75">
      <c r="A96" s="38"/>
      <c r="B96" s="39"/>
      <c r="C96" s="40"/>
      <c r="D96" s="41"/>
      <c r="E96" s="42"/>
      <c r="F96" s="43">
        <f t="shared" si="14"/>
        <v>0</v>
      </c>
      <c r="G96" s="42"/>
      <c r="H96" s="44">
        <f t="shared" si="15"/>
        <v>0</v>
      </c>
      <c r="I96" s="45"/>
      <c r="J96" s="46"/>
      <c r="K96" s="70">
        <f t="shared" si="16"/>
        <v>1</v>
      </c>
      <c r="L96" s="47">
        <f t="shared" si="17"/>
        <v>0</v>
      </c>
    </row>
    <row r="97" spans="1:12" ht="12.75">
      <c r="A97" s="38"/>
      <c r="B97" s="39"/>
      <c r="C97" s="40"/>
      <c r="D97" s="41"/>
      <c r="E97" s="42"/>
      <c r="F97" s="43">
        <f t="shared" si="14"/>
        <v>0</v>
      </c>
      <c r="G97" s="42"/>
      <c r="H97" s="44">
        <f t="shared" si="15"/>
        <v>0</v>
      </c>
      <c r="I97" s="45"/>
      <c r="J97" s="46"/>
      <c r="K97" s="70">
        <f t="shared" si="16"/>
        <v>1</v>
      </c>
      <c r="L97" s="47">
        <f t="shared" si="17"/>
        <v>0</v>
      </c>
    </row>
    <row r="98" spans="1:12" ht="12.75">
      <c r="A98" s="38"/>
      <c r="B98" s="39"/>
      <c r="C98" s="40"/>
      <c r="D98" s="41"/>
      <c r="E98" s="42"/>
      <c r="F98" s="43">
        <f t="shared" si="14"/>
        <v>0</v>
      </c>
      <c r="G98" s="42"/>
      <c r="H98" s="44">
        <f t="shared" si="15"/>
        <v>0</v>
      </c>
      <c r="I98" s="45"/>
      <c r="J98" s="46"/>
      <c r="K98" s="70">
        <f t="shared" si="16"/>
        <v>1</v>
      </c>
      <c r="L98" s="47">
        <f t="shared" si="17"/>
        <v>0</v>
      </c>
    </row>
    <row r="99" spans="1:12" ht="12.75">
      <c r="A99" s="38"/>
      <c r="B99" s="39"/>
      <c r="C99" s="40"/>
      <c r="D99" s="41"/>
      <c r="E99" s="42"/>
      <c r="F99" s="43">
        <f t="shared" si="14"/>
        <v>0</v>
      </c>
      <c r="G99" s="42"/>
      <c r="H99" s="44">
        <f t="shared" si="15"/>
        <v>0</v>
      </c>
      <c r="I99" s="45"/>
      <c r="J99" s="46"/>
      <c r="K99" s="70">
        <f t="shared" si="16"/>
        <v>1</v>
      </c>
      <c r="L99" s="47">
        <f t="shared" si="17"/>
        <v>0</v>
      </c>
    </row>
    <row r="100" spans="1:12" ht="12.75">
      <c r="A100" s="38"/>
      <c r="B100" s="39"/>
      <c r="C100" s="40"/>
      <c r="D100" s="41"/>
      <c r="E100" s="42"/>
      <c r="F100" s="43">
        <f t="shared" si="14"/>
        <v>0</v>
      </c>
      <c r="G100" s="42"/>
      <c r="H100" s="44">
        <f t="shared" si="15"/>
        <v>0</v>
      </c>
      <c r="I100" s="45"/>
      <c r="J100" s="46"/>
      <c r="K100" s="70">
        <f t="shared" si="16"/>
        <v>1</v>
      </c>
      <c r="L100" s="47">
        <f t="shared" si="17"/>
        <v>0</v>
      </c>
    </row>
    <row r="101" spans="1:12" ht="12.75">
      <c r="A101" s="30"/>
      <c r="B101" s="31"/>
      <c r="C101" s="32"/>
      <c r="D101" s="48"/>
      <c r="E101" s="33"/>
      <c r="F101" s="49">
        <f t="shared" si="14"/>
        <v>0</v>
      </c>
      <c r="G101" s="33"/>
      <c r="H101" s="34">
        <f t="shared" si="15"/>
        <v>0</v>
      </c>
      <c r="I101" s="35"/>
      <c r="J101" s="36"/>
      <c r="K101" s="70">
        <f t="shared" si="16"/>
        <v>1</v>
      </c>
      <c r="L101" s="47">
        <f t="shared" si="17"/>
        <v>0</v>
      </c>
    </row>
    <row r="102" spans="1:12" ht="12.75">
      <c r="A102" s="38"/>
      <c r="B102" s="39"/>
      <c r="C102" s="40"/>
      <c r="D102" s="41"/>
      <c r="E102" s="42"/>
      <c r="F102" s="43">
        <f t="shared" si="14"/>
        <v>0</v>
      </c>
      <c r="G102" s="42"/>
      <c r="H102" s="44">
        <f t="shared" si="15"/>
        <v>0</v>
      </c>
      <c r="I102" s="45"/>
      <c r="J102" s="46"/>
      <c r="K102" s="70">
        <f t="shared" si="16"/>
        <v>1</v>
      </c>
      <c r="L102" s="47">
        <f t="shared" si="17"/>
        <v>0</v>
      </c>
    </row>
    <row r="103" spans="1:12" ht="12.75">
      <c r="A103" s="38"/>
      <c r="B103" s="39"/>
      <c r="C103" s="40"/>
      <c r="D103" s="41"/>
      <c r="E103" s="42"/>
      <c r="F103" s="43">
        <f>E103-D103</f>
        <v>0</v>
      </c>
      <c r="G103" s="42"/>
      <c r="H103" s="44">
        <f>IF(F103&gt;0,ROUNDUP(G103/F103,6),0)</f>
        <v>0</v>
      </c>
      <c r="I103" s="45"/>
      <c r="J103" s="46"/>
      <c r="K103" s="70">
        <f>IF(SUM(J103-I103+1)&gt;365,365,SUM(J103-I103+1))</f>
        <v>1</v>
      </c>
      <c r="L103" s="47">
        <f t="shared" si="17"/>
        <v>0</v>
      </c>
    </row>
    <row r="104" spans="1:12" ht="12.75">
      <c r="A104" s="38"/>
      <c r="B104" s="39"/>
      <c r="C104" s="40"/>
      <c r="D104" s="41"/>
      <c r="E104" s="42"/>
      <c r="F104" s="43">
        <f>E104-D104</f>
        <v>0</v>
      </c>
      <c r="G104" s="42"/>
      <c r="H104" s="44">
        <f>IF(F104&gt;0,ROUNDUP(G104/F104,6),0)</f>
        <v>0</v>
      </c>
      <c r="I104" s="45"/>
      <c r="J104" s="46"/>
      <c r="K104" s="70">
        <f>IF(SUM(J104-I104+1)&gt;365,365,SUM(J104-I104+1))</f>
        <v>1</v>
      </c>
      <c r="L104" s="47">
        <f t="shared" si="17"/>
        <v>0</v>
      </c>
    </row>
    <row r="105" spans="1:12" ht="12.75">
      <c r="A105" s="38"/>
      <c r="B105" s="39"/>
      <c r="C105" s="40"/>
      <c r="D105" s="41"/>
      <c r="E105" s="42"/>
      <c r="F105" s="43">
        <f>E105-D105</f>
        <v>0</v>
      </c>
      <c r="G105" s="42"/>
      <c r="H105" s="44">
        <f>IF(F105&gt;0,ROUNDUP(G105/F105,6),0)</f>
        <v>0</v>
      </c>
      <c r="I105" s="45"/>
      <c r="J105" s="46"/>
      <c r="K105" s="70">
        <f>IF(SUM(J105-I105+1)&gt;365,365,SUM(J105-I105+1))</f>
        <v>1</v>
      </c>
      <c r="L105" s="47">
        <f t="shared" si="17"/>
        <v>0</v>
      </c>
    </row>
    <row r="106" spans="1:12" ht="12.75">
      <c r="A106" s="38"/>
      <c r="B106" s="39"/>
      <c r="C106" s="40"/>
      <c r="D106" s="41"/>
      <c r="E106" s="42"/>
      <c r="F106" s="43">
        <f>E106-D106</f>
        <v>0</v>
      </c>
      <c r="G106" s="42"/>
      <c r="H106" s="44">
        <f>IF(F106&gt;0,ROUNDUP(G106/F106,6),0)</f>
        <v>0</v>
      </c>
      <c r="I106" s="45"/>
      <c r="J106" s="46"/>
      <c r="K106" s="70">
        <f>IF(SUM(J106-I106+1)&gt;365,365,SUM(J106-I106+1))</f>
        <v>1</v>
      </c>
      <c r="L106" s="47">
        <f t="shared" si="17"/>
        <v>0</v>
      </c>
    </row>
    <row r="107" spans="1:12" ht="12.75">
      <c r="A107" s="38"/>
      <c r="B107" s="39"/>
      <c r="C107" s="40"/>
      <c r="D107" s="41"/>
      <c r="E107" s="42"/>
      <c r="F107" s="43">
        <f>E107-D107</f>
        <v>0</v>
      </c>
      <c r="G107" s="42"/>
      <c r="H107" s="44">
        <f>IF(F107&gt;0,ROUNDUP(G107/F107,6),0)</f>
        <v>0</v>
      </c>
      <c r="I107" s="45"/>
      <c r="J107" s="46"/>
      <c r="K107" s="70">
        <f>IF(SUM(J107-I107+1)&gt;365,365,SUM(J107-I107+1))</f>
        <v>1</v>
      </c>
      <c r="L107" s="47">
        <f t="shared" si="17"/>
        <v>0</v>
      </c>
    </row>
    <row r="108" spans="1:12" ht="12.75">
      <c r="A108" s="38"/>
      <c r="B108" s="39"/>
      <c r="C108" s="40"/>
      <c r="D108" s="41"/>
      <c r="E108" s="42"/>
      <c r="F108" s="43">
        <f aca="true" t="shared" si="18" ref="F108:F119">E108-D108</f>
        <v>0</v>
      </c>
      <c r="G108" s="42"/>
      <c r="H108" s="44">
        <f aca="true" t="shared" si="19" ref="H108:H119">IF(F108&gt;0,ROUNDUP(G108/F108,6),0)</f>
        <v>0</v>
      </c>
      <c r="I108" s="45"/>
      <c r="J108" s="46"/>
      <c r="K108" s="70">
        <f aca="true" t="shared" si="20" ref="K108:K119">IF(SUM(J108-I108+1)&gt;365,365,SUM(J108-I108+1))</f>
        <v>1</v>
      </c>
      <c r="L108" s="47">
        <f t="shared" si="17"/>
        <v>0</v>
      </c>
    </row>
    <row r="109" spans="1:12" ht="12.75">
      <c r="A109" s="30"/>
      <c r="B109" s="31"/>
      <c r="C109" s="32"/>
      <c r="D109" s="48"/>
      <c r="E109" s="33"/>
      <c r="F109" s="49">
        <f t="shared" si="18"/>
        <v>0</v>
      </c>
      <c r="G109" s="33"/>
      <c r="H109" s="34">
        <f t="shared" si="19"/>
        <v>0</v>
      </c>
      <c r="I109" s="35"/>
      <c r="J109" s="36"/>
      <c r="K109" s="70">
        <f t="shared" si="20"/>
        <v>1</v>
      </c>
      <c r="L109" s="47">
        <f t="shared" si="17"/>
        <v>0</v>
      </c>
    </row>
    <row r="110" spans="1:12" ht="12.75">
      <c r="A110" s="38"/>
      <c r="B110" s="39"/>
      <c r="C110" s="40"/>
      <c r="D110" s="41"/>
      <c r="E110" s="42"/>
      <c r="F110" s="43">
        <f t="shared" si="18"/>
        <v>0</v>
      </c>
      <c r="G110" s="42"/>
      <c r="H110" s="44">
        <f t="shared" si="19"/>
        <v>0</v>
      </c>
      <c r="I110" s="45"/>
      <c r="J110" s="46"/>
      <c r="K110" s="70">
        <f t="shared" si="20"/>
        <v>1</v>
      </c>
      <c r="L110" s="47">
        <f t="shared" si="17"/>
        <v>0</v>
      </c>
    </row>
    <row r="111" spans="1:12" ht="12.75">
      <c r="A111" s="71"/>
      <c r="B111" s="39"/>
      <c r="C111" s="68"/>
      <c r="D111" s="41"/>
      <c r="E111" s="41"/>
      <c r="F111" s="43">
        <f t="shared" si="18"/>
        <v>0</v>
      </c>
      <c r="G111" s="41"/>
      <c r="H111" s="44">
        <f t="shared" si="19"/>
        <v>0</v>
      </c>
      <c r="I111" s="69"/>
      <c r="J111" s="69"/>
      <c r="K111" s="70">
        <f t="shared" si="20"/>
        <v>1</v>
      </c>
      <c r="L111" s="47">
        <f t="shared" si="17"/>
        <v>0</v>
      </c>
    </row>
    <row r="112" spans="1:12" ht="12.75">
      <c r="A112" s="71"/>
      <c r="B112" s="39"/>
      <c r="C112" s="68"/>
      <c r="D112" s="41"/>
      <c r="E112" s="41"/>
      <c r="F112" s="43">
        <f t="shared" si="18"/>
        <v>0</v>
      </c>
      <c r="G112" s="41"/>
      <c r="H112" s="44">
        <f t="shared" si="19"/>
        <v>0</v>
      </c>
      <c r="I112" s="69"/>
      <c r="J112" s="69"/>
      <c r="K112" s="70">
        <f t="shared" si="20"/>
        <v>1</v>
      </c>
      <c r="L112" s="47">
        <f t="shared" si="17"/>
        <v>0</v>
      </c>
    </row>
    <row r="113" spans="1:12" ht="12.75">
      <c r="A113" s="30"/>
      <c r="B113" s="31"/>
      <c r="C113" s="32"/>
      <c r="D113" s="48"/>
      <c r="E113" s="33"/>
      <c r="F113" s="49">
        <f t="shared" si="18"/>
        <v>0</v>
      </c>
      <c r="G113" s="33"/>
      <c r="H113" s="34">
        <f t="shared" si="19"/>
        <v>0</v>
      </c>
      <c r="I113" s="35"/>
      <c r="J113" s="36"/>
      <c r="K113" s="70">
        <f t="shared" si="20"/>
        <v>1</v>
      </c>
      <c r="L113" s="47">
        <f t="shared" si="17"/>
        <v>0</v>
      </c>
    </row>
    <row r="114" spans="1:12" ht="12.75">
      <c r="A114" s="38"/>
      <c r="B114" s="39"/>
      <c r="C114" s="40"/>
      <c r="D114" s="41"/>
      <c r="E114" s="42"/>
      <c r="F114" s="43">
        <f t="shared" si="18"/>
        <v>0</v>
      </c>
      <c r="G114" s="42"/>
      <c r="H114" s="44">
        <f t="shared" si="19"/>
        <v>0</v>
      </c>
      <c r="I114" s="45"/>
      <c r="J114" s="46"/>
      <c r="K114" s="70">
        <f t="shared" si="20"/>
        <v>1</v>
      </c>
      <c r="L114" s="47">
        <f t="shared" si="17"/>
        <v>0</v>
      </c>
    </row>
    <row r="115" spans="1:12" ht="12.75">
      <c r="A115" s="30"/>
      <c r="B115" s="31"/>
      <c r="C115" s="32"/>
      <c r="D115" s="48"/>
      <c r="E115" s="33"/>
      <c r="F115" s="49">
        <f t="shared" si="18"/>
        <v>0</v>
      </c>
      <c r="G115" s="33"/>
      <c r="H115" s="34">
        <f t="shared" si="19"/>
        <v>0</v>
      </c>
      <c r="I115" s="35"/>
      <c r="J115" s="36"/>
      <c r="K115" s="70">
        <f t="shared" si="20"/>
        <v>1</v>
      </c>
      <c r="L115" s="47">
        <f t="shared" si="17"/>
        <v>0</v>
      </c>
    </row>
    <row r="116" spans="1:12" ht="12.75">
      <c r="A116" s="38"/>
      <c r="B116" s="39"/>
      <c r="C116" s="40"/>
      <c r="D116" s="41"/>
      <c r="E116" s="42"/>
      <c r="F116" s="43">
        <f t="shared" si="18"/>
        <v>0</v>
      </c>
      <c r="G116" s="42"/>
      <c r="H116" s="44">
        <f t="shared" si="19"/>
        <v>0</v>
      </c>
      <c r="I116" s="45"/>
      <c r="J116" s="46"/>
      <c r="K116" s="70">
        <f t="shared" si="20"/>
        <v>1</v>
      </c>
      <c r="L116" s="47">
        <f t="shared" si="17"/>
        <v>0</v>
      </c>
    </row>
    <row r="117" spans="1:12" ht="12.75">
      <c r="A117" s="30"/>
      <c r="B117" s="48"/>
      <c r="C117" s="33"/>
      <c r="D117" s="48"/>
      <c r="E117" s="33"/>
      <c r="F117" s="49">
        <f t="shared" si="18"/>
        <v>0</v>
      </c>
      <c r="G117" s="33"/>
      <c r="H117" s="34">
        <f t="shared" si="19"/>
        <v>0</v>
      </c>
      <c r="I117" s="35"/>
      <c r="J117" s="36"/>
      <c r="K117" s="70">
        <f t="shared" si="20"/>
        <v>1</v>
      </c>
      <c r="L117" s="47">
        <f t="shared" si="17"/>
        <v>0</v>
      </c>
    </row>
    <row r="118" spans="1:12" ht="12.75">
      <c r="A118" s="38"/>
      <c r="B118" s="41"/>
      <c r="C118" s="42"/>
      <c r="D118" s="41"/>
      <c r="E118" s="42"/>
      <c r="F118" s="43">
        <f t="shared" si="18"/>
        <v>0</v>
      </c>
      <c r="G118" s="42"/>
      <c r="H118" s="44">
        <f t="shared" si="19"/>
        <v>0</v>
      </c>
      <c r="I118" s="45"/>
      <c r="J118" s="46"/>
      <c r="K118" s="70">
        <f t="shared" si="20"/>
        <v>1</v>
      </c>
      <c r="L118" s="47">
        <f t="shared" si="17"/>
        <v>0</v>
      </c>
    </row>
    <row r="119" spans="1:12" ht="13.5" thickBot="1">
      <c r="A119" s="50"/>
      <c r="B119" s="51"/>
      <c r="C119" s="52"/>
      <c r="D119" s="51"/>
      <c r="E119" s="52"/>
      <c r="F119" s="53">
        <f t="shared" si="18"/>
        <v>0</v>
      </c>
      <c r="G119" s="52"/>
      <c r="H119" s="54">
        <f t="shared" si="19"/>
        <v>0</v>
      </c>
      <c r="I119" s="55"/>
      <c r="J119" s="56"/>
      <c r="K119" s="72">
        <f t="shared" si="20"/>
        <v>1</v>
      </c>
      <c r="L119" s="58">
        <f>ROUNDUP(K119*2200*H119/365*20,0)/20</f>
        <v>0</v>
      </c>
    </row>
    <row r="121" ht="12.75">
      <c r="L121" s="74">
        <f>SUM(L85)</f>
        <v>0</v>
      </c>
    </row>
    <row r="122" ht="13.5" thickBot="1"/>
    <row r="123" spans="1:12" ht="13.5" thickBot="1">
      <c r="A123" s="61" t="s">
        <v>34</v>
      </c>
      <c r="B123" s="1"/>
      <c r="C123" s="1"/>
      <c r="D123" s="1"/>
      <c r="E123" s="1"/>
      <c r="G123" s="1"/>
      <c r="H123" s="1"/>
      <c r="I123" s="1"/>
      <c r="J123" s="1" t="s">
        <v>1</v>
      </c>
      <c r="K123" s="1"/>
      <c r="L123" s="62">
        <f>L121+L78+L37</f>
        <v>0</v>
      </c>
    </row>
    <row r="124" ht="12.75">
      <c r="A124" s="60" t="s">
        <v>35</v>
      </c>
    </row>
    <row r="125" ht="12.75">
      <c r="A125" s="60" t="s">
        <v>36</v>
      </c>
    </row>
  </sheetData>
  <sheetProtection password="C3DD" sheet="1" objects="1" scenarios="1"/>
  <printOptions/>
  <pageMargins left="0.3937007874015748" right="0.3937007874015748" top="0.4724409448818898" bottom="0.31496062992125984" header="0" footer="0.2362204724409449"/>
  <pageSetup horizontalDpi="600" verticalDpi="600" orientation="landscape" paperSize="9" r:id="rId3"/>
  <rowBreaks count="1" manualBreakCount="1">
    <brk id="40" max="255" man="1"/>
  </rowBreaks>
  <customProperties>
    <customPr name="EpmWorksheetKeyString_GUID" r:id="rId4"/>
  </customPropertie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6:M126"/>
  <sheetViews>
    <sheetView showGridLines="0" showRowColHeaders="0" showZeros="0" zoomScalePageLayoutView="0" workbookViewId="0" topLeftCell="A1">
      <pane ySplit="11" topLeftCell="A95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5.7109375" style="59" customWidth="1"/>
    <col min="2" max="2" width="10.8515625" style="59" customWidth="1"/>
    <col min="3" max="3" width="12.8515625" style="59" customWidth="1"/>
    <col min="4" max="4" width="10.8515625" style="59" customWidth="1"/>
    <col min="5" max="5" width="11.140625" style="59" customWidth="1"/>
    <col min="6" max="6" width="10.8515625" style="1" customWidth="1"/>
    <col min="7" max="7" width="10.8515625" style="59" customWidth="1"/>
    <col min="8" max="8" width="9.57421875" style="0" customWidth="1"/>
    <col min="9" max="10" width="11.140625" style="59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ht="12.75"/>
    <row r="6" spans="1:12" ht="12.75">
      <c r="A6" s="12" t="s">
        <v>43</v>
      </c>
      <c r="D6" s="1"/>
      <c r="E6" s="1"/>
      <c r="G6" s="1"/>
      <c r="H6" s="1"/>
      <c r="I6" s="1"/>
      <c r="J6" s="1"/>
      <c r="K6" s="1"/>
      <c r="L6" s="1"/>
    </row>
    <row r="7" spans="1:12" ht="13.5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12</v>
      </c>
      <c r="B8" s="15" t="s">
        <v>13</v>
      </c>
      <c r="C8" s="16" t="s">
        <v>14</v>
      </c>
      <c r="D8" s="75" t="s">
        <v>15</v>
      </c>
      <c r="E8" s="76" t="s">
        <v>16</v>
      </c>
      <c r="F8" s="15" t="s">
        <v>0</v>
      </c>
      <c r="G8" s="16" t="s">
        <v>0</v>
      </c>
      <c r="H8" s="15" t="s">
        <v>17</v>
      </c>
      <c r="I8" s="17" t="s">
        <v>18</v>
      </c>
      <c r="J8" s="15"/>
      <c r="K8" s="15" t="s">
        <v>19</v>
      </c>
      <c r="L8" s="77"/>
      <c r="M8" s="18"/>
    </row>
    <row r="9" spans="1:13" ht="12.75">
      <c r="A9" s="19" t="s">
        <v>20</v>
      </c>
      <c r="B9" s="20"/>
      <c r="C9" s="21"/>
      <c r="D9" s="20" t="s">
        <v>21</v>
      </c>
      <c r="E9" s="20" t="s">
        <v>21</v>
      </c>
      <c r="F9" s="20" t="s">
        <v>22</v>
      </c>
      <c r="G9" s="21" t="s">
        <v>37</v>
      </c>
      <c r="H9" s="22"/>
      <c r="I9" s="23" t="s">
        <v>23</v>
      </c>
      <c r="J9" s="24" t="s">
        <v>24</v>
      </c>
      <c r="K9" s="25" t="s">
        <v>25</v>
      </c>
      <c r="L9" s="78" t="s">
        <v>26</v>
      </c>
      <c r="M9" s="18"/>
    </row>
    <row r="10" spans="1:13" ht="12.75">
      <c r="A10" s="19" t="s">
        <v>27</v>
      </c>
      <c r="B10" s="20"/>
      <c r="C10" s="21"/>
      <c r="D10" s="79" t="s">
        <v>28</v>
      </c>
      <c r="E10" s="80" t="s">
        <v>29</v>
      </c>
      <c r="F10" s="20"/>
      <c r="G10" s="21" t="s">
        <v>30</v>
      </c>
      <c r="H10" s="24"/>
      <c r="I10" s="81" t="s">
        <v>31</v>
      </c>
      <c r="J10" s="23"/>
      <c r="K10" s="25"/>
      <c r="L10" s="78"/>
      <c r="M10" s="29"/>
    </row>
    <row r="11" spans="1:12" ht="13.5" thickBot="1">
      <c r="A11" s="26" t="s">
        <v>32</v>
      </c>
      <c r="B11" s="27"/>
      <c r="C11" s="28"/>
      <c r="D11" s="27"/>
      <c r="E11" s="28"/>
      <c r="F11" s="27"/>
      <c r="G11" s="28" t="s">
        <v>33</v>
      </c>
      <c r="H11" s="82"/>
      <c r="I11" s="83"/>
      <c r="J11" s="84"/>
      <c r="K11" s="85"/>
      <c r="L11" s="97"/>
    </row>
    <row r="12" spans="1:12" ht="12.75">
      <c r="A12" s="86"/>
      <c r="B12" s="87"/>
      <c r="C12" s="88"/>
      <c r="D12" s="89"/>
      <c r="E12" s="90"/>
      <c r="F12" s="91">
        <f aca="true" t="shared" si="0" ref="F12:F36">E12-D12</f>
        <v>0</v>
      </c>
      <c r="G12" s="90"/>
      <c r="H12" s="92">
        <f aca="true" t="shared" si="1" ref="H12:H36">IF(F12&gt;0,ROUNDUP(G12/F12,6),0)</f>
        <v>0</v>
      </c>
      <c r="I12" s="93"/>
      <c r="J12" s="94"/>
      <c r="K12" s="98">
        <f aca="true" t="shared" si="2" ref="K12:K36">IF(SUM(J12-I12+1)&gt;365,365,SUM(J12-I12+1))</f>
        <v>1</v>
      </c>
      <c r="L12" s="96">
        <f>ROUNDUP(K12*3300*H12/365*20,0)/20</f>
        <v>0</v>
      </c>
    </row>
    <row r="13" spans="1:12" ht="12.75">
      <c r="A13" s="30"/>
      <c r="B13" s="31"/>
      <c r="C13" s="32"/>
      <c r="D13" s="48"/>
      <c r="E13" s="33"/>
      <c r="F13" s="49">
        <f t="shared" si="0"/>
        <v>0</v>
      </c>
      <c r="G13" s="33"/>
      <c r="H13" s="34">
        <f t="shared" si="1"/>
        <v>0</v>
      </c>
      <c r="I13" s="35"/>
      <c r="J13" s="36"/>
      <c r="K13" s="37">
        <f t="shared" si="2"/>
        <v>1</v>
      </c>
      <c r="L13" s="47">
        <f aca="true" t="shared" si="3" ref="L13:L35">ROUNDUP(K13*3300*H13/365*20,0)/20</f>
        <v>0</v>
      </c>
    </row>
    <row r="14" spans="1:12" ht="12.75">
      <c r="A14" s="38"/>
      <c r="B14" s="39"/>
      <c r="C14" s="40"/>
      <c r="D14" s="41"/>
      <c r="E14" s="42"/>
      <c r="F14" s="43">
        <f t="shared" si="0"/>
        <v>0</v>
      </c>
      <c r="G14" s="42"/>
      <c r="H14" s="44">
        <f t="shared" si="1"/>
        <v>0</v>
      </c>
      <c r="I14" s="45"/>
      <c r="J14" s="46"/>
      <c r="K14" s="37">
        <f t="shared" si="2"/>
        <v>1</v>
      </c>
      <c r="L14" s="47">
        <f t="shared" si="3"/>
        <v>0</v>
      </c>
    </row>
    <row r="15" spans="1:12" ht="12.75">
      <c r="A15" s="38"/>
      <c r="B15" s="39"/>
      <c r="C15" s="40"/>
      <c r="D15" s="41"/>
      <c r="E15" s="42"/>
      <c r="F15" s="43">
        <f aca="true" t="shared" si="4" ref="F15:F21">E15-D15</f>
        <v>0</v>
      </c>
      <c r="G15" s="42"/>
      <c r="H15" s="44">
        <f aca="true" t="shared" si="5" ref="H15:H21">IF(F15&gt;0,ROUNDUP(G15/F15,6),0)</f>
        <v>0</v>
      </c>
      <c r="I15" s="45"/>
      <c r="J15" s="46"/>
      <c r="K15" s="37">
        <f aca="true" t="shared" si="6" ref="K15:K21">IF(SUM(J15-I15+1)&gt;365,365,SUM(J15-I15+1))</f>
        <v>1</v>
      </c>
      <c r="L15" s="47">
        <f aca="true" t="shared" si="7" ref="L15:L21">ROUNDUP(K15*3300*H15/365*20,0)/20</f>
        <v>0</v>
      </c>
    </row>
    <row r="16" spans="1:12" ht="12.75">
      <c r="A16" s="38"/>
      <c r="B16" s="39"/>
      <c r="C16" s="40"/>
      <c r="D16" s="41"/>
      <c r="E16" s="42"/>
      <c r="F16" s="43">
        <f t="shared" si="4"/>
        <v>0</v>
      </c>
      <c r="G16" s="42"/>
      <c r="H16" s="44">
        <f t="shared" si="5"/>
        <v>0</v>
      </c>
      <c r="I16" s="45"/>
      <c r="J16" s="46"/>
      <c r="K16" s="37">
        <f t="shared" si="6"/>
        <v>1</v>
      </c>
      <c r="L16" s="47">
        <f t="shared" si="7"/>
        <v>0</v>
      </c>
    </row>
    <row r="17" spans="1:12" ht="12.75">
      <c r="A17" s="38"/>
      <c r="B17" s="39"/>
      <c r="C17" s="40"/>
      <c r="D17" s="41"/>
      <c r="E17" s="42"/>
      <c r="F17" s="43">
        <f t="shared" si="4"/>
        <v>0</v>
      </c>
      <c r="G17" s="42"/>
      <c r="H17" s="44">
        <f t="shared" si="5"/>
        <v>0</v>
      </c>
      <c r="I17" s="45"/>
      <c r="J17" s="46"/>
      <c r="K17" s="37">
        <f t="shared" si="6"/>
        <v>1</v>
      </c>
      <c r="L17" s="47">
        <f t="shared" si="7"/>
        <v>0</v>
      </c>
    </row>
    <row r="18" spans="1:12" ht="12.75">
      <c r="A18" s="38"/>
      <c r="B18" s="39"/>
      <c r="C18" s="40"/>
      <c r="D18" s="41"/>
      <c r="E18" s="42"/>
      <c r="F18" s="43">
        <f t="shared" si="4"/>
        <v>0</v>
      </c>
      <c r="G18" s="42"/>
      <c r="H18" s="44">
        <f t="shared" si="5"/>
        <v>0</v>
      </c>
      <c r="I18" s="45"/>
      <c r="J18" s="46"/>
      <c r="K18" s="37">
        <f t="shared" si="6"/>
        <v>1</v>
      </c>
      <c r="L18" s="47">
        <f t="shared" si="7"/>
        <v>0</v>
      </c>
    </row>
    <row r="19" spans="1:12" ht="12.75">
      <c r="A19" s="38"/>
      <c r="B19" s="39"/>
      <c r="C19" s="40"/>
      <c r="D19" s="41"/>
      <c r="E19" s="42"/>
      <c r="F19" s="43">
        <f t="shared" si="4"/>
        <v>0</v>
      </c>
      <c r="G19" s="42"/>
      <c r="H19" s="44">
        <f t="shared" si="5"/>
        <v>0</v>
      </c>
      <c r="I19" s="45"/>
      <c r="J19" s="46"/>
      <c r="K19" s="37">
        <f t="shared" si="6"/>
        <v>1</v>
      </c>
      <c r="L19" s="47">
        <f t="shared" si="7"/>
        <v>0</v>
      </c>
    </row>
    <row r="20" spans="1:12" ht="12.75">
      <c r="A20" s="38"/>
      <c r="B20" s="39"/>
      <c r="C20" s="40"/>
      <c r="D20" s="41"/>
      <c r="E20" s="42"/>
      <c r="F20" s="43">
        <f t="shared" si="4"/>
        <v>0</v>
      </c>
      <c r="G20" s="42"/>
      <c r="H20" s="44">
        <f t="shared" si="5"/>
        <v>0</v>
      </c>
      <c r="I20" s="45"/>
      <c r="J20" s="46"/>
      <c r="K20" s="37">
        <f t="shared" si="6"/>
        <v>1</v>
      </c>
      <c r="L20" s="47">
        <f t="shared" si="7"/>
        <v>0</v>
      </c>
    </row>
    <row r="21" spans="1:12" ht="12.75">
      <c r="A21" s="38"/>
      <c r="B21" s="39"/>
      <c r="C21" s="40"/>
      <c r="D21" s="41"/>
      <c r="E21" s="42"/>
      <c r="F21" s="43">
        <f t="shared" si="4"/>
        <v>0</v>
      </c>
      <c r="G21" s="42"/>
      <c r="H21" s="44">
        <f t="shared" si="5"/>
        <v>0</v>
      </c>
      <c r="I21" s="45"/>
      <c r="J21" s="46"/>
      <c r="K21" s="37">
        <f t="shared" si="6"/>
        <v>1</v>
      </c>
      <c r="L21" s="47">
        <f t="shared" si="7"/>
        <v>0</v>
      </c>
    </row>
    <row r="22" spans="1:12" ht="12.75">
      <c r="A22" s="30"/>
      <c r="B22" s="31"/>
      <c r="C22" s="32"/>
      <c r="D22" s="48"/>
      <c r="E22" s="33"/>
      <c r="F22" s="49">
        <f t="shared" si="0"/>
        <v>0</v>
      </c>
      <c r="G22" s="33"/>
      <c r="H22" s="34">
        <f t="shared" si="1"/>
        <v>0</v>
      </c>
      <c r="I22" s="35"/>
      <c r="J22" s="36"/>
      <c r="K22" s="37">
        <f t="shared" si="2"/>
        <v>1</v>
      </c>
      <c r="L22" s="47">
        <f t="shared" si="3"/>
        <v>0</v>
      </c>
    </row>
    <row r="23" spans="1:12" ht="12.75">
      <c r="A23" s="38"/>
      <c r="B23" s="39"/>
      <c r="C23" s="40"/>
      <c r="D23" s="41"/>
      <c r="E23" s="42"/>
      <c r="F23" s="43">
        <f t="shared" si="0"/>
        <v>0</v>
      </c>
      <c r="G23" s="42"/>
      <c r="H23" s="44">
        <f t="shared" si="1"/>
        <v>0</v>
      </c>
      <c r="I23" s="45"/>
      <c r="J23" s="46"/>
      <c r="K23" s="37">
        <f t="shared" si="2"/>
        <v>1</v>
      </c>
      <c r="L23" s="47">
        <f t="shared" si="3"/>
        <v>0</v>
      </c>
    </row>
    <row r="24" spans="1:12" ht="12.75">
      <c r="A24" s="30"/>
      <c r="B24" s="31"/>
      <c r="C24" s="32"/>
      <c r="D24" s="48"/>
      <c r="E24" s="33"/>
      <c r="F24" s="49">
        <f t="shared" si="0"/>
        <v>0</v>
      </c>
      <c r="G24" s="33"/>
      <c r="H24" s="34">
        <f t="shared" si="1"/>
        <v>0</v>
      </c>
      <c r="I24" s="35"/>
      <c r="J24" s="36"/>
      <c r="K24" s="37">
        <f t="shared" si="2"/>
        <v>1</v>
      </c>
      <c r="L24" s="47">
        <f t="shared" si="3"/>
        <v>0</v>
      </c>
    </row>
    <row r="25" spans="1:12" ht="12.75">
      <c r="A25" s="38"/>
      <c r="B25" s="39"/>
      <c r="C25" s="40"/>
      <c r="D25" s="41"/>
      <c r="E25" s="42"/>
      <c r="F25" s="43">
        <f t="shared" si="0"/>
        <v>0</v>
      </c>
      <c r="G25" s="42"/>
      <c r="H25" s="44">
        <f t="shared" si="1"/>
        <v>0</v>
      </c>
      <c r="I25" s="45"/>
      <c r="J25" s="46"/>
      <c r="K25" s="37">
        <f t="shared" si="2"/>
        <v>1</v>
      </c>
      <c r="L25" s="47">
        <f t="shared" si="3"/>
        <v>0</v>
      </c>
    </row>
    <row r="26" spans="1:12" ht="12.75">
      <c r="A26" s="30"/>
      <c r="B26" s="31"/>
      <c r="C26" s="32"/>
      <c r="D26" s="48"/>
      <c r="E26" s="33"/>
      <c r="F26" s="49">
        <f t="shared" si="0"/>
        <v>0</v>
      </c>
      <c r="G26" s="33"/>
      <c r="H26" s="34">
        <f t="shared" si="1"/>
        <v>0</v>
      </c>
      <c r="I26" s="35"/>
      <c r="J26" s="36"/>
      <c r="K26" s="37">
        <f t="shared" si="2"/>
        <v>1</v>
      </c>
      <c r="L26" s="47">
        <f t="shared" si="3"/>
        <v>0</v>
      </c>
    </row>
    <row r="27" spans="1:12" ht="12.75">
      <c r="A27" s="38"/>
      <c r="B27" s="39"/>
      <c r="C27" s="40"/>
      <c r="D27" s="41"/>
      <c r="E27" s="42"/>
      <c r="F27" s="43">
        <f t="shared" si="0"/>
        <v>0</v>
      </c>
      <c r="G27" s="42"/>
      <c r="H27" s="44">
        <f t="shared" si="1"/>
        <v>0</v>
      </c>
      <c r="I27" s="45"/>
      <c r="J27" s="46"/>
      <c r="K27" s="37">
        <f t="shared" si="2"/>
        <v>1</v>
      </c>
      <c r="L27" s="47">
        <f t="shared" si="3"/>
        <v>0</v>
      </c>
    </row>
    <row r="28" spans="1:12" ht="12.75">
      <c r="A28" s="30"/>
      <c r="B28" s="31"/>
      <c r="C28" s="32"/>
      <c r="D28" s="48"/>
      <c r="E28" s="33"/>
      <c r="F28" s="49">
        <f t="shared" si="0"/>
        <v>0</v>
      </c>
      <c r="G28" s="33"/>
      <c r="H28" s="34">
        <f t="shared" si="1"/>
        <v>0</v>
      </c>
      <c r="I28" s="35"/>
      <c r="J28" s="36"/>
      <c r="K28" s="37">
        <f t="shared" si="2"/>
        <v>1</v>
      </c>
      <c r="L28" s="47">
        <f t="shared" si="3"/>
        <v>0</v>
      </c>
    </row>
    <row r="29" spans="1:12" ht="12.75">
      <c r="A29" s="38"/>
      <c r="B29" s="39"/>
      <c r="C29" s="40"/>
      <c r="D29" s="41"/>
      <c r="E29" s="42"/>
      <c r="F29" s="43">
        <f t="shared" si="0"/>
        <v>0</v>
      </c>
      <c r="G29" s="42"/>
      <c r="H29" s="44">
        <f t="shared" si="1"/>
        <v>0</v>
      </c>
      <c r="I29" s="45"/>
      <c r="J29" s="46"/>
      <c r="K29" s="37">
        <f t="shared" si="2"/>
        <v>1</v>
      </c>
      <c r="L29" s="47">
        <f t="shared" si="3"/>
        <v>0</v>
      </c>
    </row>
    <row r="30" spans="1:12" ht="12.75">
      <c r="A30" s="30"/>
      <c r="B30" s="31"/>
      <c r="C30" s="32"/>
      <c r="D30" s="48"/>
      <c r="E30" s="33"/>
      <c r="F30" s="49">
        <f t="shared" si="0"/>
        <v>0</v>
      </c>
      <c r="G30" s="33"/>
      <c r="H30" s="34">
        <f t="shared" si="1"/>
        <v>0</v>
      </c>
      <c r="I30" s="35"/>
      <c r="J30" s="36"/>
      <c r="K30" s="37">
        <f t="shared" si="2"/>
        <v>1</v>
      </c>
      <c r="L30" s="47">
        <f t="shared" si="3"/>
        <v>0</v>
      </c>
    </row>
    <row r="31" spans="1:12" ht="12.75">
      <c r="A31" s="38"/>
      <c r="B31" s="39"/>
      <c r="C31" s="40"/>
      <c r="D31" s="41"/>
      <c r="E31" s="42"/>
      <c r="F31" s="43">
        <f t="shared" si="0"/>
        <v>0</v>
      </c>
      <c r="G31" s="42"/>
      <c r="H31" s="44">
        <f t="shared" si="1"/>
        <v>0</v>
      </c>
      <c r="I31" s="45"/>
      <c r="J31" s="46"/>
      <c r="K31" s="37">
        <f t="shared" si="2"/>
        <v>1</v>
      </c>
      <c r="L31" s="47">
        <f t="shared" si="3"/>
        <v>0</v>
      </c>
    </row>
    <row r="32" spans="1:12" ht="12.75">
      <c r="A32" s="30"/>
      <c r="B32" s="31"/>
      <c r="C32" s="32"/>
      <c r="D32" s="48"/>
      <c r="E32" s="33"/>
      <c r="F32" s="49">
        <f t="shared" si="0"/>
        <v>0</v>
      </c>
      <c r="G32" s="33"/>
      <c r="H32" s="34">
        <f t="shared" si="1"/>
        <v>0</v>
      </c>
      <c r="I32" s="35"/>
      <c r="J32" s="36"/>
      <c r="K32" s="37">
        <f t="shared" si="2"/>
        <v>1</v>
      </c>
      <c r="L32" s="47">
        <f t="shared" si="3"/>
        <v>0</v>
      </c>
    </row>
    <row r="33" spans="1:12" ht="12.75">
      <c r="A33" s="38"/>
      <c r="B33" s="39"/>
      <c r="C33" s="40"/>
      <c r="D33" s="41"/>
      <c r="E33" s="42"/>
      <c r="F33" s="43">
        <f t="shared" si="0"/>
        <v>0</v>
      </c>
      <c r="G33" s="42"/>
      <c r="H33" s="44">
        <f t="shared" si="1"/>
        <v>0</v>
      </c>
      <c r="I33" s="45"/>
      <c r="J33" s="46"/>
      <c r="K33" s="37">
        <f t="shared" si="2"/>
        <v>1</v>
      </c>
      <c r="L33" s="47">
        <f t="shared" si="3"/>
        <v>0</v>
      </c>
    </row>
    <row r="34" spans="1:12" ht="12.75">
      <c r="A34" s="30"/>
      <c r="B34" s="48"/>
      <c r="C34" s="33"/>
      <c r="D34" s="48"/>
      <c r="E34" s="33"/>
      <c r="F34" s="49">
        <f t="shared" si="0"/>
        <v>0</v>
      </c>
      <c r="G34" s="33"/>
      <c r="H34" s="34">
        <f t="shared" si="1"/>
        <v>0</v>
      </c>
      <c r="I34" s="35"/>
      <c r="J34" s="36"/>
      <c r="K34" s="37">
        <f t="shared" si="2"/>
        <v>1</v>
      </c>
      <c r="L34" s="47">
        <f t="shared" si="3"/>
        <v>0</v>
      </c>
    </row>
    <row r="35" spans="1:12" ht="12.75">
      <c r="A35" s="38"/>
      <c r="B35" s="41"/>
      <c r="C35" s="42"/>
      <c r="D35" s="41"/>
      <c r="E35" s="42"/>
      <c r="F35" s="43">
        <f t="shared" si="0"/>
        <v>0</v>
      </c>
      <c r="G35" s="42"/>
      <c r="H35" s="44">
        <f t="shared" si="1"/>
        <v>0</v>
      </c>
      <c r="I35" s="45"/>
      <c r="J35" s="46"/>
      <c r="K35" s="37">
        <f t="shared" si="2"/>
        <v>1</v>
      </c>
      <c r="L35" s="47">
        <f t="shared" si="3"/>
        <v>0</v>
      </c>
    </row>
    <row r="36" spans="1:12" ht="13.5" thickBot="1">
      <c r="A36" s="50"/>
      <c r="B36" s="51"/>
      <c r="C36" s="52"/>
      <c r="D36" s="51"/>
      <c r="E36" s="52"/>
      <c r="F36" s="53">
        <f t="shared" si="0"/>
        <v>0</v>
      </c>
      <c r="G36" s="52"/>
      <c r="H36" s="54">
        <f t="shared" si="1"/>
        <v>0</v>
      </c>
      <c r="I36" s="55"/>
      <c r="J36" s="56"/>
      <c r="K36" s="57">
        <f t="shared" si="2"/>
        <v>1</v>
      </c>
      <c r="L36" s="58">
        <f>ROUNDUP(K36*3300*H36/365*20,0)/20</f>
        <v>0</v>
      </c>
    </row>
    <row r="38" ht="13.5" thickBot="1">
      <c r="A38" s="61" t="s">
        <v>34</v>
      </c>
    </row>
    <row r="39" spans="1:12" ht="13.5" thickBot="1">
      <c r="A39" s="60" t="s">
        <v>35</v>
      </c>
      <c r="B39" s="1"/>
      <c r="C39" s="1"/>
      <c r="D39" s="1"/>
      <c r="E39" s="1"/>
      <c r="G39" s="1"/>
      <c r="H39" s="1"/>
      <c r="I39" s="1"/>
      <c r="J39" s="1" t="s">
        <v>1</v>
      </c>
      <c r="K39" s="1"/>
      <c r="L39" s="62">
        <f>SUM(L12:L36)</f>
        <v>0</v>
      </c>
    </row>
    <row r="40" ht="12.75">
      <c r="A40" s="60" t="s">
        <v>36</v>
      </c>
    </row>
    <row r="42" ht="13.5" thickBot="1"/>
    <row r="43" spans="1:12" ht="12.75">
      <c r="A43" s="14" t="s">
        <v>12</v>
      </c>
      <c r="B43" s="15" t="s">
        <v>13</v>
      </c>
      <c r="C43" s="16" t="s">
        <v>14</v>
      </c>
      <c r="D43" s="75" t="s">
        <v>15</v>
      </c>
      <c r="E43" s="76" t="s">
        <v>16</v>
      </c>
      <c r="F43" s="15" t="s">
        <v>0</v>
      </c>
      <c r="G43" s="16" t="s">
        <v>0</v>
      </c>
      <c r="H43" s="15" t="s">
        <v>17</v>
      </c>
      <c r="I43" s="17" t="s">
        <v>18</v>
      </c>
      <c r="J43" s="15"/>
      <c r="K43" s="15" t="s">
        <v>19</v>
      </c>
      <c r="L43" s="77"/>
    </row>
    <row r="44" spans="1:12" ht="12.75">
      <c r="A44" s="19" t="s">
        <v>20</v>
      </c>
      <c r="B44" s="20"/>
      <c r="C44" s="21"/>
      <c r="D44" s="20" t="s">
        <v>21</v>
      </c>
      <c r="E44" s="20" t="s">
        <v>21</v>
      </c>
      <c r="F44" s="20" t="s">
        <v>22</v>
      </c>
      <c r="G44" s="21" t="s">
        <v>37</v>
      </c>
      <c r="H44" s="22"/>
      <c r="I44" s="23" t="s">
        <v>23</v>
      </c>
      <c r="J44" s="24" t="s">
        <v>24</v>
      </c>
      <c r="K44" s="25" t="s">
        <v>25</v>
      </c>
      <c r="L44" s="78" t="s">
        <v>26</v>
      </c>
    </row>
    <row r="45" spans="1:12" ht="12.75">
      <c r="A45" s="19" t="s">
        <v>27</v>
      </c>
      <c r="B45" s="20"/>
      <c r="C45" s="21"/>
      <c r="D45" s="79" t="s">
        <v>28</v>
      </c>
      <c r="E45" s="80" t="s">
        <v>29</v>
      </c>
      <c r="F45" s="20"/>
      <c r="G45" s="21" t="s">
        <v>30</v>
      </c>
      <c r="H45" s="24"/>
      <c r="I45" s="81" t="s">
        <v>31</v>
      </c>
      <c r="J45" s="23"/>
      <c r="K45" s="25"/>
      <c r="L45" s="78"/>
    </row>
    <row r="46" spans="1:12" ht="13.5" thickBot="1">
      <c r="A46" s="26" t="s">
        <v>32</v>
      </c>
      <c r="B46" s="27"/>
      <c r="C46" s="28"/>
      <c r="D46" s="27"/>
      <c r="E46" s="28"/>
      <c r="F46" s="27"/>
      <c r="G46" s="28" t="s">
        <v>33</v>
      </c>
      <c r="H46" s="82"/>
      <c r="I46" s="83"/>
      <c r="J46" s="84"/>
      <c r="K46" s="85"/>
      <c r="L46" s="97"/>
    </row>
    <row r="47" spans="1:12" ht="12.75">
      <c r="A47" s="86"/>
      <c r="B47" s="87"/>
      <c r="C47" s="88"/>
      <c r="D47" s="89"/>
      <c r="E47" s="90"/>
      <c r="F47" s="91">
        <f>E47-D47</f>
        <v>0</v>
      </c>
      <c r="G47" s="90"/>
      <c r="H47" s="92">
        <f>IF(F47&gt;0,ROUNDUP(G47/F47,6),0)</f>
        <v>0</v>
      </c>
      <c r="I47" s="93"/>
      <c r="J47" s="94"/>
      <c r="K47" s="95">
        <f>IF(SUM(J47-I47+1)&gt;365,365,SUM(J47-I47+1))</f>
        <v>1</v>
      </c>
      <c r="L47" s="96">
        <f aca="true" t="shared" si="8" ref="L47:L77">ROUNDUP(K47*3300*H47/365*20,0)/20</f>
        <v>0</v>
      </c>
    </row>
    <row r="48" spans="1:12" ht="12.75">
      <c r="A48" s="30"/>
      <c r="B48" s="31"/>
      <c r="C48" s="32"/>
      <c r="D48" s="48"/>
      <c r="E48" s="33"/>
      <c r="F48" s="49">
        <f>E48-D48</f>
        <v>0</v>
      </c>
      <c r="G48" s="33"/>
      <c r="H48" s="34">
        <f>IF(F48&gt;0,ROUNDUP(G48/F48,6),0)</f>
        <v>0</v>
      </c>
      <c r="I48" s="35"/>
      <c r="J48" s="36"/>
      <c r="K48" s="70">
        <f>IF(SUM(J48-I48+1)&gt;365,365,SUM(J48-I48+1))</f>
        <v>1</v>
      </c>
      <c r="L48" s="47">
        <f t="shared" si="8"/>
        <v>0</v>
      </c>
    </row>
    <row r="49" spans="1:12" ht="12.75">
      <c r="A49" s="38"/>
      <c r="B49" s="39"/>
      <c r="C49" s="40"/>
      <c r="D49" s="41"/>
      <c r="E49" s="42"/>
      <c r="F49" s="43">
        <f aca="true" t="shared" si="9" ref="F49:F78">E49-D49</f>
        <v>0</v>
      </c>
      <c r="G49" s="42"/>
      <c r="H49" s="44">
        <f aca="true" t="shared" si="10" ref="H49:H78">IF(F49&gt;0,ROUNDUP(G49/F49,6),0)</f>
        <v>0</v>
      </c>
      <c r="I49" s="45"/>
      <c r="J49" s="46"/>
      <c r="K49" s="70">
        <f aca="true" t="shared" si="11" ref="K49:K78">IF(SUM(J49-I49+1)&gt;365,365,SUM(J49-I49+1))</f>
        <v>1</v>
      </c>
      <c r="L49" s="47">
        <f t="shared" si="8"/>
        <v>0</v>
      </c>
    </row>
    <row r="50" spans="1:12" ht="12.75">
      <c r="A50" s="38"/>
      <c r="B50" s="39"/>
      <c r="C50" s="40"/>
      <c r="D50" s="41"/>
      <c r="E50" s="42"/>
      <c r="F50" s="43">
        <f t="shared" si="9"/>
        <v>0</v>
      </c>
      <c r="G50" s="42"/>
      <c r="H50" s="44">
        <f t="shared" si="10"/>
        <v>0</v>
      </c>
      <c r="I50" s="45"/>
      <c r="J50" s="46"/>
      <c r="K50" s="70">
        <f t="shared" si="11"/>
        <v>1</v>
      </c>
      <c r="L50" s="47">
        <f t="shared" si="8"/>
        <v>0</v>
      </c>
    </row>
    <row r="51" spans="1:12" ht="12.75">
      <c r="A51" s="38"/>
      <c r="B51" s="39"/>
      <c r="C51" s="40"/>
      <c r="D51" s="41"/>
      <c r="E51" s="42"/>
      <c r="F51" s="43">
        <f t="shared" si="9"/>
        <v>0</v>
      </c>
      <c r="G51" s="42"/>
      <c r="H51" s="44">
        <f t="shared" si="10"/>
        <v>0</v>
      </c>
      <c r="I51" s="45"/>
      <c r="J51" s="46"/>
      <c r="K51" s="70">
        <f t="shared" si="11"/>
        <v>1</v>
      </c>
      <c r="L51" s="47">
        <f t="shared" si="8"/>
        <v>0</v>
      </c>
    </row>
    <row r="52" spans="1:12" ht="12.75">
      <c r="A52" s="38"/>
      <c r="B52" s="39"/>
      <c r="C52" s="40"/>
      <c r="D52" s="41"/>
      <c r="E52" s="42"/>
      <c r="F52" s="43">
        <f t="shared" si="9"/>
        <v>0</v>
      </c>
      <c r="G52" s="42"/>
      <c r="H52" s="44">
        <f t="shared" si="10"/>
        <v>0</v>
      </c>
      <c r="I52" s="45"/>
      <c r="J52" s="46"/>
      <c r="K52" s="70">
        <f t="shared" si="11"/>
        <v>1</v>
      </c>
      <c r="L52" s="47">
        <f t="shared" si="8"/>
        <v>0</v>
      </c>
    </row>
    <row r="53" spans="1:12" ht="12.75">
      <c r="A53" s="38"/>
      <c r="B53" s="39"/>
      <c r="C53" s="40"/>
      <c r="D53" s="41"/>
      <c r="E53" s="42"/>
      <c r="F53" s="43">
        <f t="shared" si="9"/>
        <v>0</v>
      </c>
      <c r="G53" s="42"/>
      <c r="H53" s="44">
        <f t="shared" si="10"/>
        <v>0</v>
      </c>
      <c r="I53" s="45"/>
      <c r="J53" s="46"/>
      <c r="K53" s="70">
        <f t="shared" si="11"/>
        <v>1</v>
      </c>
      <c r="L53" s="47">
        <f t="shared" si="8"/>
        <v>0</v>
      </c>
    </row>
    <row r="54" spans="1:12" ht="12.75">
      <c r="A54" s="38"/>
      <c r="B54" s="39"/>
      <c r="C54" s="40"/>
      <c r="D54" s="41"/>
      <c r="E54" s="42"/>
      <c r="F54" s="43">
        <f t="shared" si="9"/>
        <v>0</v>
      </c>
      <c r="G54" s="42"/>
      <c r="H54" s="44">
        <f t="shared" si="10"/>
        <v>0</v>
      </c>
      <c r="I54" s="45"/>
      <c r="J54" s="46"/>
      <c r="K54" s="70">
        <f t="shared" si="11"/>
        <v>1</v>
      </c>
      <c r="L54" s="47">
        <f t="shared" si="8"/>
        <v>0</v>
      </c>
    </row>
    <row r="55" spans="1:12" ht="12.75">
      <c r="A55" s="38"/>
      <c r="B55" s="39"/>
      <c r="C55" s="40"/>
      <c r="D55" s="41"/>
      <c r="E55" s="42"/>
      <c r="F55" s="43">
        <f t="shared" si="9"/>
        <v>0</v>
      </c>
      <c r="G55" s="42"/>
      <c r="H55" s="44">
        <f t="shared" si="10"/>
        <v>0</v>
      </c>
      <c r="I55" s="45"/>
      <c r="J55" s="46"/>
      <c r="K55" s="70">
        <f t="shared" si="11"/>
        <v>1</v>
      </c>
      <c r="L55" s="47">
        <f t="shared" si="8"/>
        <v>0</v>
      </c>
    </row>
    <row r="56" spans="1:12" ht="12.75">
      <c r="A56" s="38"/>
      <c r="B56" s="39"/>
      <c r="C56" s="40"/>
      <c r="D56" s="41"/>
      <c r="E56" s="42"/>
      <c r="F56" s="43">
        <f t="shared" si="9"/>
        <v>0</v>
      </c>
      <c r="G56" s="42"/>
      <c r="H56" s="44">
        <f t="shared" si="10"/>
        <v>0</v>
      </c>
      <c r="I56" s="45"/>
      <c r="J56" s="46"/>
      <c r="K56" s="70">
        <f t="shared" si="11"/>
        <v>1</v>
      </c>
      <c r="L56" s="47">
        <f t="shared" si="8"/>
        <v>0</v>
      </c>
    </row>
    <row r="57" spans="1:12" ht="12.75">
      <c r="A57" s="38"/>
      <c r="B57" s="39"/>
      <c r="C57" s="40"/>
      <c r="D57" s="41"/>
      <c r="E57" s="42"/>
      <c r="F57" s="43">
        <f t="shared" si="9"/>
        <v>0</v>
      </c>
      <c r="G57" s="42"/>
      <c r="H57" s="44">
        <f t="shared" si="10"/>
        <v>0</v>
      </c>
      <c r="I57" s="45"/>
      <c r="J57" s="46"/>
      <c r="K57" s="70">
        <f t="shared" si="11"/>
        <v>1</v>
      </c>
      <c r="L57" s="47">
        <f t="shared" si="8"/>
        <v>0</v>
      </c>
    </row>
    <row r="58" spans="1:12" ht="12.75">
      <c r="A58" s="38"/>
      <c r="B58" s="39"/>
      <c r="C58" s="40"/>
      <c r="D58" s="41"/>
      <c r="E58" s="42"/>
      <c r="F58" s="43">
        <f t="shared" si="9"/>
        <v>0</v>
      </c>
      <c r="G58" s="42"/>
      <c r="H58" s="44">
        <f t="shared" si="10"/>
        <v>0</v>
      </c>
      <c r="I58" s="45"/>
      <c r="J58" s="46"/>
      <c r="K58" s="70">
        <f t="shared" si="11"/>
        <v>1</v>
      </c>
      <c r="L58" s="47">
        <f t="shared" si="8"/>
        <v>0</v>
      </c>
    </row>
    <row r="59" spans="1:12" ht="12.75">
      <c r="A59" s="38"/>
      <c r="B59" s="39"/>
      <c r="C59" s="40"/>
      <c r="D59" s="41"/>
      <c r="E59" s="42"/>
      <c r="F59" s="43">
        <f t="shared" si="9"/>
        <v>0</v>
      </c>
      <c r="G59" s="42"/>
      <c r="H59" s="44">
        <f t="shared" si="10"/>
        <v>0</v>
      </c>
      <c r="I59" s="45"/>
      <c r="J59" s="46"/>
      <c r="K59" s="70">
        <f t="shared" si="11"/>
        <v>1</v>
      </c>
      <c r="L59" s="47">
        <f t="shared" si="8"/>
        <v>0</v>
      </c>
    </row>
    <row r="60" spans="1:12" ht="12.75">
      <c r="A60" s="30"/>
      <c r="B60" s="31"/>
      <c r="C60" s="32"/>
      <c r="D60" s="48"/>
      <c r="E60" s="33"/>
      <c r="F60" s="49">
        <f t="shared" si="9"/>
        <v>0</v>
      </c>
      <c r="G60" s="33"/>
      <c r="H60" s="34">
        <f t="shared" si="10"/>
        <v>0</v>
      </c>
      <c r="I60" s="35"/>
      <c r="J60" s="36"/>
      <c r="K60" s="70">
        <f t="shared" si="11"/>
        <v>1</v>
      </c>
      <c r="L60" s="47">
        <f t="shared" si="8"/>
        <v>0</v>
      </c>
    </row>
    <row r="61" spans="1:12" ht="12.75">
      <c r="A61" s="38"/>
      <c r="B61" s="39"/>
      <c r="C61" s="40"/>
      <c r="D61" s="41"/>
      <c r="E61" s="42"/>
      <c r="F61" s="43">
        <f t="shared" si="9"/>
        <v>0</v>
      </c>
      <c r="G61" s="42"/>
      <c r="H61" s="44">
        <f t="shared" si="10"/>
        <v>0</v>
      </c>
      <c r="I61" s="45"/>
      <c r="J61" s="46"/>
      <c r="K61" s="70">
        <f t="shared" si="11"/>
        <v>1</v>
      </c>
      <c r="L61" s="47">
        <f t="shared" si="8"/>
        <v>0</v>
      </c>
    </row>
    <row r="62" spans="1:12" ht="12.75">
      <c r="A62" s="38"/>
      <c r="B62" s="39"/>
      <c r="C62" s="40"/>
      <c r="D62" s="41"/>
      <c r="E62" s="42"/>
      <c r="F62" s="43">
        <f t="shared" si="9"/>
        <v>0</v>
      </c>
      <c r="G62" s="42"/>
      <c r="H62" s="44">
        <f t="shared" si="10"/>
        <v>0</v>
      </c>
      <c r="I62" s="45"/>
      <c r="J62" s="46"/>
      <c r="K62" s="70">
        <f t="shared" si="11"/>
        <v>1</v>
      </c>
      <c r="L62" s="47">
        <f t="shared" si="8"/>
        <v>0</v>
      </c>
    </row>
    <row r="63" spans="1:12" ht="12.75">
      <c r="A63" s="38"/>
      <c r="B63" s="39"/>
      <c r="C63" s="40"/>
      <c r="D63" s="41"/>
      <c r="E63" s="42"/>
      <c r="F63" s="43">
        <f t="shared" si="9"/>
        <v>0</v>
      </c>
      <c r="G63" s="42"/>
      <c r="H63" s="44">
        <f t="shared" si="10"/>
        <v>0</v>
      </c>
      <c r="I63" s="45"/>
      <c r="J63" s="46"/>
      <c r="K63" s="70">
        <f t="shared" si="11"/>
        <v>1</v>
      </c>
      <c r="L63" s="47">
        <f t="shared" si="8"/>
        <v>0</v>
      </c>
    </row>
    <row r="64" spans="1:12" ht="12.75">
      <c r="A64" s="38"/>
      <c r="B64" s="39"/>
      <c r="C64" s="40"/>
      <c r="D64" s="41"/>
      <c r="E64" s="42"/>
      <c r="F64" s="43">
        <f t="shared" si="9"/>
        <v>0</v>
      </c>
      <c r="G64" s="42"/>
      <c r="H64" s="44">
        <f t="shared" si="10"/>
        <v>0</v>
      </c>
      <c r="I64" s="45"/>
      <c r="J64" s="46"/>
      <c r="K64" s="70">
        <f t="shared" si="11"/>
        <v>1</v>
      </c>
      <c r="L64" s="47">
        <f t="shared" si="8"/>
        <v>0</v>
      </c>
    </row>
    <row r="65" spans="1:12" ht="12.75">
      <c r="A65" s="38"/>
      <c r="B65" s="39"/>
      <c r="C65" s="40"/>
      <c r="D65" s="41"/>
      <c r="E65" s="42"/>
      <c r="F65" s="43">
        <f t="shared" si="9"/>
        <v>0</v>
      </c>
      <c r="G65" s="42"/>
      <c r="H65" s="44">
        <f t="shared" si="10"/>
        <v>0</v>
      </c>
      <c r="I65" s="45"/>
      <c r="J65" s="46"/>
      <c r="K65" s="70">
        <f t="shared" si="11"/>
        <v>1</v>
      </c>
      <c r="L65" s="47">
        <f t="shared" si="8"/>
        <v>0</v>
      </c>
    </row>
    <row r="66" spans="1:12" ht="12.75">
      <c r="A66" s="38"/>
      <c r="B66" s="39"/>
      <c r="C66" s="40"/>
      <c r="D66" s="41"/>
      <c r="E66" s="42"/>
      <c r="F66" s="43">
        <f t="shared" si="9"/>
        <v>0</v>
      </c>
      <c r="G66" s="42"/>
      <c r="H66" s="44">
        <f t="shared" si="10"/>
        <v>0</v>
      </c>
      <c r="I66" s="45"/>
      <c r="J66" s="46"/>
      <c r="K66" s="70">
        <f t="shared" si="11"/>
        <v>1</v>
      </c>
      <c r="L66" s="47">
        <f t="shared" si="8"/>
        <v>0</v>
      </c>
    </row>
    <row r="67" spans="1:12" ht="12.75">
      <c r="A67" s="38"/>
      <c r="B67" s="39"/>
      <c r="C67" s="40"/>
      <c r="D67" s="41"/>
      <c r="E67" s="42"/>
      <c r="F67" s="43">
        <f t="shared" si="9"/>
        <v>0</v>
      </c>
      <c r="G67" s="42"/>
      <c r="H67" s="44">
        <f t="shared" si="10"/>
        <v>0</v>
      </c>
      <c r="I67" s="45"/>
      <c r="J67" s="46"/>
      <c r="K67" s="70">
        <f t="shared" si="11"/>
        <v>1</v>
      </c>
      <c r="L67" s="47">
        <f t="shared" si="8"/>
        <v>0</v>
      </c>
    </row>
    <row r="68" spans="1:12" ht="12.75">
      <c r="A68" s="30"/>
      <c r="B68" s="31"/>
      <c r="C68" s="32"/>
      <c r="D68" s="48"/>
      <c r="E68" s="33"/>
      <c r="F68" s="49">
        <f t="shared" si="9"/>
        <v>0</v>
      </c>
      <c r="G68" s="33"/>
      <c r="H68" s="34">
        <f t="shared" si="10"/>
        <v>0</v>
      </c>
      <c r="I68" s="35"/>
      <c r="J68" s="36"/>
      <c r="K68" s="70">
        <f t="shared" si="11"/>
        <v>1</v>
      </c>
      <c r="L68" s="47">
        <f t="shared" si="8"/>
        <v>0</v>
      </c>
    </row>
    <row r="69" spans="1:12" ht="12.75">
      <c r="A69" s="38"/>
      <c r="B69" s="39"/>
      <c r="C69" s="40"/>
      <c r="D69" s="41"/>
      <c r="E69" s="42"/>
      <c r="F69" s="43">
        <f t="shared" si="9"/>
        <v>0</v>
      </c>
      <c r="G69" s="42"/>
      <c r="H69" s="44">
        <f t="shared" si="10"/>
        <v>0</v>
      </c>
      <c r="I69" s="45"/>
      <c r="J69" s="46"/>
      <c r="K69" s="70">
        <f t="shared" si="11"/>
        <v>1</v>
      </c>
      <c r="L69" s="47">
        <f t="shared" si="8"/>
        <v>0</v>
      </c>
    </row>
    <row r="70" spans="1:12" ht="12.75">
      <c r="A70" s="71"/>
      <c r="B70" s="39"/>
      <c r="C70" s="68"/>
      <c r="D70" s="41"/>
      <c r="E70" s="41"/>
      <c r="F70" s="43">
        <f t="shared" si="9"/>
        <v>0</v>
      </c>
      <c r="G70" s="41"/>
      <c r="H70" s="44">
        <f t="shared" si="10"/>
        <v>0</v>
      </c>
      <c r="I70" s="69"/>
      <c r="J70" s="69"/>
      <c r="K70" s="70">
        <f t="shared" si="11"/>
        <v>1</v>
      </c>
      <c r="L70" s="47">
        <f t="shared" si="8"/>
        <v>0</v>
      </c>
    </row>
    <row r="71" spans="1:12" ht="12.75">
      <c r="A71" s="71"/>
      <c r="B71" s="39"/>
      <c r="C71" s="68"/>
      <c r="D71" s="41"/>
      <c r="E71" s="41"/>
      <c r="F71" s="43">
        <f t="shared" si="9"/>
        <v>0</v>
      </c>
      <c r="G71" s="41"/>
      <c r="H71" s="44">
        <f t="shared" si="10"/>
        <v>0</v>
      </c>
      <c r="I71" s="69"/>
      <c r="J71" s="69"/>
      <c r="K71" s="70">
        <f t="shared" si="11"/>
        <v>1</v>
      </c>
      <c r="L71" s="47">
        <f t="shared" si="8"/>
        <v>0</v>
      </c>
    </row>
    <row r="72" spans="1:12" ht="12.75">
      <c r="A72" s="30"/>
      <c r="B72" s="31"/>
      <c r="C72" s="32"/>
      <c r="D72" s="48"/>
      <c r="E72" s="33"/>
      <c r="F72" s="49">
        <f t="shared" si="9"/>
        <v>0</v>
      </c>
      <c r="G72" s="33"/>
      <c r="H72" s="34">
        <f t="shared" si="10"/>
        <v>0</v>
      </c>
      <c r="I72" s="35"/>
      <c r="J72" s="36"/>
      <c r="K72" s="70">
        <f t="shared" si="11"/>
        <v>1</v>
      </c>
      <c r="L72" s="47">
        <f t="shared" si="8"/>
        <v>0</v>
      </c>
    </row>
    <row r="73" spans="1:12" ht="12.75">
      <c r="A73" s="38"/>
      <c r="B73" s="39"/>
      <c r="C73" s="40"/>
      <c r="D73" s="41"/>
      <c r="E73" s="42"/>
      <c r="F73" s="43">
        <f t="shared" si="9"/>
        <v>0</v>
      </c>
      <c r="G73" s="42"/>
      <c r="H73" s="44">
        <f t="shared" si="10"/>
        <v>0</v>
      </c>
      <c r="I73" s="45"/>
      <c r="J73" s="46"/>
      <c r="K73" s="70">
        <f t="shared" si="11"/>
        <v>1</v>
      </c>
      <c r="L73" s="47">
        <f t="shared" si="8"/>
        <v>0</v>
      </c>
    </row>
    <row r="74" spans="1:12" ht="12.75">
      <c r="A74" s="30"/>
      <c r="B74" s="31"/>
      <c r="C74" s="32"/>
      <c r="D74" s="48"/>
      <c r="E74" s="33"/>
      <c r="F74" s="49">
        <f t="shared" si="9"/>
        <v>0</v>
      </c>
      <c r="G74" s="33"/>
      <c r="H74" s="34">
        <f t="shared" si="10"/>
        <v>0</v>
      </c>
      <c r="I74" s="35"/>
      <c r="J74" s="36"/>
      <c r="K74" s="70">
        <f t="shared" si="11"/>
        <v>1</v>
      </c>
      <c r="L74" s="47">
        <f t="shared" si="8"/>
        <v>0</v>
      </c>
    </row>
    <row r="75" spans="1:12" ht="12.75">
      <c r="A75" s="38"/>
      <c r="B75" s="39"/>
      <c r="C75" s="40"/>
      <c r="D75" s="41"/>
      <c r="E75" s="42"/>
      <c r="F75" s="43">
        <f t="shared" si="9"/>
        <v>0</v>
      </c>
      <c r="G75" s="42"/>
      <c r="H75" s="44">
        <f t="shared" si="10"/>
        <v>0</v>
      </c>
      <c r="I75" s="45"/>
      <c r="J75" s="46"/>
      <c r="K75" s="70">
        <f t="shared" si="11"/>
        <v>1</v>
      </c>
      <c r="L75" s="47">
        <f t="shared" si="8"/>
        <v>0</v>
      </c>
    </row>
    <row r="76" spans="1:12" ht="12.75">
      <c r="A76" s="30"/>
      <c r="B76" s="48"/>
      <c r="C76" s="33"/>
      <c r="D76" s="48"/>
      <c r="E76" s="33"/>
      <c r="F76" s="49">
        <f t="shared" si="9"/>
        <v>0</v>
      </c>
      <c r="G76" s="33"/>
      <c r="H76" s="34">
        <f t="shared" si="10"/>
        <v>0</v>
      </c>
      <c r="I76" s="35"/>
      <c r="J76" s="36"/>
      <c r="K76" s="70">
        <f t="shared" si="11"/>
        <v>1</v>
      </c>
      <c r="L76" s="47">
        <f t="shared" si="8"/>
        <v>0</v>
      </c>
    </row>
    <row r="77" spans="1:12" ht="12.75">
      <c r="A77" s="38"/>
      <c r="B77" s="41"/>
      <c r="C77" s="42"/>
      <c r="D77" s="41"/>
      <c r="E77" s="42"/>
      <c r="F77" s="43">
        <f t="shared" si="9"/>
        <v>0</v>
      </c>
      <c r="G77" s="42"/>
      <c r="H77" s="44">
        <f t="shared" si="10"/>
        <v>0</v>
      </c>
      <c r="I77" s="45"/>
      <c r="J77" s="46"/>
      <c r="K77" s="70">
        <f t="shared" si="11"/>
        <v>1</v>
      </c>
      <c r="L77" s="47">
        <f t="shared" si="8"/>
        <v>0</v>
      </c>
    </row>
    <row r="78" spans="1:12" ht="13.5" thickBot="1">
      <c r="A78" s="50"/>
      <c r="B78" s="51"/>
      <c r="C78" s="52"/>
      <c r="D78" s="51"/>
      <c r="E78" s="52"/>
      <c r="F78" s="53">
        <f t="shared" si="9"/>
        <v>0</v>
      </c>
      <c r="G78" s="52"/>
      <c r="H78" s="54">
        <f t="shared" si="10"/>
        <v>0</v>
      </c>
      <c r="I78" s="55"/>
      <c r="J78" s="56"/>
      <c r="K78" s="72">
        <f t="shared" si="11"/>
        <v>1</v>
      </c>
      <c r="L78" s="58">
        <f>ROUNDUP(K78*3300*H78/365*20,0)/20</f>
        <v>0</v>
      </c>
    </row>
    <row r="80" ht="12.75">
      <c r="L80" s="74">
        <f>SUM(L47:L78)</f>
        <v>0</v>
      </c>
    </row>
    <row r="81" ht="13.5" thickBot="1">
      <c r="A81" s="61" t="s">
        <v>34</v>
      </c>
    </row>
    <row r="82" spans="1:12" ht="13.5" thickBot="1">
      <c r="A82" s="60" t="s">
        <v>35</v>
      </c>
      <c r="B82" s="1"/>
      <c r="C82" s="1"/>
      <c r="D82" s="1"/>
      <c r="E82" s="1"/>
      <c r="G82" s="1"/>
      <c r="H82" s="1"/>
      <c r="I82" s="1"/>
      <c r="J82" s="1" t="s">
        <v>1</v>
      </c>
      <c r="K82" s="1"/>
      <c r="L82" s="62">
        <f>L39+L80</f>
        <v>0</v>
      </c>
    </row>
    <row r="83" ht="12.75">
      <c r="A83" s="60" t="s">
        <v>36</v>
      </c>
    </row>
    <row r="85" ht="13.5" thickBot="1">
      <c r="A85" s="60"/>
    </row>
    <row r="86" spans="1:12" ht="12.75">
      <c r="A86" s="14" t="s">
        <v>12</v>
      </c>
      <c r="B86" s="15" t="s">
        <v>13</v>
      </c>
      <c r="C86" s="16" t="s">
        <v>14</v>
      </c>
      <c r="D86" s="75" t="s">
        <v>15</v>
      </c>
      <c r="E86" s="76" t="s">
        <v>16</v>
      </c>
      <c r="F86" s="15" t="s">
        <v>0</v>
      </c>
      <c r="G86" s="16" t="s">
        <v>0</v>
      </c>
      <c r="H86" s="15" t="s">
        <v>17</v>
      </c>
      <c r="I86" s="17" t="s">
        <v>18</v>
      </c>
      <c r="J86" s="15"/>
      <c r="K86" s="15" t="s">
        <v>19</v>
      </c>
      <c r="L86" s="77"/>
    </row>
    <row r="87" spans="1:12" ht="12.75">
      <c r="A87" s="19" t="s">
        <v>20</v>
      </c>
      <c r="B87" s="20"/>
      <c r="C87" s="21"/>
      <c r="D87" s="20" t="s">
        <v>21</v>
      </c>
      <c r="E87" s="20" t="s">
        <v>21</v>
      </c>
      <c r="F87" s="20" t="s">
        <v>22</v>
      </c>
      <c r="G87" s="21" t="s">
        <v>37</v>
      </c>
      <c r="H87" s="22"/>
      <c r="I87" s="23" t="s">
        <v>23</v>
      </c>
      <c r="J87" s="24" t="s">
        <v>24</v>
      </c>
      <c r="K87" s="25" t="s">
        <v>25</v>
      </c>
      <c r="L87" s="78" t="s">
        <v>26</v>
      </c>
    </row>
    <row r="88" spans="1:12" ht="12.75">
      <c r="A88" s="19" t="s">
        <v>27</v>
      </c>
      <c r="B88" s="20"/>
      <c r="C88" s="21"/>
      <c r="D88" s="79" t="s">
        <v>28</v>
      </c>
      <c r="E88" s="80" t="s">
        <v>29</v>
      </c>
      <c r="F88" s="20"/>
      <c r="G88" s="21" t="s">
        <v>30</v>
      </c>
      <c r="H88" s="24"/>
      <c r="I88" s="81" t="s">
        <v>31</v>
      </c>
      <c r="J88" s="23"/>
      <c r="K88" s="25"/>
      <c r="L88" s="78"/>
    </row>
    <row r="89" spans="1:12" ht="13.5" thickBot="1">
      <c r="A89" s="26" t="s">
        <v>32</v>
      </c>
      <c r="B89" s="27"/>
      <c r="C89" s="28"/>
      <c r="D89" s="27"/>
      <c r="E89" s="28"/>
      <c r="F89" s="27"/>
      <c r="G89" s="28" t="s">
        <v>33</v>
      </c>
      <c r="H89" s="82"/>
      <c r="I89" s="83"/>
      <c r="J89" s="84"/>
      <c r="K89" s="85"/>
      <c r="L89" s="97"/>
    </row>
    <row r="90" spans="1:12" ht="12.75">
      <c r="A90" s="86"/>
      <c r="B90" s="87"/>
      <c r="C90" s="88"/>
      <c r="D90" s="89"/>
      <c r="E90" s="90"/>
      <c r="F90" s="91">
        <f aca="true" t="shared" si="12" ref="F90:F104">E90-D90</f>
        <v>0</v>
      </c>
      <c r="G90" s="90"/>
      <c r="H90" s="92">
        <f aca="true" t="shared" si="13" ref="H90:H104">IF(F90&gt;0,ROUNDUP(G90/F90,6),0)</f>
        <v>0</v>
      </c>
      <c r="I90" s="93"/>
      <c r="J90" s="94"/>
      <c r="K90" s="95">
        <f aca="true" t="shared" si="14" ref="K90:K104">IF(SUM(J90-I90+1)&gt;365,365,SUM(J90-I90+1))</f>
        <v>1</v>
      </c>
      <c r="L90" s="96">
        <f aca="true" t="shared" si="15" ref="L90:L120">ROUNDUP(K90*3300*H90/365*20,0)/20</f>
        <v>0</v>
      </c>
    </row>
    <row r="91" spans="1:12" ht="12.75">
      <c r="A91" s="30"/>
      <c r="B91" s="31"/>
      <c r="C91" s="32"/>
      <c r="D91" s="48"/>
      <c r="E91" s="33"/>
      <c r="F91" s="49">
        <f t="shared" si="12"/>
        <v>0</v>
      </c>
      <c r="G91" s="33"/>
      <c r="H91" s="34">
        <f t="shared" si="13"/>
        <v>0</v>
      </c>
      <c r="I91" s="35"/>
      <c r="J91" s="36"/>
      <c r="K91" s="70">
        <f t="shared" si="14"/>
        <v>1</v>
      </c>
      <c r="L91" s="47">
        <f t="shared" si="15"/>
        <v>0</v>
      </c>
    </row>
    <row r="92" spans="1:12" ht="12.75">
      <c r="A92" s="38"/>
      <c r="B92" s="39"/>
      <c r="C92" s="40"/>
      <c r="D92" s="41"/>
      <c r="E92" s="42"/>
      <c r="F92" s="43">
        <f t="shared" si="12"/>
        <v>0</v>
      </c>
      <c r="G92" s="42"/>
      <c r="H92" s="44">
        <f t="shared" si="13"/>
        <v>0</v>
      </c>
      <c r="I92" s="45"/>
      <c r="J92" s="46"/>
      <c r="K92" s="70">
        <f t="shared" si="14"/>
        <v>1</v>
      </c>
      <c r="L92" s="47">
        <f t="shared" si="15"/>
        <v>0</v>
      </c>
    </row>
    <row r="93" spans="1:12" ht="12.75">
      <c r="A93" s="38"/>
      <c r="B93" s="39"/>
      <c r="C93" s="40"/>
      <c r="D93" s="41"/>
      <c r="E93" s="42"/>
      <c r="F93" s="43">
        <f t="shared" si="12"/>
        <v>0</v>
      </c>
      <c r="G93" s="42"/>
      <c r="H93" s="44">
        <f t="shared" si="13"/>
        <v>0</v>
      </c>
      <c r="I93" s="45"/>
      <c r="J93" s="46"/>
      <c r="K93" s="70">
        <f t="shared" si="14"/>
        <v>1</v>
      </c>
      <c r="L93" s="47">
        <f t="shared" si="15"/>
        <v>0</v>
      </c>
    </row>
    <row r="94" spans="1:12" ht="12.75">
      <c r="A94" s="38"/>
      <c r="B94" s="39"/>
      <c r="C94" s="40"/>
      <c r="D94" s="41"/>
      <c r="E94" s="42"/>
      <c r="F94" s="43">
        <f t="shared" si="12"/>
        <v>0</v>
      </c>
      <c r="G94" s="42"/>
      <c r="H94" s="44">
        <f t="shared" si="13"/>
        <v>0</v>
      </c>
      <c r="I94" s="45"/>
      <c r="J94" s="46"/>
      <c r="K94" s="70">
        <f t="shared" si="14"/>
        <v>1</v>
      </c>
      <c r="L94" s="47">
        <f t="shared" si="15"/>
        <v>0</v>
      </c>
    </row>
    <row r="95" spans="1:12" ht="12.75">
      <c r="A95" s="38"/>
      <c r="B95" s="39"/>
      <c r="C95" s="40"/>
      <c r="D95" s="41"/>
      <c r="E95" s="42"/>
      <c r="F95" s="43">
        <f t="shared" si="12"/>
        <v>0</v>
      </c>
      <c r="G95" s="42"/>
      <c r="H95" s="44">
        <f t="shared" si="13"/>
        <v>0</v>
      </c>
      <c r="I95" s="45"/>
      <c r="J95" s="46"/>
      <c r="K95" s="70">
        <f t="shared" si="14"/>
        <v>1</v>
      </c>
      <c r="L95" s="47">
        <f t="shared" si="15"/>
        <v>0</v>
      </c>
    </row>
    <row r="96" spans="1:12" ht="12.75">
      <c r="A96" s="38"/>
      <c r="B96" s="39"/>
      <c r="C96" s="40"/>
      <c r="D96" s="41"/>
      <c r="E96" s="42"/>
      <c r="F96" s="43">
        <f t="shared" si="12"/>
        <v>0</v>
      </c>
      <c r="G96" s="42"/>
      <c r="H96" s="44">
        <f t="shared" si="13"/>
        <v>0</v>
      </c>
      <c r="I96" s="45"/>
      <c r="J96" s="46"/>
      <c r="K96" s="70">
        <f t="shared" si="14"/>
        <v>1</v>
      </c>
      <c r="L96" s="47">
        <f t="shared" si="15"/>
        <v>0</v>
      </c>
    </row>
    <row r="97" spans="1:12" ht="12.75">
      <c r="A97" s="38"/>
      <c r="B97" s="39"/>
      <c r="C97" s="40"/>
      <c r="D97" s="41"/>
      <c r="E97" s="42"/>
      <c r="F97" s="43">
        <f t="shared" si="12"/>
        <v>0</v>
      </c>
      <c r="G97" s="42"/>
      <c r="H97" s="44">
        <f t="shared" si="13"/>
        <v>0</v>
      </c>
      <c r="I97" s="45"/>
      <c r="J97" s="46"/>
      <c r="K97" s="70">
        <f t="shared" si="14"/>
        <v>1</v>
      </c>
      <c r="L97" s="47">
        <f t="shared" si="15"/>
        <v>0</v>
      </c>
    </row>
    <row r="98" spans="1:12" ht="12.75">
      <c r="A98" s="38"/>
      <c r="B98" s="39"/>
      <c r="C98" s="40"/>
      <c r="D98" s="41"/>
      <c r="E98" s="42"/>
      <c r="F98" s="43">
        <f t="shared" si="12"/>
        <v>0</v>
      </c>
      <c r="G98" s="42"/>
      <c r="H98" s="44">
        <f t="shared" si="13"/>
        <v>0</v>
      </c>
      <c r="I98" s="45"/>
      <c r="J98" s="46"/>
      <c r="K98" s="70">
        <f t="shared" si="14"/>
        <v>1</v>
      </c>
      <c r="L98" s="47">
        <f t="shared" si="15"/>
        <v>0</v>
      </c>
    </row>
    <row r="99" spans="1:12" ht="12.75">
      <c r="A99" s="38"/>
      <c r="B99" s="39"/>
      <c r="C99" s="40"/>
      <c r="D99" s="41"/>
      <c r="E99" s="42"/>
      <c r="F99" s="43">
        <f t="shared" si="12"/>
        <v>0</v>
      </c>
      <c r="G99" s="42"/>
      <c r="H99" s="44">
        <f t="shared" si="13"/>
        <v>0</v>
      </c>
      <c r="I99" s="45"/>
      <c r="J99" s="46"/>
      <c r="K99" s="70">
        <f t="shared" si="14"/>
        <v>1</v>
      </c>
      <c r="L99" s="47">
        <f t="shared" si="15"/>
        <v>0</v>
      </c>
    </row>
    <row r="100" spans="1:12" ht="12.75">
      <c r="A100" s="38"/>
      <c r="B100" s="39"/>
      <c r="C100" s="40"/>
      <c r="D100" s="41"/>
      <c r="E100" s="42"/>
      <c r="F100" s="43">
        <f t="shared" si="12"/>
        <v>0</v>
      </c>
      <c r="G100" s="42"/>
      <c r="H100" s="44">
        <f t="shared" si="13"/>
        <v>0</v>
      </c>
      <c r="I100" s="45"/>
      <c r="J100" s="46"/>
      <c r="K100" s="70">
        <f t="shared" si="14"/>
        <v>1</v>
      </c>
      <c r="L100" s="47">
        <f t="shared" si="15"/>
        <v>0</v>
      </c>
    </row>
    <row r="101" spans="1:12" ht="12.75">
      <c r="A101" s="38"/>
      <c r="B101" s="39"/>
      <c r="C101" s="40"/>
      <c r="D101" s="41"/>
      <c r="E101" s="42"/>
      <c r="F101" s="43">
        <f t="shared" si="12"/>
        <v>0</v>
      </c>
      <c r="G101" s="42"/>
      <c r="H101" s="44">
        <f t="shared" si="13"/>
        <v>0</v>
      </c>
      <c r="I101" s="45"/>
      <c r="J101" s="46"/>
      <c r="K101" s="70">
        <f t="shared" si="14"/>
        <v>1</v>
      </c>
      <c r="L101" s="47">
        <f t="shared" si="15"/>
        <v>0</v>
      </c>
    </row>
    <row r="102" spans="1:12" ht="12.75">
      <c r="A102" s="38"/>
      <c r="B102" s="39"/>
      <c r="C102" s="40"/>
      <c r="D102" s="41"/>
      <c r="E102" s="42"/>
      <c r="F102" s="43">
        <f t="shared" si="12"/>
        <v>0</v>
      </c>
      <c r="G102" s="42"/>
      <c r="H102" s="44">
        <f t="shared" si="13"/>
        <v>0</v>
      </c>
      <c r="I102" s="45"/>
      <c r="J102" s="46"/>
      <c r="K102" s="70">
        <f t="shared" si="14"/>
        <v>1</v>
      </c>
      <c r="L102" s="47">
        <f t="shared" si="15"/>
        <v>0</v>
      </c>
    </row>
    <row r="103" spans="1:12" ht="12.75">
      <c r="A103" s="30"/>
      <c r="B103" s="31"/>
      <c r="C103" s="32"/>
      <c r="D103" s="48"/>
      <c r="E103" s="33"/>
      <c r="F103" s="49">
        <f t="shared" si="12"/>
        <v>0</v>
      </c>
      <c r="G103" s="33"/>
      <c r="H103" s="34">
        <f t="shared" si="13"/>
        <v>0</v>
      </c>
      <c r="I103" s="35"/>
      <c r="J103" s="36"/>
      <c r="K103" s="70">
        <f t="shared" si="14"/>
        <v>1</v>
      </c>
      <c r="L103" s="47">
        <f t="shared" si="15"/>
        <v>0</v>
      </c>
    </row>
    <row r="104" spans="1:12" ht="12.75">
      <c r="A104" s="38"/>
      <c r="B104" s="39"/>
      <c r="C104" s="40"/>
      <c r="D104" s="41"/>
      <c r="E104" s="42"/>
      <c r="F104" s="43">
        <f t="shared" si="12"/>
        <v>0</v>
      </c>
      <c r="G104" s="42"/>
      <c r="H104" s="44">
        <f t="shared" si="13"/>
        <v>0</v>
      </c>
      <c r="I104" s="45"/>
      <c r="J104" s="46"/>
      <c r="K104" s="70">
        <f t="shared" si="14"/>
        <v>1</v>
      </c>
      <c r="L104" s="47">
        <f t="shared" si="15"/>
        <v>0</v>
      </c>
    </row>
    <row r="105" spans="1:12" ht="12.75">
      <c r="A105" s="38"/>
      <c r="B105" s="39"/>
      <c r="C105" s="40"/>
      <c r="D105" s="41"/>
      <c r="E105" s="42"/>
      <c r="F105" s="43">
        <f>E105-D105</f>
        <v>0</v>
      </c>
      <c r="G105" s="42"/>
      <c r="H105" s="44">
        <f>IF(F105&gt;0,ROUNDUP(G105/F105,6),0)</f>
        <v>0</v>
      </c>
      <c r="I105" s="45"/>
      <c r="J105" s="46"/>
      <c r="K105" s="70">
        <f>IF(SUM(J105-I105+1)&gt;365,365,SUM(J105-I105+1))</f>
        <v>1</v>
      </c>
      <c r="L105" s="47">
        <f t="shared" si="15"/>
        <v>0</v>
      </c>
    </row>
    <row r="106" spans="1:12" ht="12.75">
      <c r="A106" s="38"/>
      <c r="B106" s="39"/>
      <c r="C106" s="40"/>
      <c r="D106" s="41"/>
      <c r="E106" s="42"/>
      <c r="F106" s="43">
        <f>E106-D106</f>
        <v>0</v>
      </c>
      <c r="G106" s="42"/>
      <c r="H106" s="44">
        <f>IF(F106&gt;0,ROUNDUP(G106/F106,6),0)</f>
        <v>0</v>
      </c>
      <c r="I106" s="45"/>
      <c r="J106" s="46"/>
      <c r="K106" s="70">
        <f>IF(SUM(J106-I106+1)&gt;365,365,SUM(J106-I106+1))</f>
        <v>1</v>
      </c>
      <c r="L106" s="47">
        <f t="shared" si="15"/>
        <v>0</v>
      </c>
    </row>
    <row r="107" spans="1:12" ht="12.75">
      <c r="A107" s="38"/>
      <c r="B107" s="39"/>
      <c r="C107" s="40"/>
      <c r="D107" s="41"/>
      <c r="E107" s="42"/>
      <c r="F107" s="43">
        <f>E107-D107</f>
        <v>0</v>
      </c>
      <c r="G107" s="42"/>
      <c r="H107" s="44">
        <f>IF(F107&gt;0,ROUNDUP(G107/F107,6),0)</f>
        <v>0</v>
      </c>
      <c r="I107" s="45"/>
      <c r="J107" s="46"/>
      <c r="K107" s="70">
        <f>IF(SUM(J107-I107+1)&gt;365,365,SUM(J107-I107+1))</f>
        <v>1</v>
      </c>
      <c r="L107" s="47">
        <f t="shared" si="15"/>
        <v>0</v>
      </c>
    </row>
    <row r="108" spans="1:12" ht="12.75">
      <c r="A108" s="38"/>
      <c r="B108" s="39"/>
      <c r="C108" s="40"/>
      <c r="D108" s="41"/>
      <c r="E108" s="42"/>
      <c r="F108" s="43">
        <f>E108-D108</f>
        <v>0</v>
      </c>
      <c r="G108" s="42"/>
      <c r="H108" s="44">
        <f>IF(F108&gt;0,ROUNDUP(G108/F108,6),0)</f>
        <v>0</v>
      </c>
      <c r="I108" s="45"/>
      <c r="J108" s="46"/>
      <c r="K108" s="70">
        <f>IF(SUM(J108-I108+1)&gt;365,365,SUM(J108-I108+1))</f>
        <v>1</v>
      </c>
      <c r="L108" s="47">
        <f t="shared" si="15"/>
        <v>0</v>
      </c>
    </row>
    <row r="109" spans="1:12" ht="12.75">
      <c r="A109" s="38"/>
      <c r="B109" s="39"/>
      <c r="C109" s="40"/>
      <c r="D109" s="41"/>
      <c r="E109" s="42"/>
      <c r="F109" s="43">
        <f>E109-D109</f>
        <v>0</v>
      </c>
      <c r="G109" s="42"/>
      <c r="H109" s="44">
        <f>IF(F109&gt;0,ROUNDUP(G109/F109,6),0)</f>
        <v>0</v>
      </c>
      <c r="I109" s="45"/>
      <c r="J109" s="46"/>
      <c r="K109" s="70">
        <f>IF(SUM(J109-I109+1)&gt;365,365,SUM(J109-I109+1))</f>
        <v>1</v>
      </c>
      <c r="L109" s="47">
        <f t="shared" si="15"/>
        <v>0</v>
      </c>
    </row>
    <row r="110" spans="1:12" ht="12.75">
      <c r="A110" s="38"/>
      <c r="B110" s="39"/>
      <c r="C110" s="40"/>
      <c r="D110" s="41"/>
      <c r="E110" s="42"/>
      <c r="F110" s="43">
        <f aca="true" t="shared" si="16" ref="F110:F121">E110-D110</f>
        <v>0</v>
      </c>
      <c r="G110" s="42"/>
      <c r="H110" s="44">
        <f aca="true" t="shared" si="17" ref="H110:H121">IF(F110&gt;0,ROUNDUP(G110/F110,6),0)</f>
        <v>0</v>
      </c>
      <c r="I110" s="45"/>
      <c r="J110" s="46"/>
      <c r="K110" s="70">
        <f aca="true" t="shared" si="18" ref="K110:K121">IF(SUM(J110-I110+1)&gt;365,365,SUM(J110-I110+1))</f>
        <v>1</v>
      </c>
      <c r="L110" s="47">
        <f t="shared" si="15"/>
        <v>0</v>
      </c>
    </row>
    <row r="111" spans="1:12" ht="12.75">
      <c r="A111" s="30"/>
      <c r="B111" s="31"/>
      <c r="C111" s="32"/>
      <c r="D111" s="48"/>
      <c r="E111" s="33"/>
      <c r="F111" s="49">
        <f t="shared" si="16"/>
        <v>0</v>
      </c>
      <c r="G111" s="33"/>
      <c r="H111" s="34">
        <f t="shared" si="17"/>
        <v>0</v>
      </c>
      <c r="I111" s="35"/>
      <c r="J111" s="36"/>
      <c r="K111" s="70">
        <f t="shared" si="18"/>
        <v>1</v>
      </c>
      <c r="L111" s="47">
        <f t="shared" si="15"/>
        <v>0</v>
      </c>
    </row>
    <row r="112" spans="1:12" ht="12.75">
      <c r="A112" s="38"/>
      <c r="B112" s="39"/>
      <c r="C112" s="40"/>
      <c r="D112" s="41"/>
      <c r="E112" s="42"/>
      <c r="F112" s="43">
        <f t="shared" si="16"/>
        <v>0</v>
      </c>
      <c r="G112" s="42"/>
      <c r="H112" s="44">
        <f t="shared" si="17"/>
        <v>0</v>
      </c>
      <c r="I112" s="45"/>
      <c r="J112" s="46"/>
      <c r="K112" s="70">
        <f t="shared" si="18"/>
        <v>1</v>
      </c>
      <c r="L112" s="47">
        <f t="shared" si="15"/>
        <v>0</v>
      </c>
    </row>
    <row r="113" spans="1:12" ht="12.75">
      <c r="A113" s="71"/>
      <c r="B113" s="39"/>
      <c r="C113" s="68"/>
      <c r="D113" s="41"/>
      <c r="E113" s="41"/>
      <c r="F113" s="43">
        <f t="shared" si="16"/>
        <v>0</v>
      </c>
      <c r="G113" s="41"/>
      <c r="H113" s="44">
        <f t="shared" si="17"/>
        <v>0</v>
      </c>
      <c r="I113" s="69"/>
      <c r="J113" s="69"/>
      <c r="K113" s="70">
        <f t="shared" si="18"/>
        <v>1</v>
      </c>
      <c r="L113" s="47">
        <f t="shared" si="15"/>
        <v>0</v>
      </c>
    </row>
    <row r="114" spans="1:12" ht="12.75">
      <c r="A114" s="71"/>
      <c r="B114" s="39"/>
      <c r="C114" s="68"/>
      <c r="D114" s="41"/>
      <c r="E114" s="41"/>
      <c r="F114" s="43">
        <f t="shared" si="16"/>
        <v>0</v>
      </c>
      <c r="G114" s="41"/>
      <c r="H114" s="44">
        <f t="shared" si="17"/>
        <v>0</v>
      </c>
      <c r="I114" s="69"/>
      <c r="J114" s="69"/>
      <c r="K114" s="70">
        <f t="shared" si="18"/>
        <v>1</v>
      </c>
      <c r="L114" s="47">
        <f t="shared" si="15"/>
        <v>0</v>
      </c>
    </row>
    <row r="115" spans="1:12" ht="12.75">
      <c r="A115" s="30"/>
      <c r="B115" s="31"/>
      <c r="C115" s="32"/>
      <c r="D115" s="48"/>
      <c r="E115" s="33"/>
      <c r="F115" s="49">
        <f t="shared" si="16"/>
        <v>0</v>
      </c>
      <c r="G115" s="33"/>
      <c r="H115" s="34">
        <f t="shared" si="17"/>
        <v>0</v>
      </c>
      <c r="I115" s="35"/>
      <c r="J115" s="36"/>
      <c r="K115" s="70">
        <f t="shared" si="18"/>
        <v>1</v>
      </c>
      <c r="L115" s="47">
        <f t="shared" si="15"/>
        <v>0</v>
      </c>
    </row>
    <row r="116" spans="1:12" ht="12.75">
      <c r="A116" s="38"/>
      <c r="B116" s="39"/>
      <c r="C116" s="40"/>
      <c r="D116" s="41"/>
      <c r="E116" s="42"/>
      <c r="F116" s="43">
        <f t="shared" si="16"/>
        <v>0</v>
      </c>
      <c r="G116" s="42"/>
      <c r="H116" s="44">
        <f t="shared" si="17"/>
        <v>0</v>
      </c>
      <c r="I116" s="45"/>
      <c r="J116" s="46"/>
      <c r="K116" s="70">
        <f t="shared" si="18"/>
        <v>1</v>
      </c>
      <c r="L116" s="47">
        <f t="shared" si="15"/>
        <v>0</v>
      </c>
    </row>
    <row r="117" spans="1:12" ht="12.75">
      <c r="A117" s="30"/>
      <c r="B117" s="31"/>
      <c r="C117" s="32"/>
      <c r="D117" s="48"/>
      <c r="E117" s="33"/>
      <c r="F117" s="49">
        <f t="shared" si="16"/>
        <v>0</v>
      </c>
      <c r="G117" s="33"/>
      <c r="H117" s="34">
        <f t="shared" si="17"/>
        <v>0</v>
      </c>
      <c r="I117" s="35"/>
      <c r="J117" s="36"/>
      <c r="K117" s="70">
        <f t="shared" si="18"/>
        <v>1</v>
      </c>
      <c r="L117" s="47">
        <f t="shared" si="15"/>
        <v>0</v>
      </c>
    </row>
    <row r="118" spans="1:12" ht="12.75">
      <c r="A118" s="38"/>
      <c r="B118" s="39"/>
      <c r="C118" s="40"/>
      <c r="D118" s="41"/>
      <c r="E118" s="42"/>
      <c r="F118" s="43">
        <f t="shared" si="16"/>
        <v>0</v>
      </c>
      <c r="G118" s="42"/>
      <c r="H118" s="44">
        <f t="shared" si="17"/>
        <v>0</v>
      </c>
      <c r="I118" s="45"/>
      <c r="J118" s="46"/>
      <c r="K118" s="70">
        <f t="shared" si="18"/>
        <v>1</v>
      </c>
      <c r="L118" s="47">
        <f t="shared" si="15"/>
        <v>0</v>
      </c>
    </row>
    <row r="119" spans="1:12" ht="12.75">
      <c r="A119" s="30"/>
      <c r="B119" s="48"/>
      <c r="C119" s="33"/>
      <c r="D119" s="48"/>
      <c r="E119" s="33"/>
      <c r="F119" s="49">
        <f t="shared" si="16"/>
        <v>0</v>
      </c>
      <c r="G119" s="33"/>
      <c r="H119" s="34">
        <f t="shared" si="17"/>
        <v>0</v>
      </c>
      <c r="I119" s="35"/>
      <c r="J119" s="36"/>
      <c r="K119" s="70">
        <f t="shared" si="18"/>
        <v>1</v>
      </c>
      <c r="L119" s="47">
        <f t="shared" si="15"/>
        <v>0</v>
      </c>
    </row>
    <row r="120" spans="1:12" ht="12.75">
      <c r="A120" s="38"/>
      <c r="B120" s="41"/>
      <c r="C120" s="42"/>
      <c r="D120" s="41"/>
      <c r="E120" s="42"/>
      <c r="F120" s="43">
        <f t="shared" si="16"/>
        <v>0</v>
      </c>
      <c r="G120" s="42"/>
      <c r="H120" s="44">
        <f t="shared" si="17"/>
        <v>0</v>
      </c>
      <c r="I120" s="45"/>
      <c r="J120" s="46"/>
      <c r="K120" s="70">
        <f t="shared" si="18"/>
        <v>1</v>
      </c>
      <c r="L120" s="47">
        <f t="shared" si="15"/>
        <v>0</v>
      </c>
    </row>
    <row r="121" spans="1:12" ht="13.5" thickBot="1">
      <c r="A121" s="50"/>
      <c r="B121" s="51"/>
      <c r="C121" s="52"/>
      <c r="D121" s="51"/>
      <c r="E121" s="52"/>
      <c r="F121" s="53">
        <f t="shared" si="16"/>
        <v>0</v>
      </c>
      <c r="G121" s="52"/>
      <c r="H121" s="54">
        <f t="shared" si="17"/>
        <v>0</v>
      </c>
      <c r="I121" s="55"/>
      <c r="J121" s="56"/>
      <c r="K121" s="72">
        <f t="shared" si="18"/>
        <v>1</v>
      </c>
      <c r="L121" s="58">
        <f>ROUNDUP(K121*3300*H121/365*20,0)/20</f>
        <v>0</v>
      </c>
    </row>
    <row r="123" ht="12.75">
      <c r="L123" s="74">
        <f>SUM(L90:L121)</f>
        <v>0</v>
      </c>
    </row>
    <row r="124" ht="13.5" thickBot="1">
      <c r="A124" s="61" t="s">
        <v>34</v>
      </c>
    </row>
    <row r="125" spans="1:12" ht="13.5" thickBot="1">
      <c r="A125" s="60" t="s">
        <v>35</v>
      </c>
      <c r="B125" s="1"/>
      <c r="C125" s="1"/>
      <c r="D125" s="1"/>
      <c r="E125" s="1"/>
      <c r="G125" s="1"/>
      <c r="H125" s="1"/>
      <c r="I125" s="1"/>
      <c r="J125" s="1" t="s">
        <v>1</v>
      </c>
      <c r="K125" s="1"/>
      <c r="L125" s="62">
        <f>L123+L80+L39</f>
        <v>0</v>
      </c>
    </row>
    <row r="126" ht="12.75">
      <c r="A126" s="60" t="s">
        <v>36</v>
      </c>
    </row>
  </sheetData>
  <sheetProtection password="C3DD" sheet="1" objects="1" scenarios="1"/>
  <printOptions/>
  <pageMargins left="0.3937007874015748" right="0.3937007874015748" top="0.5118110236220472" bottom="0.4724409448818898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5:M130"/>
  <sheetViews>
    <sheetView showGridLines="0" showRowColHeaders="0" showZeros="0" zoomScalePageLayoutView="0" workbookViewId="0" topLeftCell="A1">
      <pane ySplit="11" topLeftCell="A99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5.7109375" style="59" customWidth="1"/>
    <col min="2" max="2" width="10.8515625" style="59" customWidth="1"/>
    <col min="3" max="3" width="12.8515625" style="59" customWidth="1"/>
    <col min="4" max="4" width="10.8515625" style="59" customWidth="1"/>
    <col min="5" max="5" width="11.140625" style="59" customWidth="1"/>
    <col min="6" max="6" width="10.8515625" style="1" customWidth="1"/>
    <col min="7" max="7" width="10.8515625" style="59" customWidth="1"/>
    <col min="8" max="8" width="9.57421875" style="0" customWidth="1"/>
    <col min="9" max="10" width="11.140625" style="59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spans="1:12" ht="12.75">
      <c r="A5" s="1"/>
      <c r="B5" s="1"/>
      <c r="C5" s="1"/>
      <c r="D5" s="1"/>
      <c r="E5" s="1"/>
      <c r="G5" s="1"/>
      <c r="H5" s="1"/>
      <c r="I5" s="1"/>
      <c r="J5" s="1"/>
      <c r="K5" s="1"/>
      <c r="L5" s="1"/>
    </row>
    <row r="6" spans="1:12" ht="12.75">
      <c r="A6" s="12" t="s">
        <v>44</v>
      </c>
      <c r="B6" s="1"/>
      <c r="D6" s="1"/>
      <c r="E6" s="1"/>
      <c r="G6" s="1"/>
      <c r="H6" s="1"/>
      <c r="I6" s="1"/>
      <c r="J6" s="1"/>
      <c r="K6" s="1"/>
      <c r="L6" s="1"/>
    </row>
    <row r="7" spans="1:12" ht="13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12</v>
      </c>
      <c r="B8" s="15" t="s">
        <v>13</v>
      </c>
      <c r="C8" s="16" t="s">
        <v>14</v>
      </c>
      <c r="D8" s="75" t="s">
        <v>15</v>
      </c>
      <c r="E8" s="76" t="s">
        <v>16</v>
      </c>
      <c r="F8" s="15" t="s">
        <v>0</v>
      </c>
      <c r="G8" s="16" t="s">
        <v>0</v>
      </c>
      <c r="H8" s="15" t="s">
        <v>17</v>
      </c>
      <c r="I8" s="17" t="s">
        <v>18</v>
      </c>
      <c r="J8" s="15"/>
      <c r="K8" s="15" t="s">
        <v>19</v>
      </c>
      <c r="L8" s="77"/>
      <c r="M8" s="18"/>
    </row>
    <row r="9" spans="1:13" ht="12.75">
      <c r="A9" s="19" t="s">
        <v>20</v>
      </c>
      <c r="B9" s="20"/>
      <c r="C9" s="21"/>
      <c r="D9" s="20" t="s">
        <v>21</v>
      </c>
      <c r="E9" s="20" t="s">
        <v>21</v>
      </c>
      <c r="F9" s="20" t="s">
        <v>22</v>
      </c>
      <c r="G9" s="21" t="s">
        <v>37</v>
      </c>
      <c r="H9" s="22"/>
      <c r="I9" s="23" t="s">
        <v>23</v>
      </c>
      <c r="J9" s="24" t="s">
        <v>24</v>
      </c>
      <c r="K9" s="25" t="s">
        <v>25</v>
      </c>
      <c r="L9" s="78" t="s">
        <v>26</v>
      </c>
      <c r="M9" s="18"/>
    </row>
    <row r="10" spans="1:13" ht="12.75">
      <c r="A10" s="19" t="s">
        <v>27</v>
      </c>
      <c r="B10" s="20"/>
      <c r="C10" s="21"/>
      <c r="D10" s="79" t="s">
        <v>28</v>
      </c>
      <c r="E10" s="80" t="s">
        <v>29</v>
      </c>
      <c r="F10" s="20"/>
      <c r="G10" s="21" t="s">
        <v>30</v>
      </c>
      <c r="H10" s="24"/>
      <c r="I10" s="81" t="s">
        <v>31</v>
      </c>
      <c r="J10" s="23"/>
      <c r="K10" s="25"/>
      <c r="L10" s="78"/>
      <c r="M10" s="29"/>
    </row>
    <row r="11" spans="1:12" ht="13.5" thickBot="1">
      <c r="A11" s="26" t="s">
        <v>32</v>
      </c>
      <c r="B11" s="27"/>
      <c r="C11" s="28"/>
      <c r="D11" s="27"/>
      <c r="E11" s="28"/>
      <c r="F11" s="27"/>
      <c r="G11" s="28" t="s">
        <v>33</v>
      </c>
      <c r="H11" s="82"/>
      <c r="I11" s="83"/>
      <c r="J11" s="84"/>
      <c r="K11" s="85"/>
      <c r="L11" s="97"/>
    </row>
    <row r="12" spans="1:12" ht="12.75">
      <c r="A12" s="38"/>
      <c r="B12" s="39"/>
      <c r="C12" s="40"/>
      <c r="D12" s="41"/>
      <c r="E12" s="42"/>
      <c r="F12" s="43">
        <f aca="true" t="shared" si="0" ref="F12:F40">E12-D12</f>
        <v>0</v>
      </c>
      <c r="G12" s="42"/>
      <c r="H12" s="44">
        <f aca="true" t="shared" si="1" ref="H12:H40">IF(F12&gt;0,ROUNDUP(G12/F12,6),0)</f>
        <v>0</v>
      </c>
      <c r="I12" s="45"/>
      <c r="J12" s="46"/>
      <c r="K12" s="37">
        <f aca="true" t="shared" si="2" ref="K12:K40">IF(SUM(J12-I12+1)&gt;365,365,SUM(J12-I12+1))</f>
        <v>1</v>
      </c>
      <c r="L12" s="47">
        <f>ROUNDUP(K12*4400*H12/365*20,0)/20</f>
        <v>0</v>
      </c>
    </row>
    <row r="13" spans="1:12" ht="12.75">
      <c r="A13" s="30"/>
      <c r="B13" s="31"/>
      <c r="C13" s="32"/>
      <c r="D13" s="48"/>
      <c r="E13" s="33"/>
      <c r="F13" s="49">
        <f t="shared" si="0"/>
        <v>0</v>
      </c>
      <c r="G13" s="33"/>
      <c r="H13" s="34">
        <f t="shared" si="1"/>
        <v>0</v>
      </c>
      <c r="I13" s="35"/>
      <c r="J13" s="36"/>
      <c r="K13" s="37">
        <f t="shared" si="2"/>
        <v>1</v>
      </c>
      <c r="L13" s="47">
        <f aca="true" t="shared" si="3" ref="L13:L39">ROUNDUP(K13*4400*H13/365*20,0)/20</f>
        <v>0</v>
      </c>
    </row>
    <row r="14" spans="1:12" ht="12.75">
      <c r="A14" s="38"/>
      <c r="B14" s="39"/>
      <c r="C14" s="40"/>
      <c r="D14" s="41"/>
      <c r="E14" s="42"/>
      <c r="F14" s="43">
        <f t="shared" si="0"/>
        <v>0</v>
      </c>
      <c r="G14" s="42"/>
      <c r="H14" s="44">
        <f t="shared" si="1"/>
        <v>0</v>
      </c>
      <c r="I14" s="45"/>
      <c r="J14" s="46"/>
      <c r="K14" s="37">
        <f t="shared" si="2"/>
        <v>1</v>
      </c>
      <c r="L14" s="47">
        <f t="shared" si="3"/>
        <v>0</v>
      </c>
    </row>
    <row r="15" spans="1:12" ht="12.75">
      <c r="A15" s="38"/>
      <c r="B15" s="39"/>
      <c r="C15" s="40"/>
      <c r="D15" s="41"/>
      <c r="E15" s="42"/>
      <c r="F15" s="43">
        <f t="shared" si="0"/>
        <v>0</v>
      </c>
      <c r="G15" s="42"/>
      <c r="H15" s="44">
        <f t="shared" si="1"/>
        <v>0</v>
      </c>
      <c r="I15" s="45"/>
      <c r="J15" s="46"/>
      <c r="K15" s="37">
        <f t="shared" si="2"/>
        <v>1</v>
      </c>
      <c r="L15" s="47">
        <f t="shared" si="3"/>
        <v>0</v>
      </c>
    </row>
    <row r="16" spans="1:12" ht="12.75">
      <c r="A16" s="30"/>
      <c r="B16" s="31"/>
      <c r="C16" s="32"/>
      <c r="D16" s="48"/>
      <c r="E16" s="33"/>
      <c r="F16" s="49">
        <f t="shared" si="0"/>
        <v>0</v>
      </c>
      <c r="G16" s="33"/>
      <c r="H16" s="34">
        <f t="shared" si="1"/>
        <v>0</v>
      </c>
      <c r="I16" s="35"/>
      <c r="J16" s="36"/>
      <c r="K16" s="37">
        <f t="shared" si="2"/>
        <v>1</v>
      </c>
      <c r="L16" s="47">
        <f t="shared" si="3"/>
        <v>0</v>
      </c>
    </row>
    <row r="17" spans="1:12" ht="12.75">
      <c r="A17" s="38"/>
      <c r="B17" s="39"/>
      <c r="C17" s="40"/>
      <c r="D17" s="41"/>
      <c r="E17" s="42"/>
      <c r="F17" s="43">
        <f t="shared" si="0"/>
        <v>0</v>
      </c>
      <c r="G17" s="42"/>
      <c r="H17" s="44">
        <f t="shared" si="1"/>
        <v>0</v>
      </c>
      <c r="I17" s="45"/>
      <c r="J17" s="46"/>
      <c r="K17" s="37">
        <f t="shared" si="2"/>
        <v>1</v>
      </c>
      <c r="L17" s="47">
        <f t="shared" si="3"/>
        <v>0</v>
      </c>
    </row>
    <row r="18" spans="1:12" ht="12.75">
      <c r="A18" s="38"/>
      <c r="B18" s="39"/>
      <c r="C18" s="40"/>
      <c r="D18" s="41"/>
      <c r="E18" s="42"/>
      <c r="F18" s="43">
        <f t="shared" si="0"/>
        <v>0</v>
      </c>
      <c r="G18" s="42"/>
      <c r="H18" s="44">
        <f t="shared" si="1"/>
        <v>0</v>
      </c>
      <c r="I18" s="45"/>
      <c r="J18" s="46"/>
      <c r="K18" s="37">
        <f t="shared" si="2"/>
        <v>1</v>
      </c>
      <c r="L18" s="47">
        <f t="shared" si="3"/>
        <v>0</v>
      </c>
    </row>
    <row r="19" spans="1:12" ht="12.75">
      <c r="A19" s="38"/>
      <c r="B19" s="39"/>
      <c r="C19" s="40"/>
      <c r="D19" s="41"/>
      <c r="E19" s="42"/>
      <c r="F19" s="43">
        <f t="shared" si="0"/>
        <v>0</v>
      </c>
      <c r="G19" s="42"/>
      <c r="H19" s="44">
        <f t="shared" si="1"/>
        <v>0</v>
      </c>
      <c r="I19" s="45"/>
      <c r="J19" s="46"/>
      <c r="K19" s="37">
        <f t="shared" si="2"/>
        <v>1</v>
      </c>
      <c r="L19" s="47">
        <f t="shared" si="3"/>
        <v>0</v>
      </c>
    </row>
    <row r="20" spans="1:12" ht="12.75">
      <c r="A20" s="38"/>
      <c r="B20" s="39"/>
      <c r="C20" s="40"/>
      <c r="D20" s="41"/>
      <c r="E20" s="42"/>
      <c r="F20" s="43">
        <f t="shared" si="0"/>
        <v>0</v>
      </c>
      <c r="G20" s="42"/>
      <c r="H20" s="44">
        <f t="shared" si="1"/>
        <v>0</v>
      </c>
      <c r="I20" s="45"/>
      <c r="J20" s="46"/>
      <c r="K20" s="37">
        <f t="shared" si="2"/>
        <v>1</v>
      </c>
      <c r="L20" s="47">
        <f t="shared" si="3"/>
        <v>0</v>
      </c>
    </row>
    <row r="21" spans="1:12" ht="12.75">
      <c r="A21" s="38"/>
      <c r="B21" s="39"/>
      <c r="C21" s="40"/>
      <c r="D21" s="41"/>
      <c r="E21" s="42"/>
      <c r="F21" s="43">
        <f t="shared" si="0"/>
        <v>0</v>
      </c>
      <c r="G21" s="42"/>
      <c r="H21" s="44">
        <f t="shared" si="1"/>
        <v>0</v>
      </c>
      <c r="I21" s="45"/>
      <c r="J21" s="46"/>
      <c r="K21" s="37">
        <f t="shared" si="2"/>
        <v>1</v>
      </c>
      <c r="L21" s="47">
        <f t="shared" si="3"/>
        <v>0</v>
      </c>
    </row>
    <row r="22" spans="1:12" ht="12.75">
      <c r="A22" s="38"/>
      <c r="B22" s="39"/>
      <c r="C22" s="40"/>
      <c r="D22" s="41"/>
      <c r="E22" s="42"/>
      <c r="F22" s="43">
        <f t="shared" si="0"/>
        <v>0</v>
      </c>
      <c r="G22" s="42"/>
      <c r="H22" s="44">
        <f t="shared" si="1"/>
        <v>0</v>
      </c>
      <c r="I22" s="45"/>
      <c r="J22" s="46"/>
      <c r="K22" s="37">
        <f t="shared" si="2"/>
        <v>1</v>
      </c>
      <c r="L22" s="47">
        <f t="shared" si="3"/>
        <v>0</v>
      </c>
    </row>
    <row r="23" spans="1:12" ht="12.75">
      <c r="A23" s="38"/>
      <c r="B23" s="39"/>
      <c r="C23" s="40"/>
      <c r="D23" s="41"/>
      <c r="E23" s="42"/>
      <c r="F23" s="43">
        <f t="shared" si="0"/>
        <v>0</v>
      </c>
      <c r="G23" s="42"/>
      <c r="H23" s="44">
        <f t="shared" si="1"/>
        <v>0</v>
      </c>
      <c r="I23" s="45"/>
      <c r="J23" s="46"/>
      <c r="K23" s="37">
        <f t="shared" si="2"/>
        <v>1</v>
      </c>
      <c r="L23" s="47">
        <f t="shared" si="3"/>
        <v>0</v>
      </c>
    </row>
    <row r="24" spans="1:12" ht="12.75">
      <c r="A24" s="30"/>
      <c r="B24" s="31"/>
      <c r="C24" s="32"/>
      <c r="D24" s="48"/>
      <c r="E24" s="33"/>
      <c r="F24" s="49">
        <f t="shared" si="0"/>
        <v>0</v>
      </c>
      <c r="G24" s="33"/>
      <c r="H24" s="34">
        <f t="shared" si="1"/>
        <v>0</v>
      </c>
      <c r="I24" s="35"/>
      <c r="J24" s="36"/>
      <c r="K24" s="37">
        <f t="shared" si="2"/>
        <v>1</v>
      </c>
      <c r="L24" s="47">
        <f t="shared" si="3"/>
        <v>0</v>
      </c>
    </row>
    <row r="25" spans="1:12" ht="12.75">
      <c r="A25" s="38"/>
      <c r="B25" s="39"/>
      <c r="C25" s="40"/>
      <c r="D25" s="41"/>
      <c r="E25" s="42"/>
      <c r="F25" s="43">
        <f t="shared" si="0"/>
        <v>0</v>
      </c>
      <c r="G25" s="42"/>
      <c r="H25" s="44">
        <f t="shared" si="1"/>
        <v>0</v>
      </c>
      <c r="I25" s="45"/>
      <c r="J25" s="46"/>
      <c r="K25" s="37">
        <f t="shared" si="2"/>
        <v>1</v>
      </c>
      <c r="L25" s="47">
        <f t="shared" si="3"/>
        <v>0</v>
      </c>
    </row>
    <row r="26" spans="1:12" ht="12.75">
      <c r="A26" s="30"/>
      <c r="B26" s="31"/>
      <c r="C26" s="32"/>
      <c r="D26" s="48"/>
      <c r="E26" s="33"/>
      <c r="F26" s="49">
        <f t="shared" si="0"/>
        <v>0</v>
      </c>
      <c r="G26" s="33"/>
      <c r="H26" s="34">
        <f t="shared" si="1"/>
        <v>0</v>
      </c>
      <c r="I26" s="35"/>
      <c r="J26" s="36"/>
      <c r="K26" s="37">
        <f t="shared" si="2"/>
        <v>1</v>
      </c>
      <c r="L26" s="47">
        <f t="shared" si="3"/>
        <v>0</v>
      </c>
    </row>
    <row r="27" spans="1:12" ht="12.75">
      <c r="A27" s="38"/>
      <c r="B27" s="39"/>
      <c r="C27" s="40"/>
      <c r="D27" s="41"/>
      <c r="E27" s="42"/>
      <c r="F27" s="43">
        <f t="shared" si="0"/>
        <v>0</v>
      </c>
      <c r="G27" s="42"/>
      <c r="H27" s="44">
        <f t="shared" si="1"/>
        <v>0</v>
      </c>
      <c r="I27" s="45"/>
      <c r="J27" s="46"/>
      <c r="K27" s="37">
        <f t="shared" si="2"/>
        <v>1</v>
      </c>
      <c r="L27" s="47">
        <f t="shared" si="3"/>
        <v>0</v>
      </c>
    </row>
    <row r="28" spans="1:12" ht="12.75">
      <c r="A28" s="30"/>
      <c r="B28" s="31"/>
      <c r="C28" s="32"/>
      <c r="D28" s="48"/>
      <c r="E28" s="33"/>
      <c r="F28" s="49">
        <f t="shared" si="0"/>
        <v>0</v>
      </c>
      <c r="G28" s="33"/>
      <c r="H28" s="34">
        <f t="shared" si="1"/>
        <v>0</v>
      </c>
      <c r="I28" s="35"/>
      <c r="J28" s="36"/>
      <c r="K28" s="37">
        <f t="shared" si="2"/>
        <v>1</v>
      </c>
      <c r="L28" s="47">
        <f t="shared" si="3"/>
        <v>0</v>
      </c>
    </row>
    <row r="29" spans="1:12" ht="12.75">
      <c r="A29" s="38"/>
      <c r="B29" s="39"/>
      <c r="C29" s="40"/>
      <c r="D29" s="41"/>
      <c r="E29" s="42"/>
      <c r="F29" s="43">
        <f t="shared" si="0"/>
        <v>0</v>
      </c>
      <c r="G29" s="42"/>
      <c r="H29" s="44">
        <f t="shared" si="1"/>
        <v>0</v>
      </c>
      <c r="I29" s="45"/>
      <c r="J29" s="46"/>
      <c r="K29" s="37">
        <f t="shared" si="2"/>
        <v>1</v>
      </c>
      <c r="L29" s="47">
        <f t="shared" si="3"/>
        <v>0</v>
      </c>
    </row>
    <row r="30" spans="1:12" ht="12.75">
      <c r="A30" s="30"/>
      <c r="B30" s="31"/>
      <c r="C30" s="32"/>
      <c r="D30" s="48"/>
      <c r="E30" s="33"/>
      <c r="F30" s="49">
        <f t="shared" si="0"/>
        <v>0</v>
      </c>
      <c r="G30" s="33"/>
      <c r="H30" s="34">
        <f t="shared" si="1"/>
        <v>0</v>
      </c>
      <c r="I30" s="35"/>
      <c r="J30" s="36"/>
      <c r="K30" s="37">
        <f t="shared" si="2"/>
        <v>1</v>
      </c>
      <c r="L30" s="47">
        <f t="shared" si="3"/>
        <v>0</v>
      </c>
    </row>
    <row r="31" spans="1:12" ht="12.75">
      <c r="A31" s="38"/>
      <c r="B31" s="39"/>
      <c r="C31" s="40"/>
      <c r="D31" s="41"/>
      <c r="E31" s="42"/>
      <c r="F31" s="43">
        <f t="shared" si="0"/>
        <v>0</v>
      </c>
      <c r="G31" s="42"/>
      <c r="H31" s="44">
        <f t="shared" si="1"/>
        <v>0</v>
      </c>
      <c r="I31" s="45"/>
      <c r="J31" s="46"/>
      <c r="K31" s="37">
        <f t="shared" si="2"/>
        <v>1</v>
      </c>
      <c r="L31" s="47">
        <f t="shared" si="3"/>
        <v>0</v>
      </c>
    </row>
    <row r="32" spans="1:12" ht="12.75">
      <c r="A32" s="30"/>
      <c r="B32" s="31"/>
      <c r="C32" s="32"/>
      <c r="D32" s="48"/>
      <c r="E32" s="33"/>
      <c r="F32" s="49">
        <f t="shared" si="0"/>
        <v>0</v>
      </c>
      <c r="G32" s="33"/>
      <c r="H32" s="34">
        <f t="shared" si="1"/>
        <v>0</v>
      </c>
      <c r="I32" s="35"/>
      <c r="J32" s="36"/>
      <c r="K32" s="37">
        <f t="shared" si="2"/>
        <v>1</v>
      </c>
      <c r="L32" s="47">
        <f t="shared" si="3"/>
        <v>0</v>
      </c>
    </row>
    <row r="33" spans="1:12" ht="12.75">
      <c r="A33" s="38"/>
      <c r="B33" s="39"/>
      <c r="C33" s="40"/>
      <c r="D33" s="41"/>
      <c r="E33" s="42"/>
      <c r="F33" s="43">
        <f t="shared" si="0"/>
        <v>0</v>
      </c>
      <c r="G33" s="42"/>
      <c r="H33" s="44">
        <f t="shared" si="1"/>
        <v>0</v>
      </c>
      <c r="I33" s="45"/>
      <c r="J33" s="46"/>
      <c r="K33" s="37">
        <f t="shared" si="2"/>
        <v>1</v>
      </c>
      <c r="L33" s="47">
        <f t="shared" si="3"/>
        <v>0</v>
      </c>
    </row>
    <row r="34" spans="1:12" ht="12.75">
      <c r="A34" s="30"/>
      <c r="B34" s="31"/>
      <c r="C34" s="32"/>
      <c r="D34" s="48"/>
      <c r="E34" s="33"/>
      <c r="F34" s="49">
        <f t="shared" si="0"/>
        <v>0</v>
      </c>
      <c r="G34" s="33"/>
      <c r="H34" s="34">
        <f t="shared" si="1"/>
        <v>0</v>
      </c>
      <c r="I34" s="35"/>
      <c r="J34" s="36"/>
      <c r="K34" s="37">
        <f t="shared" si="2"/>
        <v>1</v>
      </c>
      <c r="L34" s="47">
        <f t="shared" si="3"/>
        <v>0</v>
      </c>
    </row>
    <row r="35" spans="1:12" ht="12.75">
      <c r="A35" s="38"/>
      <c r="B35" s="39"/>
      <c r="C35" s="40"/>
      <c r="D35" s="41"/>
      <c r="E35" s="42"/>
      <c r="F35" s="43">
        <f t="shared" si="0"/>
        <v>0</v>
      </c>
      <c r="G35" s="42"/>
      <c r="H35" s="44">
        <f t="shared" si="1"/>
        <v>0</v>
      </c>
      <c r="I35" s="45"/>
      <c r="J35" s="46"/>
      <c r="K35" s="37">
        <f t="shared" si="2"/>
        <v>1</v>
      </c>
      <c r="L35" s="47">
        <f t="shared" si="3"/>
        <v>0</v>
      </c>
    </row>
    <row r="36" spans="1:12" ht="12.75">
      <c r="A36" s="30"/>
      <c r="B36" s="31"/>
      <c r="C36" s="32"/>
      <c r="D36" s="48"/>
      <c r="E36" s="33"/>
      <c r="F36" s="49">
        <f t="shared" si="0"/>
        <v>0</v>
      </c>
      <c r="G36" s="33"/>
      <c r="H36" s="34">
        <f t="shared" si="1"/>
        <v>0</v>
      </c>
      <c r="I36" s="35"/>
      <c r="J36" s="36"/>
      <c r="K36" s="37">
        <f t="shared" si="2"/>
        <v>1</v>
      </c>
      <c r="L36" s="47">
        <f t="shared" si="3"/>
        <v>0</v>
      </c>
    </row>
    <row r="37" spans="1:12" ht="12.75">
      <c r="A37" s="38"/>
      <c r="B37" s="39"/>
      <c r="C37" s="40"/>
      <c r="D37" s="41"/>
      <c r="E37" s="42"/>
      <c r="F37" s="43">
        <f t="shared" si="0"/>
        <v>0</v>
      </c>
      <c r="G37" s="42"/>
      <c r="H37" s="44">
        <f t="shared" si="1"/>
        <v>0</v>
      </c>
      <c r="I37" s="45"/>
      <c r="J37" s="46"/>
      <c r="K37" s="37">
        <f t="shared" si="2"/>
        <v>1</v>
      </c>
      <c r="L37" s="47">
        <f t="shared" si="3"/>
        <v>0</v>
      </c>
    </row>
    <row r="38" spans="1:12" ht="12.75">
      <c r="A38" s="30"/>
      <c r="B38" s="48"/>
      <c r="C38" s="33"/>
      <c r="D38" s="48"/>
      <c r="E38" s="33"/>
      <c r="F38" s="49">
        <f t="shared" si="0"/>
        <v>0</v>
      </c>
      <c r="G38" s="33"/>
      <c r="H38" s="34">
        <f t="shared" si="1"/>
        <v>0</v>
      </c>
      <c r="I38" s="35"/>
      <c r="J38" s="36"/>
      <c r="K38" s="37">
        <f t="shared" si="2"/>
        <v>1</v>
      </c>
      <c r="L38" s="47">
        <f t="shared" si="3"/>
        <v>0</v>
      </c>
    </row>
    <row r="39" spans="1:12" ht="12.75">
      <c r="A39" s="38"/>
      <c r="B39" s="41"/>
      <c r="C39" s="42"/>
      <c r="D39" s="41"/>
      <c r="E39" s="42"/>
      <c r="F39" s="43">
        <f t="shared" si="0"/>
        <v>0</v>
      </c>
      <c r="G39" s="42"/>
      <c r="H39" s="44">
        <f t="shared" si="1"/>
        <v>0</v>
      </c>
      <c r="I39" s="45"/>
      <c r="J39" s="46"/>
      <c r="K39" s="37">
        <f t="shared" si="2"/>
        <v>1</v>
      </c>
      <c r="L39" s="47">
        <f t="shared" si="3"/>
        <v>0</v>
      </c>
    </row>
    <row r="40" spans="1:12" ht="13.5" thickBot="1">
      <c r="A40" s="50"/>
      <c r="B40" s="51"/>
      <c r="C40" s="52"/>
      <c r="D40" s="51"/>
      <c r="E40" s="52"/>
      <c r="F40" s="53">
        <f t="shared" si="0"/>
        <v>0</v>
      </c>
      <c r="G40" s="52"/>
      <c r="H40" s="54">
        <f t="shared" si="1"/>
        <v>0</v>
      </c>
      <c r="I40" s="55"/>
      <c r="J40" s="56"/>
      <c r="K40" s="57">
        <f t="shared" si="2"/>
        <v>1</v>
      </c>
      <c r="L40" s="58">
        <f>ROUNDUP(K40*4400*H40/365*20,0)/20</f>
        <v>0</v>
      </c>
    </row>
    <row r="41" ht="13.5" thickBot="1"/>
    <row r="42" spans="1:12" ht="13.5" thickBot="1">
      <c r="A42" s="61" t="s">
        <v>34</v>
      </c>
      <c r="B42" s="1"/>
      <c r="C42" s="1"/>
      <c r="D42" s="1"/>
      <c r="E42" s="1"/>
      <c r="G42" s="1"/>
      <c r="H42" s="1"/>
      <c r="I42" s="1"/>
      <c r="J42" s="1" t="s">
        <v>1</v>
      </c>
      <c r="K42" s="1"/>
      <c r="L42" s="62">
        <f>SUM(L12:L40)</f>
        <v>0</v>
      </c>
    </row>
    <row r="43" ht="12.75">
      <c r="A43" s="60" t="s">
        <v>35</v>
      </c>
    </row>
    <row r="44" ht="12.75">
      <c r="A44" s="60" t="s">
        <v>36</v>
      </c>
    </row>
    <row r="46" ht="13.5" thickBot="1"/>
    <row r="47" spans="1:12" ht="12.75">
      <c r="A47" s="14" t="s">
        <v>12</v>
      </c>
      <c r="B47" s="15" t="s">
        <v>13</v>
      </c>
      <c r="C47" s="16" t="s">
        <v>14</v>
      </c>
      <c r="D47" s="75" t="s">
        <v>15</v>
      </c>
      <c r="E47" s="76" t="s">
        <v>16</v>
      </c>
      <c r="F47" s="15" t="s">
        <v>0</v>
      </c>
      <c r="G47" s="16" t="s">
        <v>0</v>
      </c>
      <c r="H47" s="15" t="s">
        <v>17</v>
      </c>
      <c r="I47" s="17" t="s">
        <v>18</v>
      </c>
      <c r="J47" s="15"/>
      <c r="K47" s="15" t="s">
        <v>19</v>
      </c>
      <c r="L47" s="77"/>
    </row>
    <row r="48" spans="1:12" ht="12.75">
      <c r="A48" s="19" t="s">
        <v>20</v>
      </c>
      <c r="B48" s="20"/>
      <c r="C48" s="21"/>
      <c r="D48" s="20" t="s">
        <v>21</v>
      </c>
      <c r="E48" s="20" t="s">
        <v>21</v>
      </c>
      <c r="F48" s="20" t="s">
        <v>22</v>
      </c>
      <c r="G48" s="21" t="s">
        <v>37</v>
      </c>
      <c r="H48" s="22"/>
      <c r="I48" s="23" t="s">
        <v>23</v>
      </c>
      <c r="J48" s="24" t="s">
        <v>24</v>
      </c>
      <c r="K48" s="25" t="s">
        <v>25</v>
      </c>
      <c r="L48" s="78" t="s">
        <v>26</v>
      </c>
    </row>
    <row r="49" spans="1:12" ht="12.75">
      <c r="A49" s="19" t="s">
        <v>27</v>
      </c>
      <c r="B49" s="20"/>
      <c r="C49" s="21"/>
      <c r="D49" s="79" t="s">
        <v>28</v>
      </c>
      <c r="E49" s="80" t="s">
        <v>29</v>
      </c>
      <c r="F49" s="20"/>
      <c r="G49" s="21" t="s">
        <v>30</v>
      </c>
      <c r="H49" s="24"/>
      <c r="I49" s="81" t="s">
        <v>31</v>
      </c>
      <c r="J49" s="23"/>
      <c r="K49" s="25"/>
      <c r="L49" s="78"/>
    </row>
    <row r="50" spans="1:12" ht="13.5" thickBot="1">
      <c r="A50" s="26" t="s">
        <v>32</v>
      </c>
      <c r="B50" s="27"/>
      <c r="C50" s="28"/>
      <c r="D50" s="27"/>
      <c r="E50" s="28"/>
      <c r="F50" s="27"/>
      <c r="G50" s="28" t="s">
        <v>33</v>
      </c>
      <c r="H50" s="82"/>
      <c r="I50" s="83"/>
      <c r="J50" s="84"/>
      <c r="K50" s="85"/>
      <c r="L50" s="97"/>
    </row>
    <row r="51" spans="1:12" ht="12.75">
      <c r="A51" s="38"/>
      <c r="B51" s="39"/>
      <c r="C51" s="40"/>
      <c r="D51" s="41"/>
      <c r="E51" s="42"/>
      <c r="F51" s="43">
        <f>E51-D51</f>
        <v>0</v>
      </c>
      <c r="G51" s="42"/>
      <c r="H51" s="44">
        <f>IF(F51&gt;0,ROUNDUP(G51/F51,6),0)</f>
        <v>0</v>
      </c>
      <c r="I51" s="45"/>
      <c r="J51" s="46"/>
      <c r="K51" s="70">
        <f>IF(SUM(J51-I51+1)&gt;365,365,SUM(J51-I51+1))</f>
        <v>1</v>
      </c>
      <c r="L51" s="47">
        <f aca="true" t="shared" si="4" ref="L51:L81">ROUNDUP(K51*4400*H51/365*20,0)/20</f>
        <v>0</v>
      </c>
    </row>
    <row r="52" spans="1:12" ht="12.75">
      <c r="A52" s="30"/>
      <c r="B52" s="31"/>
      <c r="C52" s="32"/>
      <c r="D52" s="48"/>
      <c r="E52" s="33"/>
      <c r="F52" s="49">
        <f>E52-D52</f>
        <v>0</v>
      </c>
      <c r="G52" s="33"/>
      <c r="H52" s="34">
        <f>IF(F52&gt;0,ROUNDUP(G52/F52,6),0)</f>
        <v>0</v>
      </c>
      <c r="I52" s="35"/>
      <c r="J52" s="36"/>
      <c r="K52" s="70">
        <f>IF(SUM(J52-I52+1)&gt;365,365,SUM(J52-I52+1))</f>
        <v>1</v>
      </c>
      <c r="L52" s="47">
        <f t="shared" si="4"/>
        <v>0</v>
      </c>
    </row>
    <row r="53" spans="1:12" ht="12.75">
      <c r="A53" s="38"/>
      <c r="B53" s="39"/>
      <c r="C53" s="40"/>
      <c r="D53" s="41"/>
      <c r="E53" s="42"/>
      <c r="F53" s="43">
        <f aca="true" t="shared" si="5" ref="F53:F82">E53-D53</f>
        <v>0</v>
      </c>
      <c r="G53" s="42"/>
      <c r="H53" s="44">
        <f aca="true" t="shared" si="6" ref="H53:H82">IF(F53&gt;0,ROUNDUP(G53/F53,6),0)</f>
        <v>0</v>
      </c>
      <c r="I53" s="45"/>
      <c r="J53" s="46"/>
      <c r="K53" s="70">
        <f aca="true" t="shared" si="7" ref="K53:K82">IF(SUM(J53-I53+1)&gt;365,365,SUM(J53-I53+1))</f>
        <v>1</v>
      </c>
      <c r="L53" s="47">
        <f t="shared" si="4"/>
        <v>0</v>
      </c>
    </row>
    <row r="54" spans="1:12" ht="12.75">
      <c r="A54" s="38"/>
      <c r="B54" s="39"/>
      <c r="C54" s="40"/>
      <c r="D54" s="41"/>
      <c r="E54" s="42"/>
      <c r="F54" s="43">
        <f t="shared" si="5"/>
        <v>0</v>
      </c>
      <c r="G54" s="42"/>
      <c r="H54" s="44">
        <f t="shared" si="6"/>
        <v>0</v>
      </c>
      <c r="I54" s="45"/>
      <c r="J54" s="46"/>
      <c r="K54" s="70">
        <f t="shared" si="7"/>
        <v>1</v>
      </c>
      <c r="L54" s="47">
        <f t="shared" si="4"/>
        <v>0</v>
      </c>
    </row>
    <row r="55" spans="1:12" ht="12.75">
      <c r="A55" s="38"/>
      <c r="B55" s="39"/>
      <c r="C55" s="40"/>
      <c r="D55" s="41"/>
      <c r="E55" s="42"/>
      <c r="F55" s="43">
        <f t="shared" si="5"/>
        <v>0</v>
      </c>
      <c r="G55" s="42"/>
      <c r="H55" s="44">
        <f t="shared" si="6"/>
        <v>0</v>
      </c>
      <c r="I55" s="45"/>
      <c r="J55" s="46"/>
      <c r="K55" s="70">
        <f t="shared" si="7"/>
        <v>1</v>
      </c>
      <c r="L55" s="47">
        <f t="shared" si="4"/>
        <v>0</v>
      </c>
    </row>
    <row r="56" spans="1:12" ht="12.75">
      <c r="A56" s="38"/>
      <c r="B56" s="39"/>
      <c r="C56" s="40"/>
      <c r="D56" s="41"/>
      <c r="E56" s="42"/>
      <c r="F56" s="43">
        <f t="shared" si="5"/>
        <v>0</v>
      </c>
      <c r="G56" s="42"/>
      <c r="H56" s="44">
        <f t="shared" si="6"/>
        <v>0</v>
      </c>
      <c r="I56" s="45"/>
      <c r="J56" s="46"/>
      <c r="K56" s="70">
        <f t="shared" si="7"/>
        <v>1</v>
      </c>
      <c r="L56" s="47">
        <f t="shared" si="4"/>
        <v>0</v>
      </c>
    </row>
    <row r="57" spans="1:12" ht="12.75">
      <c r="A57" s="38"/>
      <c r="B57" s="39"/>
      <c r="C57" s="40"/>
      <c r="D57" s="41"/>
      <c r="E57" s="42"/>
      <c r="F57" s="43">
        <f t="shared" si="5"/>
        <v>0</v>
      </c>
      <c r="G57" s="42"/>
      <c r="H57" s="44">
        <f t="shared" si="6"/>
        <v>0</v>
      </c>
      <c r="I57" s="45"/>
      <c r="J57" s="46"/>
      <c r="K57" s="70">
        <f t="shared" si="7"/>
        <v>1</v>
      </c>
      <c r="L57" s="47">
        <f t="shared" si="4"/>
        <v>0</v>
      </c>
    </row>
    <row r="58" spans="1:12" ht="12.75">
      <c r="A58" s="38"/>
      <c r="B58" s="39"/>
      <c r="C58" s="40"/>
      <c r="D58" s="41"/>
      <c r="E58" s="42"/>
      <c r="F58" s="43">
        <f t="shared" si="5"/>
        <v>0</v>
      </c>
      <c r="G58" s="42"/>
      <c r="H58" s="44">
        <f t="shared" si="6"/>
        <v>0</v>
      </c>
      <c r="I58" s="45"/>
      <c r="J58" s="46"/>
      <c r="K58" s="70">
        <f t="shared" si="7"/>
        <v>1</v>
      </c>
      <c r="L58" s="47">
        <f t="shared" si="4"/>
        <v>0</v>
      </c>
    </row>
    <row r="59" spans="1:12" ht="12.75">
      <c r="A59" s="38"/>
      <c r="B59" s="39"/>
      <c r="C59" s="40"/>
      <c r="D59" s="41"/>
      <c r="E59" s="42"/>
      <c r="F59" s="43">
        <f t="shared" si="5"/>
        <v>0</v>
      </c>
      <c r="G59" s="42"/>
      <c r="H59" s="44">
        <f t="shared" si="6"/>
        <v>0</v>
      </c>
      <c r="I59" s="45"/>
      <c r="J59" s="46"/>
      <c r="K59" s="70">
        <f t="shared" si="7"/>
        <v>1</v>
      </c>
      <c r="L59" s="47">
        <f t="shared" si="4"/>
        <v>0</v>
      </c>
    </row>
    <row r="60" spans="1:12" ht="12.75">
      <c r="A60" s="38"/>
      <c r="B60" s="39"/>
      <c r="C60" s="40"/>
      <c r="D60" s="41"/>
      <c r="E60" s="42"/>
      <c r="F60" s="43">
        <f t="shared" si="5"/>
        <v>0</v>
      </c>
      <c r="G60" s="42"/>
      <c r="H60" s="44">
        <f t="shared" si="6"/>
        <v>0</v>
      </c>
      <c r="I60" s="45"/>
      <c r="J60" s="46"/>
      <c r="K60" s="70">
        <f t="shared" si="7"/>
        <v>1</v>
      </c>
      <c r="L60" s="47">
        <f t="shared" si="4"/>
        <v>0</v>
      </c>
    </row>
    <row r="61" spans="1:12" ht="12.75">
      <c r="A61" s="38"/>
      <c r="B61" s="39"/>
      <c r="C61" s="40"/>
      <c r="D61" s="41"/>
      <c r="E61" s="42"/>
      <c r="F61" s="43">
        <f t="shared" si="5"/>
        <v>0</v>
      </c>
      <c r="G61" s="42"/>
      <c r="H61" s="44">
        <f t="shared" si="6"/>
        <v>0</v>
      </c>
      <c r="I61" s="45"/>
      <c r="J61" s="46"/>
      <c r="K61" s="70">
        <f t="shared" si="7"/>
        <v>1</v>
      </c>
      <c r="L61" s="47">
        <f t="shared" si="4"/>
        <v>0</v>
      </c>
    </row>
    <row r="62" spans="1:12" ht="12.75">
      <c r="A62" s="38"/>
      <c r="B62" s="39"/>
      <c r="C62" s="40"/>
      <c r="D62" s="41"/>
      <c r="E62" s="42"/>
      <c r="F62" s="43">
        <f t="shared" si="5"/>
        <v>0</v>
      </c>
      <c r="G62" s="42"/>
      <c r="H62" s="44">
        <f t="shared" si="6"/>
        <v>0</v>
      </c>
      <c r="I62" s="45"/>
      <c r="J62" s="46"/>
      <c r="K62" s="70">
        <f t="shared" si="7"/>
        <v>1</v>
      </c>
      <c r="L62" s="47">
        <f t="shared" si="4"/>
        <v>0</v>
      </c>
    </row>
    <row r="63" spans="1:12" ht="12.75">
      <c r="A63" s="38"/>
      <c r="B63" s="39"/>
      <c r="C63" s="40"/>
      <c r="D63" s="41"/>
      <c r="E63" s="42"/>
      <c r="F63" s="43">
        <f t="shared" si="5"/>
        <v>0</v>
      </c>
      <c r="G63" s="42"/>
      <c r="H63" s="44">
        <f t="shared" si="6"/>
        <v>0</v>
      </c>
      <c r="I63" s="45"/>
      <c r="J63" s="46"/>
      <c r="K63" s="70">
        <f t="shared" si="7"/>
        <v>1</v>
      </c>
      <c r="L63" s="47">
        <f t="shared" si="4"/>
        <v>0</v>
      </c>
    </row>
    <row r="64" spans="1:12" ht="12.75">
      <c r="A64" s="30"/>
      <c r="B64" s="31"/>
      <c r="C64" s="32"/>
      <c r="D64" s="48"/>
      <c r="E64" s="33"/>
      <c r="F64" s="49">
        <f t="shared" si="5"/>
        <v>0</v>
      </c>
      <c r="G64" s="33"/>
      <c r="H64" s="34">
        <f t="shared" si="6"/>
        <v>0</v>
      </c>
      <c r="I64" s="35"/>
      <c r="J64" s="36"/>
      <c r="K64" s="70">
        <f t="shared" si="7"/>
        <v>1</v>
      </c>
      <c r="L64" s="47">
        <f t="shared" si="4"/>
        <v>0</v>
      </c>
    </row>
    <row r="65" spans="1:12" ht="12.75">
      <c r="A65" s="38"/>
      <c r="B65" s="39"/>
      <c r="C65" s="40"/>
      <c r="D65" s="41"/>
      <c r="E65" s="42"/>
      <c r="F65" s="43">
        <f t="shared" si="5"/>
        <v>0</v>
      </c>
      <c r="G65" s="42"/>
      <c r="H65" s="44">
        <f t="shared" si="6"/>
        <v>0</v>
      </c>
      <c r="I65" s="45"/>
      <c r="J65" s="46"/>
      <c r="K65" s="70">
        <f t="shared" si="7"/>
        <v>1</v>
      </c>
      <c r="L65" s="47">
        <f t="shared" si="4"/>
        <v>0</v>
      </c>
    </row>
    <row r="66" spans="1:12" ht="12.75">
      <c r="A66" s="38"/>
      <c r="B66" s="39"/>
      <c r="C66" s="40"/>
      <c r="D66" s="41"/>
      <c r="E66" s="42"/>
      <c r="F66" s="43">
        <f t="shared" si="5"/>
        <v>0</v>
      </c>
      <c r="G66" s="42"/>
      <c r="H66" s="44">
        <f t="shared" si="6"/>
        <v>0</v>
      </c>
      <c r="I66" s="45"/>
      <c r="J66" s="46"/>
      <c r="K66" s="70">
        <f t="shared" si="7"/>
        <v>1</v>
      </c>
      <c r="L66" s="47">
        <f t="shared" si="4"/>
        <v>0</v>
      </c>
    </row>
    <row r="67" spans="1:12" ht="12.75">
      <c r="A67" s="38"/>
      <c r="B67" s="39"/>
      <c r="C67" s="40"/>
      <c r="D67" s="41"/>
      <c r="E67" s="42"/>
      <c r="F67" s="43">
        <f t="shared" si="5"/>
        <v>0</v>
      </c>
      <c r="G67" s="42"/>
      <c r="H67" s="44">
        <f t="shared" si="6"/>
        <v>0</v>
      </c>
      <c r="I67" s="45"/>
      <c r="J67" s="46"/>
      <c r="K67" s="70">
        <f t="shared" si="7"/>
        <v>1</v>
      </c>
      <c r="L67" s="47">
        <f t="shared" si="4"/>
        <v>0</v>
      </c>
    </row>
    <row r="68" spans="1:12" ht="12.75">
      <c r="A68" s="38"/>
      <c r="B68" s="39"/>
      <c r="C68" s="40"/>
      <c r="D68" s="41"/>
      <c r="E68" s="42"/>
      <c r="F68" s="43">
        <f t="shared" si="5"/>
        <v>0</v>
      </c>
      <c r="G68" s="42"/>
      <c r="H68" s="44">
        <f t="shared" si="6"/>
        <v>0</v>
      </c>
      <c r="I68" s="45"/>
      <c r="J68" s="46"/>
      <c r="K68" s="70">
        <f t="shared" si="7"/>
        <v>1</v>
      </c>
      <c r="L68" s="47">
        <f t="shared" si="4"/>
        <v>0</v>
      </c>
    </row>
    <row r="69" spans="1:12" ht="12.75">
      <c r="A69" s="38"/>
      <c r="B69" s="39"/>
      <c r="C69" s="40"/>
      <c r="D69" s="41"/>
      <c r="E69" s="42"/>
      <c r="F69" s="43">
        <f t="shared" si="5"/>
        <v>0</v>
      </c>
      <c r="G69" s="42"/>
      <c r="H69" s="44">
        <f t="shared" si="6"/>
        <v>0</v>
      </c>
      <c r="I69" s="45"/>
      <c r="J69" s="46"/>
      <c r="K69" s="70">
        <f t="shared" si="7"/>
        <v>1</v>
      </c>
      <c r="L69" s="47">
        <f t="shared" si="4"/>
        <v>0</v>
      </c>
    </row>
    <row r="70" spans="1:12" ht="12.75">
      <c r="A70" s="38"/>
      <c r="B70" s="39"/>
      <c r="C70" s="40"/>
      <c r="D70" s="41"/>
      <c r="E70" s="42"/>
      <c r="F70" s="43">
        <f t="shared" si="5"/>
        <v>0</v>
      </c>
      <c r="G70" s="42"/>
      <c r="H70" s="44">
        <f t="shared" si="6"/>
        <v>0</v>
      </c>
      <c r="I70" s="45"/>
      <c r="J70" s="46"/>
      <c r="K70" s="70">
        <f t="shared" si="7"/>
        <v>1</v>
      </c>
      <c r="L70" s="47">
        <f t="shared" si="4"/>
        <v>0</v>
      </c>
    </row>
    <row r="71" spans="1:12" ht="12.75">
      <c r="A71" s="38"/>
      <c r="B71" s="39"/>
      <c r="C71" s="40"/>
      <c r="D71" s="41"/>
      <c r="E71" s="42"/>
      <c r="F71" s="43">
        <f t="shared" si="5"/>
        <v>0</v>
      </c>
      <c r="G71" s="42"/>
      <c r="H71" s="44">
        <f t="shared" si="6"/>
        <v>0</v>
      </c>
      <c r="I71" s="45"/>
      <c r="J71" s="46"/>
      <c r="K71" s="70">
        <f t="shared" si="7"/>
        <v>1</v>
      </c>
      <c r="L71" s="47">
        <f t="shared" si="4"/>
        <v>0</v>
      </c>
    </row>
    <row r="72" spans="1:12" ht="12.75">
      <c r="A72" s="30"/>
      <c r="B72" s="31"/>
      <c r="C72" s="32"/>
      <c r="D72" s="48"/>
      <c r="E72" s="33"/>
      <c r="F72" s="49">
        <f t="shared" si="5"/>
        <v>0</v>
      </c>
      <c r="G72" s="33"/>
      <c r="H72" s="34">
        <f t="shared" si="6"/>
        <v>0</v>
      </c>
      <c r="I72" s="35"/>
      <c r="J72" s="36"/>
      <c r="K72" s="70">
        <f t="shared" si="7"/>
        <v>1</v>
      </c>
      <c r="L72" s="47">
        <f t="shared" si="4"/>
        <v>0</v>
      </c>
    </row>
    <row r="73" spans="1:12" ht="12.75">
      <c r="A73" s="38"/>
      <c r="B73" s="39"/>
      <c r="C73" s="40"/>
      <c r="D73" s="41"/>
      <c r="E73" s="42"/>
      <c r="F73" s="43">
        <f t="shared" si="5"/>
        <v>0</v>
      </c>
      <c r="G73" s="42"/>
      <c r="H73" s="44">
        <f t="shared" si="6"/>
        <v>0</v>
      </c>
      <c r="I73" s="45"/>
      <c r="J73" s="46"/>
      <c r="K73" s="70">
        <f t="shared" si="7"/>
        <v>1</v>
      </c>
      <c r="L73" s="47">
        <f t="shared" si="4"/>
        <v>0</v>
      </c>
    </row>
    <row r="74" spans="1:12" ht="12.75">
      <c r="A74" s="71"/>
      <c r="B74" s="39"/>
      <c r="C74" s="68"/>
      <c r="D74" s="41"/>
      <c r="E74" s="41"/>
      <c r="F74" s="43">
        <f t="shared" si="5"/>
        <v>0</v>
      </c>
      <c r="G74" s="41"/>
      <c r="H74" s="44">
        <f t="shared" si="6"/>
        <v>0</v>
      </c>
      <c r="I74" s="69"/>
      <c r="J74" s="69"/>
      <c r="K74" s="70">
        <f t="shared" si="7"/>
        <v>1</v>
      </c>
      <c r="L74" s="47">
        <f t="shared" si="4"/>
        <v>0</v>
      </c>
    </row>
    <row r="75" spans="1:12" ht="12.75">
      <c r="A75" s="71"/>
      <c r="B75" s="39"/>
      <c r="C75" s="68"/>
      <c r="D75" s="41"/>
      <c r="E75" s="41"/>
      <c r="F75" s="43">
        <f t="shared" si="5"/>
        <v>0</v>
      </c>
      <c r="G75" s="41"/>
      <c r="H75" s="44">
        <f t="shared" si="6"/>
        <v>0</v>
      </c>
      <c r="I75" s="69"/>
      <c r="J75" s="69"/>
      <c r="K75" s="70">
        <f t="shared" si="7"/>
        <v>1</v>
      </c>
      <c r="L75" s="47">
        <f t="shared" si="4"/>
        <v>0</v>
      </c>
    </row>
    <row r="76" spans="1:12" ht="12.75">
      <c r="A76" s="30"/>
      <c r="B76" s="31"/>
      <c r="C76" s="32"/>
      <c r="D76" s="48"/>
      <c r="E76" s="33"/>
      <c r="F76" s="49">
        <f t="shared" si="5"/>
        <v>0</v>
      </c>
      <c r="G76" s="33"/>
      <c r="H76" s="34">
        <f t="shared" si="6"/>
        <v>0</v>
      </c>
      <c r="I76" s="35"/>
      <c r="J76" s="36"/>
      <c r="K76" s="70">
        <f t="shared" si="7"/>
        <v>1</v>
      </c>
      <c r="L76" s="47">
        <f t="shared" si="4"/>
        <v>0</v>
      </c>
    </row>
    <row r="77" spans="1:12" ht="12.75">
      <c r="A77" s="38"/>
      <c r="B77" s="39"/>
      <c r="C77" s="40"/>
      <c r="D77" s="41"/>
      <c r="E77" s="42"/>
      <c r="F77" s="43">
        <f t="shared" si="5"/>
        <v>0</v>
      </c>
      <c r="G77" s="42"/>
      <c r="H77" s="44">
        <f t="shared" si="6"/>
        <v>0</v>
      </c>
      <c r="I77" s="45"/>
      <c r="J77" s="46"/>
      <c r="K77" s="70">
        <f t="shared" si="7"/>
        <v>1</v>
      </c>
      <c r="L77" s="47">
        <f t="shared" si="4"/>
        <v>0</v>
      </c>
    </row>
    <row r="78" spans="1:12" ht="12.75">
      <c r="A78" s="30"/>
      <c r="B78" s="31"/>
      <c r="C78" s="32"/>
      <c r="D78" s="48"/>
      <c r="E78" s="33"/>
      <c r="F78" s="49">
        <f t="shared" si="5"/>
        <v>0</v>
      </c>
      <c r="G78" s="33"/>
      <c r="H78" s="34">
        <f t="shared" si="6"/>
        <v>0</v>
      </c>
      <c r="I78" s="35"/>
      <c r="J78" s="36"/>
      <c r="K78" s="70">
        <f t="shared" si="7"/>
        <v>1</v>
      </c>
      <c r="L78" s="47">
        <f t="shared" si="4"/>
        <v>0</v>
      </c>
    </row>
    <row r="79" spans="1:12" ht="12.75">
      <c r="A79" s="38"/>
      <c r="B79" s="39"/>
      <c r="C79" s="40"/>
      <c r="D79" s="41"/>
      <c r="E79" s="42"/>
      <c r="F79" s="43">
        <f t="shared" si="5"/>
        <v>0</v>
      </c>
      <c r="G79" s="42"/>
      <c r="H79" s="44">
        <f t="shared" si="6"/>
        <v>0</v>
      </c>
      <c r="I79" s="45"/>
      <c r="J79" s="46"/>
      <c r="K79" s="70">
        <f t="shared" si="7"/>
        <v>1</v>
      </c>
      <c r="L79" s="47">
        <f t="shared" si="4"/>
        <v>0</v>
      </c>
    </row>
    <row r="80" spans="1:12" ht="12.75">
      <c r="A80" s="30"/>
      <c r="B80" s="48"/>
      <c r="C80" s="33"/>
      <c r="D80" s="48"/>
      <c r="E80" s="33"/>
      <c r="F80" s="49">
        <f t="shared" si="5"/>
        <v>0</v>
      </c>
      <c r="G80" s="33"/>
      <c r="H80" s="34">
        <f t="shared" si="6"/>
        <v>0</v>
      </c>
      <c r="I80" s="35"/>
      <c r="J80" s="36"/>
      <c r="K80" s="70">
        <f t="shared" si="7"/>
        <v>1</v>
      </c>
      <c r="L80" s="47">
        <f t="shared" si="4"/>
        <v>0</v>
      </c>
    </row>
    <row r="81" spans="1:12" ht="12.75">
      <c r="A81" s="38"/>
      <c r="B81" s="41"/>
      <c r="C81" s="42"/>
      <c r="D81" s="41"/>
      <c r="E81" s="42"/>
      <c r="F81" s="43">
        <f t="shared" si="5"/>
        <v>0</v>
      </c>
      <c r="G81" s="42"/>
      <c r="H81" s="44">
        <f t="shared" si="6"/>
        <v>0</v>
      </c>
      <c r="I81" s="45"/>
      <c r="J81" s="46"/>
      <c r="K81" s="70">
        <f t="shared" si="7"/>
        <v>1</v>
      </c>
      <c r="L81" s="47">
        <f t="shared" si="4"/>
        <v>0</v>
      </c>
    </row>
    <row r="82" spans="1:12" ht="13.5" thickBot="1">
      <c r="A82" s="50"/>
      <c r="B82" s="51"/>
      <c r="C82" s="52"/>
      <c r="D82" s="51"/>
      <c r="E82" s="52"/>
      <c r="F82" s="53">
        <f t="shared" si="5"/>
        <v>0</v>
      </c>
      <c r="G82" s="52"/>
      <c r="H82" s="54">
        <f t="shared" si="6"/>
        <v>0</v>
      </c>
      <c r="I82" s="55"/>
      <c r="J82" s="56"/>
      <c r="K82" s="72">
        <f t="shared" si="7"/>
        <v>1</v>
      </c>
      <c r="L82" s="58">
        <f>ROUNDUP(K82*4400*H82/365*20,0)/20</f>
        <v>0</v>
      </c>
    </row>
    <row r="84" ht="12.75">
      <c r="L84" s="74">
        <f>SUM(L51:L82)</f>
        <v>0</v>
      </c>
    </row>
    <row r="85" ht="13.5" thickBot="1">
      <c r="A85" s="61" t="s">
        <v>34</v>
      </c>
    </row>
    <row r="86" spans="1:12" ht="13.5" thickBot="1">
      <c r="A86" s="60" t="s">
        <v>35</v>
      </c>
      <c r="B86" s="1"/>
      <c r="C86" s="1"/>
      <c r="D86" s="1"/>
      <c r="E86" s="1"/>
      <c r="G86" s="1"/>
      <c r="H86" s="1"/>
      <c r="I86" s="1"/>
      <c r="J86" s="1" t="s">
        <v>1</v>
      </c>
      <c r="K86" s="1"/>
      <c r="L86" s="62">
        <f>L42+L84</f>
        <v>0</v>
      </c>
    </row>
    <row r="87" ht="12.75">
      <c r="A87" s="60" t="s">
        <v>36</v>
      </c>
    </row>
    <row r="89" ht="13.5" thickBot="1">
      <c r="A89" s="60"/>
    </row>
    <row r="90" spans="1:12" ht="12.75">
      <c r="A90" s="14" t="s">
        <v>12</v>
      </c>
      <c r="B90" s="15" t="s">
        <v>13</v>
      </c>
      <c r="C90" s="16" t="s">
        <v>14</v>
      </c>
      <c r="D90" s="75" t="s">
        <v>15</v>
      </c>
      <c r="E90" s="76" t="s">
        <v>16</v>
      </c>
      <c r="F90" s="15" t="s">
        <v>0</v>
      </c>
      <c r="G90" s="16" t="s">
        <v>0</v>
      </c>
      <c r="H90" s="15" t="s">
        <v>17</v>
      </c>
      <c r="I90" s="17" t="s">
        <v>18</v>
      </c>
      <c r="J90" s="15"/>
      <c r="K90" s="15" t="s">
        <v>19</v>
      </c>
      <c r="L90" s="77"/>
    </row>
    <row r="91" spans="1:12" ht="12.75">
      <c r="A91" s="19" t="s">
        <v>20</v>
      </c>
      <c r="B91" s="20"/>
      <c r="C91" s="21"/>
      <c r="D91" s="20" t="s">
        <v>21</v>
      </c>
      <c r="E91" s="20" t="s">
        <v>21</v>
      </c>
      <c r="F91" s="20" t="s">
        <v>22</v>
      </c>
      <c r="G91" s="21" t="s">
        <v>37</v>
      </c>
      <c r="H91" s="22"/>
      <c r="I91" s="23" t="s">
        <v>23</v>
      </c>
      <c r="J91" s="24" t="s">
        <v>24</v>
      </c>
      <c r="K91" s="25" t="s">
        <v>25</v>
      </c>
      <c r="L91" s="78" t="s">
        <v>26</v>
      </c>
    </row>
    <row r="92" spans="1:12" ht="12.75">
      <c r="A92" s="19" t="s">
        <v>27</v>
      </c>
      <c r="B92" s="20"/>
      <c r="C92" s="21"/>
      <c r="D92" s="79" t="s">
        <v>28</v>
      </c>
      <c r="E92" s="80" t="s">
        <v>29</v>
      </c>
      <c r="F92" s="20"/>
      <c r="G92" s="21" t="s">
        <v>30</v>
      </c>
      <c r="H92" s="24"/>
      <c r="I92" s="81" t="s">
        <v>31</v>
      </c>
      <c r="J92" s="23"/>
      <c r="K92" s="25"/>
      <c r="L92" s="78"/>
    </row>
    <row r="93" spans="1:12" ht="13.5" thickBot="1">
      <c r="A93" s="26" t="s">
        <v>32</v>
      </c>
      <c r="B93" s="27"/>
      <c r="C93" s="28"/>
      <c r="D93" s="27"/>
      <c r="E93" s="28"/>
      <c r="F93" s="27"/>
      <c r="G93" s="28" t="s">
        <v>33</v>
      </c>
      <c r="H93" s="82"/>
      <c r="I93" s="83"/>
      <c r="J93" s="84"/>
      <c r="K93" s="85"/>
      <c r="L93" s="97"/>
    </row>
    <row r="94" spans="1:12" ht="12.75">
      <c r="A94" s="38"/>
      <c r="B94" s="39"/>
      <c r="C94" s="40"/>
      <c r="D94" s="41"/>
      <c r="E94" s="42"/>
      <c r="F94" s="43">
        <f aca="true" t="shared" si="8" ref="F94:F108">E94-D94</f>
        <v>0</v>
      </c>
      <c r="G94" s="42"/>
      <c r="H94" s="44">
        <f aca="true" t="shared" si="9" ref="H94:H108">IF(F94&gt;0,ROUNDUP(G94/F94,6),0)</f>
        <v>0</v>
      </c>
      <c r="I94" s="45"/>
      <c r="J94" s="46"/>
      <c r="K94" s="70">
        <f aca="true" t="shared" si="10" ref="K94:K108">IF(SUM(J94-I94+1)&gt;365,365,SUM(J94-I94+1))</f>
        <v>1</v>
      </c>
      <c r="L94" s="47">
        <f aca="true" t="shared" si="11" ref="L94:L124">ROUNDUP(K94*4400*H94/365*20,0)/20</f>
        <v>0</v>
      </c>
    </row>
    <row r="95" spans="1:12" ht="12.75">
      <c r="A95" s="30"/>
      <c r="B95" s="31"/>
      <c r="C95" s="32"/>
      <c r="D95" s="48"/>
      <c r="E95" s="33"/>
      <c r="F95" s="49">
        <f t="shared" si="8"/>
        <v>0</v>
      </c>
      <c r="G95" s="33"/>
      <c r="H95" s="34">
        <f t="shared" si="9"/>
        <v>0</v>
      </c>
      <c r="I95" s="35"/>
      <c r="J95" s="36"/>
      <c r="K95" s="70">
        <f t="shared" si="10"/>
        <v>1</v>
      </c>
      <c r="L95" s="47">
        <f t="shared" si="11"/>
        <v>0</v>
      </c>
    </row>
    <row r="96" spans="1:12" ht="12.75">
      <c r="A96" s="38"/>
      <c r="B96" s="39"/>
      <c r="C96" s="40"/>
      <c r="D96" s="41"/>
      <c r="E96" s="42"/>
      <c r="F96" s="43">
        <f t="shared" si="8"/>
        <v>0</v>
      </c>
      <c r="G96" s="42"/>
      <c r="H96" s="44">
        <f t="shared" si="9"/>
        <v>0</v>
      </c>
      <c r="I96" s="45"/>
      <c r="J96" s="46"/>
      <c r="K96" s="70">
        <f t="shared" si="10"/>
        <v>1</v>
      </c>
      <c r="L96" s="47">
        <f t="shared" si="11"/>
        <v>0</v>
      </c>
    </row>
    <row r="97" spans="1:12" ht="12.75">
      <c r="A97" s="38"/>
      <c r="B97" s="39"/>
      <c r="C97" s="40"/>
      <c r="D97" s="41"/>
      <c r="E97" s="42"/>
      <c r="F97" s="43">
        <f t="shared" si="8"/>
        <v>0</v>
      </c>
      <c r="G97" s="42"/>
      <c r="H97" s="44">
        <f t="shared" si="9"/>
        <v>0</v>
      </c>
      <c r="I97" s="45"/>
      <c r="J97" s="46"/>
      <c r="K97" s="70">
        <f t="shared" si="10"/>
        <v>1</v>
      </c>
      <c r="L97" s="47">
        <f t="shared" si="11"/>
        <v>0</v>
      </c>
    </row>
    <row r="98" spans="1:12" ht="12.75">
      <c r="A98" s="38"/>
      <c r="B98" s="39"/>
      <c r="C98" s="40"/>
      <c r="D98" s="41"/>
      <c r="E98" s="42"/>
      <c r="F98" s="43">
        <f t="shared" si="8"/>
        <v>0</v>
      </c>
      <c r="G98" s="42"/>
      <c r="H98" s="44">
        <f t="shared" si="9"/>
        <v>0</v>
      </c>
      <c r="I98" s="45"/>
      <c r="J98" s="46"/>
      <c r="K98" s="70">
        <f t="shared" si="10"/>
        <v>1</v>
      </c>
      <c r="L98" s="47">
        <f t="shared" si="11"/>
        <v>0</v>
      </c>
    </row>
    <row r="99" spans="1:12" ht="12.75">
      <c r="A99" s="38"/>
      <c r="B99" s="39"/>
      <c r="C99" s="40"/>
      <c r="D99" s="41"/>
      <c r="E99" s="42"/>
      <c r="F99" s="43">
        <f t="shared" si="8"/>
        <v>0</v>
      </c>
      <c r="G99" s="42"/>
      <c r="H99" s="44">
        <f t="shared" si="9"/>
        <v>0</v>
      </c>
      <c r="I99" s="45"/>
      <c r="J99" s="46"/>
      <c r="K99" s="70">
        <f t="shared" si="10"/>
        <v>1</v>
      </c>
      <c r="L99" s="47">
        <f t="shared" si="11"/>
        <v>0</v>
      </c>
    </row>
    <row r="100" spans="1:12" ht="12.75">
      <c r="A100" s="38"/>
      <c r="B100" s="39"/>
      <c r="C100" s="40"/>
      <c r="D100" s="41"/>
      <c r="E100" s="42"/>
      <c r="F100" s="43">
        <f t="shared" si="8"/>
        <v>0</v>
      </c>
      <c r="G100" s="42"/>
      <c r="H100" s="44">
        <f t="shared" si="9"/>
        <v>0</v>
      </c>
      <c r="I100" s="45"/>
      <c r="J100" s="46"/>
      <c r="K100" s="70">
        <f t="shared" si="10"/>
        <v>1</v>
      </c>
      <c r="L100" s="47">
        <f t="shared" si="11"/>
        <v>0</v>
      </c>
    </row>
    <row r="101" spans="1:12" ht="12.75">
      <c r="A101" s="38"/>
      <c r="B101" s="39"/>
      <c r="C101" s="40"/>
      <c r="D101" s="41"/>
      <c r="E101" s="42"/>
      <c r="F101" s="43">
        <f t="shared" si="8"/>
        <v>0</v>
      </c>
      <c r="G101" s="42"/>
      <c r="H101" s="44">
        <f t="shared" si="9"/>
        <v>0</v>
      </c>
      <c r="I101" s="45"/>
      <c r="J101" s="46"/>
      <c r="K101" s="70">
        <f t="shared" si="10"/>
        <v>1</v>
      </c>
      <c r="L101" s="47">
        <f t="shared" si="11"/>
        <v>0</v>
      </c>
    </row>
    <row r="102" spans="1:12" ht="12.75">
      <c r="A102" s="38"/>
      <c r="B102" s="39"/>
      <c r="C102" s="40"/>
      <c r="D102" s="41"/>
      <c r="E102" s="42"/>
      <c r="F102" s="43">
        <f t="shared" si="8"/>
        <v>0</v>
      </c>
      <c r="G102" s="42"/>
      <c r="H102" s="44">
        <f t="shared" si="9"/>
        <v>0</v>
      </c>
      <c r="I102" s="45"/>
      <c r="J102" s="46"/>
      <c r="K102" s="70">
        <f t="shared" si="10"/>
        <v>1</v>
      </c>
      <c r="L102" s="47">
        <f t="shared" si="11"/>
        <v>0</v>
      </c>
    </row>
    <row r="103" spans="1:12" ht="12.75">
      <c r="A103" s="38"/>
      <c r="B103" s="39"/>
      <c r="C103" s="40"/>
      <c r="D103" s="41"/>
      <c r="E103" s="42"/>
      <c r="F103" s="43">
        <f t="shared" si="8"/>
        <v>0</v>
      </c>
      <c r="G103" s="42"/>
      <c r="H103" s="44">
        <f t="shared" si="9"/>
        <v>0</v>
      </c>
      <c r="I103" s="45"/>
      <c r="J103" s="46"/>
      <c r="K103" s="70">
        <f t="shared" si="10"/>
        <v>1</v>
      </c>
      <c r="L103" s="47">
        <f t="shared" si="11"/>
        <v>0</v>
      </c>
    </row>
    <row r="104" spans="1:12" ht="12.75">
      <c r="A104" s="38"/>
      <c r="B104" s="39"/>
      <c r="C104" s="40"/>
      <c r="D104" s="41"/>
      <c r="E104" s="42"/>
      <c r="F104" s="43">
        <f t="shared" si="8"/>
        <v>0</v>
      </c>
      <c r="G104" s="42"/>
      <c r="H104" s="44">
        <f t="shared" si="9"/>
        <v>0</v>
      </c>
      <c r="I104" s="45"/>
      <c r="J104" s="46"/>
      <c r="K104" s="70">
        <f t="shared" si="10"/>
        <v>1</v>
      </c>
      <c r="L104" s="47">
        <f t="shared" si="11"/>
        <v>0</v>
      </c>
    </row>
    <row r="105" spans="1:12" ht="12.75">
      <c r="A105" s="38"/>
      <c r="B105" s="39"/>
      <c r="C105" s="40"/>
      <c r="D105" s="41"/>
      <c r="E105" s="42"/>
      <c r="F105" s="43">
        <f t="shared" si="8"/>
        <v>0</v>
      </c>
      <c r="G105" s="42"/>
      <c r="H105" s="44">
        <f t="shared" si="9"/>
        <v>0</v>
      </c>
      <c r="I105" s="45"/>
      <c r="J105" s="46"/>
      <c r="K105" s="70">
        <f t="shared" si="10"/>
        <v>1</v>
      </c>
      <c r="L105" s="47">
        <f t="shared" si="11"/>
        <v>0</v>
      </c>
    </row>
    <row r="106" spans="1:12" ht="12.75">
      <c r="A106" s="38"/>
      <c r="B106" s="39"/>
      <c r="C106" s="40"/>
      <c r="D106" s="41"/>
      <c r="E106" s="42"/>
      <c r="F106" s="43">
        <f t="shared" si="8"/>
        <v>0</v>
      </c>
      <c r="G106" s="42"/>
      <c r="H106" s="44">
        <f t="shared" si="9"/>
        <v>0</v>
      </c>
      <c r="I106" s="45"/>
      <c r="J106" s="46"/>
      <c r="K106" s="70">
        <f t="shared" si="10"/>
        <v>1</v>
      </c>
      <c r="L106" s="47">
        <f t="shared" si="11"/>
        <v>0</v>
      </c>
    </row>
    <row r="107" spans="1:12" ht="12.75">
      <c r="A107" s="30"/>
      <c r="B107" s="31"/>
      <c r="C107" s="32"/>
      <c r="D107" s="48"/>
      <c r="E107" s="33"/>
      <c r="F107" s="49">
        <f t="shared" si="8"/>
        <v>0</v>
      </c>
      <c r="G107" s="33"/>
      <c r="H107" s="34">
        <f t="shared" si="9"/>
        <v>0</v>
      </c>
      <c r="I107" s="35"/>
      <c r="J107" s="36"/>
      <c r="K107" s="70">
        <f t="shared" si="10"/>
        <v>1</v>
      </c>
      <c r="L107" s="47">
        <f t="shared" si="11"/>
        <v>0</v>
      </c>
    </row>
    <row r="108" spans="1:12" ht="12.75">
      <c r="A108" s="38"/>
      <c r="B108" s="39"/>
      <c r="C108" s="40"/>
      <c r="D108" s="41"/>
      <c r="E108" s="42"/>
      <c r="F108" s="43">
        <f t="shared" si="8"/>
        <v>0</v>
      </c>
      <c r="G108" s="42"/>
      <c r="H108" s="44">
        <f t="shared" si="9"/>
        <v>0</v>
      </c>
      <c r="I108" s="45"/>
      <c r="J108" s="46"/>
      <c r="K108" s="70">
        <f t="shared" si="10"/>
        <v>1</v>
      </c>
      <c r="L108" s="47">
        <f t="shared" si="11"/>
        <v>0</v>
      </c>
    </row>
    <row r="109" spans="1:12" ht="12.75">
      <c r="A109" s="38"/>
      <c r="B109" s="39"/>
      <c r="C109" s="40"/>
      <c r="D109" s="41"/>
      <c r="E109" s="42"/>
      <c r="F109" s="43">
        <f>E109-D109</f>
        <v>0</v>
      </c>
      <c r="G109" s="42"/>
      <c r="H109" s="44">
        <f>IF(F109&gt;0,ROUNDUP(G109/F109,6),0)</f>
        <v>0</v>
      </c>
      <c r="I109" s="45"/>
      <c r="J109" s="46"/>
      <c r="K109" s="70">
        <f>IF(SUM(J109-I109+1)&gt;365,365,SUM(J109-I109+1))</f>
        <v>1</v>
      </c>
      <c r="L109" s="47">
        <f t="shared" si="11"/>
        <v>0</v>
      </c>
    </row>
    <row r="110" spans="1:12" ht="12.75">
      <c r="A110" s="38"/>
      <c r="B110" s="39"/>
      <c r="C110" s="40"/>
      <c r="D110" s="41"/>
      <c r="E110" s="42"/>
      <c r="F110" s="43">
        <f>E110-D110</f>
        <v>0</v>
      </c>
      <c r="G110" s="42"/>
      <c r="H110" s="44">
        <f>IF(F110&gt;0,ROUNDUP(G110/F110,6),0)</f>
        <v>0</v>
      </c>
      <c r="I110" s="45"/>
      <c r="J110" s="46"/>
      <c r="K110" s="70">
        <f>IF(SUM(J110-I110+1)&gt;365,365,SUM(J110-I110+1))</f>
        <v>1</v>
      </c>
      <c r="L110" s="47">
        <f t="shared" si="11"/>
        <v>0</v>
      </c>
    </row>
    <row r="111" spans="1:12" ht="12.75">
      <c r="A111" s="38"/>
      <c r="B111" s="39"/>
      <c r="C111" s="40"/>
      <c r="D111" s="41"/>
      <c r="E111" s="42"/>
      <c r="F111" s="43">
        <f>E111-D111</f>
        <v>0</v>
      </c>
      <c r="G111" s="42"/>
      <c r="H111" s="44">
        <f>IF(F111&gt;0,ROUNDUP(G111/F111,6),0)</f>
        <v>0</v>
      </c>
      <c r="I111" s="45"/>
      <c r="J111" s="46"/>
      <c r="K111" s="70">
        <f>IF(SUM(J111-I111+1)&gt;365,365,SUM(J111-I111+1))</f>
        <v>1</v>
      </c>
      <c r="L111" s="47">
        <f t="shared" si="11"/>
        <v>0</v>
      </c>
    </row>
    <row r="112" spans="1:12" ht="12.75">
      <c r="A112" s="38"/>
      <c r="B112" s="39"/>
      <c r="C112" s="40"/>
      <c r="D112" s="41"/>
      <c r="E112" s="42"/>
      <c r="F112" s="43">
        <f>E112-D112</f>
        <v>0</v>
      </c>
      <c r="G112" s="42"/>
      <c r="H112" s="44">
        <f>IF(F112&gt;0,ROUNDUP(G112/F112,6),0)</f>
        <v>0</v>
      </c>
      <c r="I112" s="45"/>
      <c r="J112" s="46"/>
      <c r="K112" s="70">
        <f>IF(SUM(J112-I112+1)&gt;365,365,SUM(J112-I112+1))</f>
        <v>1</v>
      </c>
      <c r="L112" s="47">
        <f t="shared" si="11"/>
        <v>0</v>
      </c>
    </row>
    <row r="113" spans="1:12" ht="12.75">
      <c r="A113" s="38"/>
      <c r="B113" s="39"/>
      <c r="C113" s="40"/>
      <c r="D113" s="41"/>
      <c r="E113" s="42"/>
      <c r="F113" s="43">
        <f>E113-D113</f>
        <v>0</v>
      </c>
      <c r="G113" s="42"/>
      <c r="H113" s="44">
        <f>IF(F113&gt;0,ROUNDUP(G113/F113,6),0)</f>
        <v>0</v>
      </c>
      <c r="I113" s="45"/>
      <c r="J113" s="46"/>
      <c r="K113" s="70">
        <f>IF(SUM(J113-I113+1)&gt;365,365,SUM(J113-I113+1))</f>
        <v>1</v>
      </c>
      <c r="L113" s="47">
        <f t="shared" si="11"/>
        <v>0</v>
      </c>
    </row>
    <row r="114" spans="1:12" ht="12.75">
      <c r="A114" s="38"/>
      <c r="B114" s="39"/>
      <c r="C114" s="40"/>
      <c r="D114" s="41"/>
      <c r="E114" s="42"/>
      <c r="F114" s="43">
        <f aca="true" t="shared" si="12" ref="F114:F125">E114-D114</f>
        <v>0</v>
      </c>
      <c r="G114" s="42"/>
      <c r="H114" s="44">
        <f aca="true" t="shared" si="13" ref="H114:H125">IF(F114&gt;0,ROUNDUP(G114/F114,6),0)</f>
        <v>0</v>
      </c>
      <c r="I114" s="45"/>
      <c r="J114" s="46"/>
      <c r="K114" s="70">
        <f aca="true" t="shared" si="14" ref="K114:K125">IF(SUM(J114-I114+1)&gt;365,365,SUM(J114-I114+1))</f>
        <v>1</v>
      </c>
      <c r="L114" s="47">
        <f t="shared" si="11"/>
        <v>0</v>
      </c>
    </row>
    <row r="115" spans="1:12" ht="12.75">
      <c r="A115" s="30"/>
      <c r="B115" s="31"/>
      <c r="C115" s="32"/>
      <c r="D115" s="48"/>
      <c r="E115" s="33"/>
      <c r="F115" s="49">
        <f t="shared" si="12"/>
        <v>0</v>
      </c>
      <c r="G115" s="33"/>
      <c r="H115" s="34">
        <f t="shared" si="13"/>
        <v>0</v>
      </c>
      <c r="I115" s="35"/>
      <c r="J115" s="36"/>
      <c r="K115" s="70">
        <f t="shared" si="14"/>
        <v>1</v>
      </c>
      <c r="L115" s="47">
        <f t="shared" si="11"/>
        <v>0</v>
      </c>
    </row>
    <row r="116" spans="1:12" ht="12.75">
      <c r="A116" s="38"/>
      <c r="B116" s="39"/>
      <c r="C116" s="40"/>
      <c r="D116" s="41"/>
      <c r="E116" s="42"/>
      <c r="F116" s="43">
        <f t="shared" si="12"/>
        <v>0</v>
      </c>
      <c r="G116" s="42"/>
      <c r="H116" s="44">
        <f t="shared" si="13"/>
        <v>0</v>
      </c>
      <c r="I116" s="45"/>
      <c r="J116" s="46"/>
      <c r="K116" s="70">
        <f t="shared" si="14"/>
        <v>1</v>
      </c>
      <c r="L116" s="47">
        <f t="shared" si="11"/>
        <v>0</v>
      </c>
    </row>
    <row r="117" spans="1:12" ht="12.75">
      <c r="A117" s="71"/>
      <c r="B117" s="39"/>
      <c r="C117" s="68"/>
      <c r="D117" s="41"/>
      <c r="E117" s="41"/>
      <c r="F117" s="43">
        <f t="shared" si="12"/>
        <v>0</v>
      </c>
      <c r="G117" s="41"/>
      <c r="H117" s="44">
        <f t="shared" si="13"/>
        <v>0</v>
      </c>
      <c r="I117" s="69"/>
      <c r="J117" s="69"/>
      <c r="K117" s="70">
        <f t="shared" si="14"/>
        <v>1</v>
      </c>
      <c r="L117" s="47">
        <f t="shared" si="11"/>
        <v>0</v>
      </c>
    </row>
    <row r="118" spans="1:12" ht="12.75">
      <c r="A118" s="71"/>
      <c r="B118" s="39"/>
      <c r="C118" s="68"/>
      <c r="D118" s="41"/>
      <c r="E118" s="41"/>
      <c r="F118" s="43">
        <f t="shared" si="12"/>
        <v>0</v>
      </c>
      <c r="G118" s="41"/>
      <c r="H118" s="44">
        <f t="shared" si="13"/>
        <v>0</v>
      </c>
      <c r="I118" s="69"/>
      <c r="J118" s="69"/>
      <c r="K118" s="70">
        <f t="shared" si="14"/>
        <v>1</v>
      </c>
      <c r="L118" s="47">
        <f t="shared" si="11"/>
        <v>0</v>
      </c>
    </row>
    <row r="119" spans="1:12" ht="12.75">
      <c r="A119" s="30"/>
      <c r="B119" s="31"/>
      <c r="C119" s="32"/>
      <c r="D119" s="48"/>
      <c r="E119" s="33"/>
      <c r="F119" s="49">
        <f t="shared" si="12"/>
        <v>0</v>
      </c>
      <c r="G119" s="33"/>
      <c r="H119" s="34">
        <f t="shared" si="13"/>
        <v>0</v>
      </c>
      <c r="I119" s="35"/>
      <c r="J119" s="36"/>
      <c r="K119" s="70">
        <f t="shared" si="14"/>
        <v>1</v>
      </c>
      <c r="L119" s="47">
        <f t="shared" si="11"/>
        <v>0</v>
      </c>
    </row>
    <row r="120" spans="1:12" ht="12.75">
      <c r="A120" s="38"/>
      <c r="B120" s="39"/>
      <c r="C120" s="40"/>
      <c r="D120" s="41"/>
      <c r="E120" s="42"/>
      <c r="F120" s="43">
        <f t="shared" si="12"/>
        <v>0</v>
      </c>
      <c r="G120" s="42"/>
      <c r="H120" s="44">
        <f t="shared" si="13"/>
        <v>0</v>
      </c>
      <c r="I120" s="45"/>
      <c r="J120" s="46"/>
      <c r="K120" s="70">
        <f t="shared" si="14"/>
        <v>1</v>
      </c>
      <c r="L120" s="47">
        <f t="shared" si="11"/>
        <v>0</v>
      </c>
    </row>
    <row r="121" spans="1:12" ht="12.75">
      <c r="A121" s="30"/>
      <c r="B121" s="31"/>
      <c r="C121" s="32"/>
      <c r="D121" s="48"/>
      <c r="E121" s="33"/>
      <c r="F121" s="49">
        <f t="shared" si="12"/>
        <v>0</v>
      </c>
      <c r="G121" s="33"/>
      <c r="H121" s="34">
        <f t="shared" si="13"/>
        <v>0</v>
      </c>
      <c r="I121" s="35"/>
      <c r="J121" s="36"/>
      <c r="K121" s="70">
        <f t="shared" si="14"/>
        <v>1</v>
      </c>
      <c r="L121" s="47">
        <f t="shared" si="11"/>
        <v>0</v>
      </c>
    </row>
    <row r="122" spans="1:12" ht="12.75">
      <c r="A122" s="38"/>
      <c r="B122" s="39"/>
      <c r="C122" s="40"/>
      <c r="D122" s="41"/>
      <c r="E122" s="42"/>
      <c r="F122" s="43">
        <f t="shared" si="12"/>
        <v>0</v>
      </c>
      <c r="G122" s="42"/>
      <c r="H122" s="44">
        <f t="shared" si="13"/>
        <v>0</v>
      </c>
      <c r="I122" s="45"/>
      <c r="J122" s="46"/>
      <c r="K122" s="70">
        <f t="shared" si="14"/>
        <v>1</v>
      </c>
      <c r="L122" s="47">
        <f t="shared" si="11"/>
        <v>0</v>
      </c>
    </row>
    <row r="123" spans="1:12" ht="12.75">
      <c r="A123" s="30"/>
      <c r="B123" s="48"/>
      <c r="C123" s="33"/>
      <c r="D123" s="48"/>
      <c r="E123" s="33"/>
      <c r="F123" s="49">
        <f t="shared" si="12"/>
        <v>0</v>
      </c>
      <c r="G123" s="33"/>
      <c r="H123" s="34">
        <f t="shared" si="13"/>
        <v>0</v>
      </c>
      <c r="I123" s="35"/>
      <c r="J123" s="36"/>
      <c r="K123" s="70">
        <f t="shared" si="14"/>
        <v>1</v>
      </c>
      <c r="L123" s="47">
        <f t="shared" si="11"/>
        <v>0</v>
      </c>
    </row>
    <row r="124" spans="1:12" ht="12.75">
      <c r="A124" s="38"/>
      <c r="B124" s="41"/>
      <c r="C124" s="42"/>
      <c r="D124" s="41"/>
      <c r="E124" s="42"/>
      <c r="F124" s="43">
        <f t="shared" si="12"/>
        <v>0</v>
      </c>
      <c r="G124" s="42"/>
      <c r="H124" s="44">
        <f t="shared" si="13"/>
        <v>0</v>
      </c>
      <c r="I124" s="45"/>
      <c r="J124" s="46"/>
      <c r="K124" s="70">
        <f t="shared" si="14"/>
        <v>1</v>
      </c>
      <c r="L124" s="47">
        <f t="shared" si="11"/>
        <v>0</v>
      </c>
    </row>
    <row r="125" spans="1:12" ht="13.5" thickBot="1">
      <c r="A125" s="50"/>
      <c r="B125" s="51"/>
      <c r="C125" s="52"/>
      <c r="D125" s="51"/>
      <c r="E125" s="52"/>
      <c r="F125" s="53">
        <f t="shared" si="12"/>
        <v>0</v>
      </c>
      <c r="G125" s="52"/>
      <c r="H125" s="54">
        <f t="shared" si="13"/>
        <v>0</v>
      </c>
      <c r="I125" s="55"/>
      <c r="J125" s="56"/>
      <c r="K125" s="72">
        <f t="shared" si="14"/>
        <v>1</v>
      </c>
      <c r="L125" s="58">
        <f>ROUNDUP(K125*4400*H125/365*20,0)/20</f>
        <v>0</v>
      </c>
    </row>
    <row r="127" ht="12.75">
      <c r="L127" s="74">
        <f>SUM(L94:L125)</f>
        <v>0</v>
      </c>
    </row>
    <row r="128" ht="13.5" thickBot="1">
      <c r="A128" s="61" t="s">
        <v>34</v>
      </c>
    </row>
    <row r="129" spans="1:12" ht="13.5" thickBot="1">
      <c r="A129" s="60" t="s">
        <v>35</v>
      </c>
      <c r="B129" s="1"/>
      <c r="C129" s="1"/>
      <c r="D129" s="1"/>
      <c r="E129" s="1"/>
      <c r="G129" s="1"/>
      <c r="H129" s="1"/>
      <c r="I129" s="1"/>
      <c r="J129" s="1" t="s">
        <v>1</v>
      </c>
      <c r="K129" s="1"/>
      <c r="L129" s="62">
        <f>L127+L86</f>
        <v>0</v>
      </c>
    </row>
    <row r="130" ht="12.75">
      <c r="A130" s="60" t="s">
        <v>36</v>
      </c>
    </row>
  </sheetData>
  <sheetProtection password="C3DD" sheet="1" objects="1" scenarios="1"/>
  <printOptions/>
  <pageMargins left="0.3937007874015748" right="0.3937007874015748" top="0.4724409448818898" bottom="0.2362204724409449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5:M130"/>
  <sheetViews>
    <sheetView showGridLines="0" showRowColHeaders="0" showZeros="0" zoomScalePageLayoutView="0" workbookViewId="0" topLeftCell="A1">
      <pane ySplit="11" topLeftCell="A99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5.7109375" style="59" customWidth="1"/>
    <col min="2" max="2" width="10.8515625" style="59" customWidth="1"/>
    <col min="3" max="3" width="12.8515625" style="59" customWidth="1"/>
    <col min="4" max="4" width="10.8515625" style="59" customWidth="1"/>
    <col min="5" max="5" width="11.140625" style="59" customWidth="1"/>
    <col min="6" max="6" width="10.8515625" style="1" customWidth="1"/>
    <col min="7" max="7" width="10.8515625" style="59" customWidth="1"/>
    <col min="8" max="8" width="9.57421875" style="0" customWidth="1"/>
    <col min="9" max="10" width="11.140625" style="59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spans="1:12" ht="12.75">
      <c r="A5" s="1"/>
      <c r="B5" s="1"/>
      <c r="C5" s="1"/>
      <c r="D5" s="1"/>
      <c r="E5" s="1"/>
      <c r="G5" s="1"/>
      <c r="H5" s="1"/>
      <c r="I5" s="1"/>
      <c r="J5" s="1"/>
      <c r="K5" s="1"/>
      <c r="L5" s="1"/>
    </row>
    <row r="6" spans="1:12" ht="12.75" customHeight="1">
      <c r="A6" s="12" t="s">
        <v>38</v>
      </c>
      <c r="B6" s="1"/>
      <c r="D6" s="1"/>
      <c r="E6" s="1"/>
      <c r="G6" s="1"/>
      <c r="H6" s="1"/>
      <c r="I6" s="1"/>
      <c r="J6" s="1"/>
      <c r="K6" s="1"/>
      <c r="L6" s="1"/>
    </row>
    <row r="7" spans="1:12" ht="13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12</v>
      </c>
      <c r="B8" s="15" t="s">
        <v>13</v>
      </c>
      <c r="C8" s="16" t="s">
        <v>14</v>
      </c>
      <c r="D8" s="75" t="s">
        <v>15</v>
      </c>
      <c r="E8" s="76" t="s">
        <v>16</v>
      </c>
      <c r="F8" s="15" t="s">
        <v>0</v>
      </c>
      <c r="G8" s="16" t="s">
        <v>0</v>
      </c>
      <c r="H8" s="15" t="s">
        <v>17</v>
      </c>
      <c r="I8" s="17" t="s">
        <v>18</v>
      </c>
      <c r="J8" s="15"/>
      <c r="K8" s="15" t="s">
        <v>19</v>
      </c>
      <c r="L8" s="77"/>
      <c r="M8" s="18"/>
    </row>
    <row r="9" spans="1:13" ht="12.75">
      <c r="A9" s="19" t="s">
        <v>20</v>
      </c>
      <c r="B9" s="20"/>
      <c r="C9" s="21"/>
      <c r="D9" s="20" t="s">
        <v>21</v>
      </c>
      <c r="E9" s="20" t="s">
        <v>21</v>
      </c>
      <c r="F9" s="20" t="s">
        <v>22</v>
      </c>
      <c r="G9" s="21" t="s">
        <v>37</v>
      </c>
      <c r="H9" s="22"/>
      <c r="I9" s="23" t="s">
        <v>23</v>
      </c>
      <c r="J9" s="24" t="s">
        <v>24</v>
      </c>
      <c r="K9" s="25" t="s">
        <v>25</v>
      </c>
      <c r="L9" s="78" t="s">
        <v>26</v>
      </c>
      <c r="M9" s="18"/>
    </row>
    <row r="10" spans="1:13" ht="12.75">
      <c r="A10" s="19" t="s">
        <v>27</v>
      </c>
      <c r="B10" s="20"/>
      <c r="C10" s="21"/>
      <c r="D10" s="79" t="s">
        <v>28</v>
      </c>
      <c r="E10" s="80" t="s">
        <v>29</v>
      </c>
      <c r="F10" s="20"/>
      <c r="G10" s="21" t="s">
        <v>30</v>
      </c>
      <c r="H10" s="24"/>
      <c r="I10" s="81" t="s">
        <v>31</v>
      </c>
      <c r="J10" s="23"/>
      <c r="K10" s="25"/>
      <c r="L10" s="78"/>
      <c r="M10" s="29"/>
    </row>
    <row r="11" spans="1:12" ht="13.5" thickBot="1">
      <c r="A11" s="26" t="s">
        <v>32</v>
      </c>
      <c r="B11" s="27"/>
      <c r="C11" s="28"/>
      <c r="D11" s="27"/>
      <c r="E11" s="28"/>
      <c r="F11" s="27"/>
      <c r="G11" s="28" t="s">
        <v>33</v>
      </c>
      <c r="H11" s="82"/>
      <c r="I11" s="83"/>
      <c r="J11" s="84"/>
      <c r="K11" s="85"/>
      <c r="L11" s="97"/>
    </row>
    <row r="12" spans="1:12" ht="12.75">
      <c r="A12" s="86"/>
      <c r="B12" s="87"/>
      <c r="C12" s="88"/>
      <c r="D12" s="89"/>
      <c r="E12" s="90"/>
      <c r="F12" s="91">
        <f aca="true" t="shared" si="0" ref="F12:F40">E12-D12</f>
        <v>0</v>
      </c>
      <c r="G12" s="90"/>
      <c r="H12" s="92">
        <f aca="true" t="shared" si="1" ref="H12:H40">IF(F12&gt;0,ROUNDUP(G12/F12,6),0)</f>
        <v>0</v>
      </c>
      <c r="I12" s="93"/>
      <c r="J12" s="94"/>
      <c r="K12" s="98">
        <f aca="true" t="shared" si="2" ref="K12:K40">IF(SUM(J12-I12+1)&gt;365,365,SUM(J12-I12+1))</f>
        <v>1</v>
      </c>
      <c r="L12" s="96">
        <f>ROUNDUP(K12*5000*H12/365*20,0)/20</f>
        <v>0</v>
      </c>
    </row>
    <row r="13" spans="1:12" ht="12.75">
      <c r="A13" s="30"/>
      <c r="B13" s="31"/>
      <c r="C13" s="32"/>
      <c r="D13" s="48"/>
      <c r="E13" s="33"/>
      <c r="F13" s="49">
        <f t="shared" si="0"/>
        <v>0</v>
      </c>
      <c r="G13" s="33"/>
      <c r="H13" s="34">
        <f t="shared" si="1"/>
        <v>0</v>
      </c>
      <c r="I13" s="35"/>
      <c r="J13" s="36"/>
      <c r="K13" s="37">
        <f t="shared" si="2"/>
        <v>1</v>
      </c>
      <c r="L13" s="47">
        <f aca="true" t="shared" si="3" ref="L13:L39">ROUNDUP(K13*5000*H13/365*20,0)/20</f>
        <v>0</v>
      </c>
    </row>
    <row r="14" spans="1:12" ht="12.75">
      <c r="A14" s="38"/>
      <c r="B14" s="39"/>
      <c r="C14" s="40"/>
      <c r="D14" s="41"/>
      <c r="E14" s="42"/>
      <c r="F14" s="43">
        <f t="shared" si="0"/>
        <v>0</v>
      </c>
      <c r="G14" s="42"/>
      <c r="H14" s="44">
        <f t="shared" si="1"/>
        <v>0</v>
      </c>
      <c r="I14" s="45"/>
      <c r="J14" s="46"/>
      <c r="K14" s="37">
        <f t="shared" si="2"/>
        <v>1</v>
      </c>
      <c r="L14" s="47">
        <f t="shared" si="3"/>
        <v>0</v>
      </c>
    </row>
    <row r="15" spans="1:12" ht="12.75">
      <c r="A15" s="38"/>
      <c r="B15" s="39"/>
      <c r="C15" s="40"/>
      <c r="D15" s="41"/>
      <c r="E15" s="42"/>
      <c r="F15" s="43">
        <f t="shared" si="0"/>
        <v>0</v>
      </c>
      <c r="G15" s="42"/>
      <c r="H15" s="44">
        <f t="shared" si="1"/>
        <v>0</v>
      </c>
      <c r="I15" s="45"/>
      <c r="J15" s="46"/>
      <c r="K15" s="37">
        <f t="shared" si="2"/>
        <v>1</v>
      </c>
      <c r="L15" s="47">
        <f t="shared" si="3"/>
        <v>0</v>
      </c>
    </row>
    <row r="16" spans="1:12" ht="12.75">
      <c r="A16" s="30"/>
      <c r="B16" s="31"/>
      <c r="C16" s="32"/>
      <c r="D16" s="48"/>
      <c r="E16" s="33"/>
      <c r="F16" s="49">
        <f t="shared" si="0"/>
        <v>0</v>
      </c>
      <c r="G16" s="33"/>
      <c r="H16" s="34">
        <f t="shared" si="1"/>
        <v>0</v>
      </c>
      <c r="I16" s="35"/>
      <c r="J16" s="36"/>
      <c r="K16" s="37">
        <f t="shared" si="2"/>
        <v>1</v>
      </c>
      <c r="L16" s="47">
        <f t="shared" si="3"/>
        <v>0</v>
      </c>
    </row>
    <row r="17" spans="1:12" ht="12.75">
      <c r="A17" s="38"/>
      <c r="B17" s="39"/>
      <c r="C17" s="40"/>
      <c r="D17" s="41"/>
      <c r="E17" s="42"/>
      <c r="F17" s="43">
        <f t="shared" si="0"/>
        <v>0</v>
      </c>
      <c r="G17" s="42"/>
      <c r="H17" s="44">
        <f t="shared" si="1"/>
        <v>0</v>
      </c>
      <c r="I17" s="45"/>
      <c r="J17" s="46"/>
      <c r="K17" s="37">
        <f t="shared" si="2"/>
        <v>1</v>
      </c>
      <c r="L17" s="47">
        <f t="shared" si="3"/>
        <v>0</v>
      </c>
    </row>
    <row r="18" spans="1:12" ht="12.75">
      <c r="A18" s="38"/>
      <c r="B18" s="39"/>
      <c r="C18" s="40"/>
      <c r="D18" s="41"/>
      <c r="E18" s="42"/>
      <c r="F18" s="43">
        <f t="shared" si="0"/>
        <v>0</v>
      </c>
      <c r="G18" s="42"/>
      <c r="H18" s="44">
        <f t="shared" si="1"/>
        <v>0</v>
      </c>
      <c r="I18" s="45"/>
      <c r="J18" s="46"/>
      <c r="K18" s="37">
        <f t="shared" si="2"/>
        <v>1</v>
      </c>
      <c r="L18" s="47">
        <f t="shared" si="3"/>
        <v>0</v>
      </c>
    </row>
    <row r="19" spans="1:12" ht="12.75">
      <c r="A19" s="38"/>
      <c r="B19" s="39"/>
      <c r="C19" s="40"/>
      <c r="D19" s="41"/>
      <c r="E19" s="42"/>
      <c r="F19" s="43">
        <f t="shared" si="0"/>
        <v>0</v>
      </c>
      <c r="G19" s="42"/>
      <c r="H19" s="44">
        <f t="shared" si="1"/>
        <v>0</v>
      </c>
      <c r="I19" s="45"/>
      <c r="J19" s="46"/>
      <c r="K19" s="37">
        <f t="shared" si="2"/>
        <v>1</v>
      </c>
      <c r="L19" s="47">
        <f t="shared" si="3"/>
        <v>0</v>
      </c>
    </row>
    <row r="20" spans="1:12" ht="12.75">
      <c r="A20" s="38"/>
      <c r="B20" s="39"/>
      <c r="C20" s="40"/>
      <c r="D20" s="41"/>
      <c r="E20" s="42"/>
      <c r="F20" s="43">
        <f t="shared" si="0"/>
        <v>0</v>
      </c>
      <c r="G20" s="42"/>
      <c r="H20" s="44">
        <f t="shared" si="1"/>
        <v>0</v>
      </c>
      <c r="I20" s="45"/>
      <c r="J20" s="46"/>
      <c r="K20" s="37">
        <f t="shared" si="2"/>
        <v>1</v>
      </c>
      <c r="L20" s="47">
        <f t="shared" si="3"/>
        <v>0</v>
      </c>
    </row>
    <row r="21" spans="1:12" ht="12.75">
      <c r="A21" s="38"/>
      <c r="B21" s="39"/>
      <c r="C21" s="40"/>
      <c r="D21" s="41"/>
      <c r="E21" s="42"/>
      <c r="F21" s="43">
        <f t="shared" si="0"/>
        <v>0</v>
      </c>
      <c r="G21" s="42"/>
      <c r="H21" s="44">
        <f t="shared" si="1"/>
        <v>0</v>
      </c>
      <c r="I21" s="45"/>
      <c r="J21" s="46"/>
      <c r="K21" s="37">
        <f t="shared" si="2"/>
        <v>1</v>
      </c>
      <c r="L21" s="47">
        <f t="shared" si="3"/>
        <v>0</v>
      </c>
    </row>
    <row r="22" spans="1:12" ht="12.75">
      <c r="A22" s="38"/>
      <c r="B22" s="39"/>
      <c r="C22" s="40"/>
      <c r="D22" s="41"/>
      <c r="E22" s="42"/>
      <c r="F22" s="43">
        <f t="shared" si="0"/>
        <v>0</v>
      </c>
      <c r="G22" s="42"/>
      <c r="H22" s="44">
        <f t="shared" si="1"/>
        <v>0</v>
      </c>
      <c r="I22" s="45"/>
      <c r="J22" s="46"/>
      <c r="K22" s="37">
        <f t="shared" si="2"/>
        <v>1</v>
      </c>
      <c r="L22" s="47">
        <f t="shared" si="3"/>
        <v>0</v>
      </c>
    </row>
    <row r="23" spans="1:12" ht="12.75">
      <c r="A23" s="38"/>
      <c r="B23" s="39"/>
      <c r="C23" s="40"/>
      <c r="D23" s="41"/>
      <c r="E23" s="42"/>
      <c r="F23" s="43">
        <f t="shared" si="0"/>
        <v>0</v>
      </c>
      <c r="G23" s="42"/>
      <c r="H23" s="44">
        <f t="shared" si="1"/>
        <v>0</v>
      </c>
      <c r="I23" s="45"/>
      <c r="J23" s="46"/>
      <c r="K23" s="37">
        <f t="shared" si="2"/>
        <v>1</v>
      </c>
      <c r="L23" s="47">
        <f t="shared" si="3"/>
        <v>0</v>
      </c>
    </row>
    <row r="24" spans="1:12" ht="12.75">
      <c r="A24" s="30"/>
      <c r="B24" s="31"/>
      <c r="C24" s="32"/>
      <c r="D24" s="48"/>
      <c r="E24" s="33"/>
      <c r="F24" s="49">
        <f t="shared" si="0"/>
        <v>0</v>
      </c>
      <c r="G24" s="33"/>
      <c r="H24" s="34">
        <f t="shared" si="1"/>
        <v>0</v>
      </c>
      <c r="I24" s="35"/>
      <c r="J24" s="36"/>
      <c r="K24" s="37">
        <f t="shared" si="2"/>
        <v>1</v>
      </c>
      <c r="L24" s="47">
        <f t="shared" si="3"/>
        <v>0</v>
      </c>
    </row>
    <row r="25" spans="1:12" ht="12.75">
      <c r="A25" s="38"/>
      <c r="B25" s="39"/>
      <c r="C25" s="40"/>
      <c r="D25" s="41"/>
      <c r="E25" s="42"/>
      <c r="F25" s="43">
        <f t="shared" si="0"/>
        <v>0</v>
      </c>
      <c r="G25" s="42"/>
      <c r="H25" s="44">
        <f t="shared" si="1"/>
        <v>0</v>
      </c>
      <c r="I25" s="45"/>
      <c r="J25" s="46"/>
      <c r="K25" s="37">
        <f t="shared" si="2"/>
        <v>1</v>
      </c>
      <c r="L25" s="47">
        <f t="shared" si="3"/>
        <v>0</v>
      </c>
    </row>
    <row r="26" spans="1:12" ht="12.75">
      <c r="A26" s="30"/>
      <c r="B26" s="31"/>
      <c r="C26" s="32"/>
      <c r="D26" s="48"/>
      <c r="E26" s="33"/>
      <c r="F26" s="49">
        <f t="shared" si="0"/>
        <v>0</v>
      </c>
      <c r="G26" s="33"/>
      <c r="H26" s="34">
        <f t="shared" si="1"/>
        <v>0</v>
      </c>
      <c r="I26" s="35"/>
      <c r="J26" s="36"/>
      <c r="K26" s="37">
        <f t="shared" si="2"/>
        <v>1</v>
      </c>
      <c r="L26" s="47">
        <f t="shared" si="3"/>
        <v>0</v>
      </c>
    </row>
    <row r="27" spans="1:12" ht="12.75">
      <c r="A27" s="38"/>
      <c r="B27" s="39"/>
      <c r="C27" s="40"/>
      <c r="D27" s="41"/>
      <c r="E27" s="42"/>
      <c r="F27" s="43">
        <f t="shared" si="0"/>
        <v>0</v>
      </c>
      <c r="G27" s="42"/>
      <c r="H27" s="44">
        <f t="shared" si="1"/>
        <v>0</v>
      </c>
      <c r="I27" s="45"/>
      <c r="J27" s="46"/>
      <c r="K27" s="37">
        <f t="shared" si="2"/>
        <v>1</v>
      </c>
      <c r="L27" s="47">
        <f t="shared" si="3"/>
        <v>0</v>
      </c>
    </row>
    <row r="28" spans="1:12" ht="12.75">
      <c r="A28" s="30"/>
      <c r="B28" s="31"/>
      <c r="C28" s="32"/>
      <c r="D28" s="48"/>
      <c r="E28" s="33"/>
      <c r="F28" s="49">
        <f t="shared" si="0"/>
        <v>0</v>
      </c>
      <c r="G28" s="33"/>
      <c r="H28" s="34">
        <f t="shared" si="1"/>
        <v>0</v>
      </c>
      <c r="I28" s="35"/>
      <c r="J28" s="36"/>
      <c r="K28" s="37">
        <f t="shared" si="2"/>
        <v>1</v>
      </c>
      <c r="L28" s="47">
        <f t="shared" si="3"/>
        <v>0</v>
      </c>
    </row>
    <row r="29" spans="1:12" ht="12.75">
      <c r="A29" s="38"/>
      <c r="B29" s="39"/>
      <c r="C29" s="40"/>
      <c r="D29" s="41"/>
      <c r="E29" s="42"/>
      <c r="F29" s="43">
        <f t="shared" si="0"/>
        <v>0</v>
      </c>
      <c r="G29" s="42"/>
      <c r="H29" s="44">
        <f t="shared" si="1"/>
        <v>0</v>
      </c>
      <c r="I29" s="45"/>
      <c r="J29" s="46"/>
      <c r="K29" s="37">
        <f t="shared" si="2"/>
        <v>1</v>
      </c>
      <c r="L29" s="47">
        <f t="shared" si="3"/>
        <v>0</v>
      </c>
    </row>
    <row r="30" spans="1:12" ht="12.75">
      <c r="A30" s="30"/>
      <c r="B30" s="31"/>
      <c r="C30" s="32"/>
      <c r="D30" s="48"/>
      <c r="E30" s="33"/>
      <c r="F30" s="49">
        <f t="shared" si="0"/>
        <v>0</v>
      </c>
      <c r="G30" s="33"/>
      <c r="H30" s="34">
        <f t="shared" si="1"/>
        <v>0</v>
      </c>
      <c r="I30" s="35"/>
      <c r="J30" s="36"/>
      <c r="K30" s="37">
        <f t="shared" si="2"/>
        <v>1</v>
      </c>
      <c r="L30" s="47">
        <f t="shared" si="3"/>
        <v>0</v>
      </c>
    </row>
    <row r="31" spans="1:12" ht="12.75">
      <c r="A31" s="38"/>
      <c r="B31" s="39"/>
      <c r="C31" s="40"/>
      <c r="D31" s="41"/>
      <c r="E31" s="42"/>
      <c r="F31" s="43">
        <f t="shared" si="0"/>
        <v>0</v>
      </c>
      <c r="G31" s="42"/>
      <c r="H31" s="44">
        <f t="shared" si="1"/>
        <v>0</v>
      </c>
      <c r="I31" s="45"/>
      <c r="J31" s="46"/>
      <c r="K31" s="37">
        <f t="shared" si="2"/>
        <v>1</v>
      </c>
      <c r="L31" s="47">
        <f t="shared" si="3"/>
        <v>0</v>
      </c>
    </row>
    <row r="32" spans="1:12" ht="12.75">
      <c r="A32" s="30"/>
      <c r="B32" s="31"/>
      <c r="C32" s="32"/>
      <c r="D32" s="48"/>
      <c r="E32" s="33"/>
      <c r="F32" s="49">
        <f t="shared" si="0"/>
        <v>0</v>
      </c>
      <c r="G32" s="33"/>
      <c r="H32" s="34">
        <f t="shared" si="1"/>
        <v>0</v>
      </c>
      <c r="I32" s="35"/>
      <c r="J32" s="36"/>
      <c r="K32" s="37">
        <f t="shared" si="2"/>
        <v>1</v>
      </c>
      <c r="L32" s="47">
        <f t="shared" si="3"/>
        <v>0</v>
      </c>
    </row>
    <row r="33" spans="1:12" ht="12.75">
      <c r="A33" s="38"/>
      <c r="B33" s="39"/>
      <c r="C33" s="40"/>
      <c r="D33" s="41"/>
      <c r="E33" s="42"/>
      <c r="F33" s="43">
        <f t="shared" si="0"/>
        <v>0</v>
      </c>
      <c r="G33" s="42"/>
      <c r="H33" s="44">
        <f t="shared" si="1"/>
        <v>0</v>
      </c>
      <c r="I33" s="45"/>
      <c r="J33" s="46"/>
      <c r="K33" s="37">
        <f t="shared" si="2"/>
        <v>1</v>
      </c>
      <c r="L33" s="47">
        <f t="shared" si="3"/>
        <v>0</v>
      </c>
    </row>
    <row r="34" spans="1:12" ht="12.75">
      <c r="A34" s="30"/>
      <c r="B34" s="31"/>
      <c r="C34" s="32"/>
      <c r="D34" s="48"/>
      <c r="E34" s="33"/>
      <c r="F34" s="49">
        <f t="shared" si="0"/>
        <v>0</v>
      </c>
      <c r="G34" s="33"/>
      <c r="H34" s="34">
        <f t="shared" si="1"/>
        <v>0</v>
      </c>
      <c r="I34" s="35"/>
      <c r="J34" s="36"/>
      <c r="K34" s="37">
        <f t="shared" si="2"/>
        <v>1</v>
      </c>
      <c r="L34" s="47">
        <f t="shared" si="3"/>
        <v>0</v>
      </c>
    </row>
    <row r="35" spans="1:12" ht="12.75">
      <c r="A35" s="38"/>
      <c r="B35" s="39"/>
      <c r="C35" s="40"/>
      <c r="D35" s="41"/>
      <c r="E35" s="42"/>
      <c r="F35" s="43">
        <f t="shared" si="0"/>
        <v>0</v>
      </c>
      <c r="G35" s="42"/>
      <c r="H35" s="44">
        <f t="shared" si="1"/>
        <v>0</v>
      </c>
      <c r="I35" s="45"/>
      <c r="J35" s="46"/>
      <c r="K35" s="37">
        <f t="shared" si="2"/>
        <v>1</v>
      </c>
      <c r="L35" s="47">
        <f t="shared" si="3"/>
        <v>0</v>
      </c>
    </row>
    <row r="36" spans="1:12" ht="12.75">
      <c r="A36" s="30"/>
      <c r="B36" s="31"/>
      <c r="C36" s="32"/>
      <c r="D36" s="48"/>
      <c r="E36" s="33"/>
      <c r="F36" s="49">
        <f t="shared" si="0"/>
        <v>0</v>
      </c>
      <c r="G36" s="33"/>
      <c r="H36" s="34">
        <f t="shared" si="1"/>
        <v>0</v>
      </c>
      <c r="I36" s="35"/>
      <c r="J36" s="36"/>
      <c r="K36" s="37">
        <f t="shared" si="2"/>
        <v>1</v>
      </c>
      <c r="L36" s="47">
        <f t="shared" si="3"/>
        <v>0</v>
      </c>
    </row>
    <row r="37" spans="1:12" ht="12.75">
      <c r="A37" s="38"/>
      <c r="B37" s="39"/>
      <c r="C37" s="40"/>
      <c r="D37" s="41"/>
      <c r="E37" s="42"/>
      <c r="F37" s="43">
        <f t="shared" si="0"/>
        <v>0</v>
      </c>
      <c r="G37" s="42"/>
      <c r="H37" s="44">
        <f t="shared" si="1"/>
        <v>0</v>
      </c>
      <c r="I37" s="45"/>
      <c r="J37" s="46"/>
      <c r="K37" s="37">
        <f t="shared" si="2"/>
        <v>1</v>
      </c>
      <c r="L37" s="47">
        <f t="shared" si="3"/>
        <v>0</v>
      </c>
    </row>
    <row r="38" spans="1:12" ht="12.75">
      <c r="A38" s="30"/>
      <c r="B38" s="48"/>
      <c r="C38" s="33"/>
      <c r="D38" s="48"/>
      <c r="E38" s="33"/>
      <c r="F38" s="49">
        <f t="shared" si="0"/>
        <v>0</v>
      </c>
      <c r="G38" s="33"/>
      <c r="H38" s="34">
        <f t="shared" si="1"/>
        <v>0</v>
      </c>
      <c r="I38" s="35"/>
      <c r="J38" s="36"/>
      <c r="K38" s="37">
        <f t="shared" si="2"/>
        <v>1</v>
      </c>
      <c r="L38" s="47">
        <f t="shared" si="3"/>
        <v>0</v>
      </c>
    </row>
    <row r="39" spans="1:12" ht="12.75">
      <c r="A39" s="38"/>
      <c r="B39" s="41"/>
      <c r="C39" s="42"/>
      <c r="D39" s="41"/>
      <c r="E39" s="42"/>
      <c r="F39" s="43">
        <f t="shared" si="0"/>
        <v>0</v>
      </c>
      <c r="G39" s="42"/>
      <c r="H39" s="44">
        <f t="shared" si="1"/>
        <v>0</v>
      </c>
      <c r="I39" s="45"/>
      <c r="J39" s="46"/>
      <c r="K39" s="37">
        <f t="shared" si="2"/>
        <v>1</v>
      </c>
      <c r="L39" s="47">
        <f t="shared" si="3"/>
        <v>0</v>
      </c>
    </row>
    <row r="40" spans="1:12" ht="13.5" thickBot="1">
      <c r="A40" s="50"/>
      <c r="B40" s="51"/>
      <c r="C40" s="52"/>
      <c r="D40" s="51"/>
      <c r="E40" s="52"/>
      <c r="F40" s="53">
        <f t="shared" si="0"/>
        <v>0</v>
      </c>
      <c r="G40" s="52"/>
      <c r="H40" s="54">
        <f t="shared" si="1"/>
        <v>0</v>
      </c>
      <c r="I40" s="55"/>
      <c r="J40" s="56"/>
      <c r="K40" s="57">
        <f t="shared" si="2"/>
        <v>1</v>
      </c>
      <c r="L40" s="58">
        <f>ROUNDUP(K40*5000*H40/365*20,0)/20</f>
        <v>0</v>
      </c>
    </row>
    <row r="41" ht="13.5" thickBot="1"/>
    <row r="42" spans="1:12" ht="13.5" thickBot="1">
      <c r="A42" s="61" t="s">
        <v>34</v>
      </c>
      <c r="B42" s="1"/>
      <c r="C42" s="1"/>
      <c r="D42" s="1"/>
      <c r="E42" s="1"/>
      <c r="G42" s="1"/>
      <c r="H42" s="1"/>
      <c r="I42" s="1"/>
      <c r="J42" s="1" t="s">
        <v>1</v>
      </c>
      <c r="K42" s="1"/>
      <c r="L42" s="62">
        <f>SUM(L12:L40)</f>
        <v>0</v>
      </c>
    </row>
    <row r="43" ht="12.75">
      <c r="A43" s="60" t="s">
        <v>35</v>
      </c>
    </row>
    <row r="44" ht="12.75">
      <c r="A44" s="60" t="s">
        <v>36</v>
      </c>
    </row>
    <row r="46" ht="13.5" thickBot="1"/>
    <row r="47" spans="1:12" ht="12.75">
      <c r="A47" s="14" t="s">
        <v>12</v>
      </c>
      <c r="B47" s="15" t="s">
        <v>13</v>
      </c>
      <c r="C47" s="16" t="s">
        <v>14</v>
      </c>
      <c r="D47" s="75" t="s">
        <v>15</v>
      </c>
      <c r="E47" s="76" t="s">
        <v>16</v>
      </c>
      <c r="F47" s="15" t="s">
        <v>0</v>
      </c>
      <c r="G47" s="16" t="s">
        <v>0</v>
      </c>
      <c r="H47" s="15" t="s">
        <v>17</v>
      </c>
      <c r="I47" s="17" t="s">
        <v>18</v>
      </c>
      <c r="J47" s="15"/>
      <c r="K47" s="15" t="s">
        <v>19</v>
      </c>
      <c r="L47" s="77"/>
    </row>
    <row r="48" spans="1:12" ht="12.75">
      <c r="A48" s="19" t="s">
        <v>20</v>
      </c>
      <c r="B48" s="20"/>
      <c r="C48" s="21"/>
      <c r="D48" s="20" t="s">
        <v>21</v>
      </c>
      <c r="E48" s="20" t="s">
        <v>21</v>
      </c>
      <c r="F48" s="20" t="s">
        <v>22</v>
      </c>
      <c r="G48" s="21" t="s">
        <v>37</v>
      </c>
      <c r="H48" s="22"/>
      <c r="I48" s="23" t="s">
        <v>23</v>
      </c>
      <c r="J48" s="24" t="s">
        <v>24</v>
      </c>
      <c r="K48" s="25" t="s">
        <v>25</v>
      </c>
      <c r="L48" s="78" t="s">
        <v>26</v>
      </c>
    </row>
    <row r="49" spans="1:12" ht="12.75">
      <c r="A49" s="19" t="s">
        <v>27</v>
      </c>
      <c r="B49" s="20"/>
      <c r="C49" s="21"/>
      <c r="D49" s="79" t="s">
        <v>28</v>
      </c>
      <c r="E49" s="80" t="s">
        <v>29</v>
      </c>
      <c r="F49" s="20"/>
      <c r="G49" s="21" t="s">
        <v>30</v>
      </c>
      <c r="H49" s="24"/>
      <c r="I49" s="81" t="s">
        <v>31</v>
      </c>
      <c r="J49" s="23"/>
      <c r="K49" s="25"/>
      <c r="L49" s="78"/>
    </row>
    <row r="50" spans="1:12" ht="13.5" thickBot="1">
      <c r="A50" s="26" t="s">
        <v>32</v>
      </c>
      <c r="B50" s="27"/>
      <c r="C50" s="28"/>
      <c r="D50" s="27"/>
      <c r="E50" s="28"/>
      <c r="F50" s="27"/>
      <c r="G50" s="28" t="s">
        <v>33</v>
      </c>
      <c r="H50" s="82"/>
      <c r="I50" s="83"/>
      <c r="J50" s="84"/>
      <c r="K50" s="85"/>
      <c r="L50" s="97"/>
    </row>
    <row r="51" spans="1:12" ht="12.75">
      <c r="A51" s="86"/>
      <c r="B51" s="87"/>
      <c r="C51" s="88"/>
      <c r="D51" s="89"/>
      <c r="E51" s="90"/>
      <c r="F51" s="91">
        <f>E51-D51</f>
        <v>0</v>
      </c>
      <c r="G51" s="90"/>
      <c r="H51" s="92">
        <f>IF(F51&gt;0,ROUNDUP(G51/F51,6),0)</f>
        <v>0</v>
      </c>
      <c r="I51" s="93"/>
      <c r="J51" s="94"/>
      <c r="K51" s="95">
        <f>IF(SUM(J51-I51+1)&gt;365,365,SUM(J51-I51+1))</f>
        <v>1</v>
      </c>
      <c r="L51" s="96">
        <f aca="true" t="shared" si="4" ref="L51:L81">ROUNDUP(K51*5000*H51/365*20,0)/20</f>
        <v>0</v>
      </c>
    </row>
    <row r="52" spans="1:12" ht="12.75">
      <c r="A52" s="30"/>
      <c r="B52" s="31"/>
      <c r="C52" s="32"/>
      <c r="D52" s="48"/>
      <c r="E52" s="33"/>
      <c r="F52" s="49">
        <f>E52-D52</f>
        <v>0</v>
      </c>
      <c r="G52" s="33"/>
      <c r="H52" s="34">
        <f>IF(F52&gt;0,ROUNDUP(G52/F52,6),0)</f>
        <v>0</v>
      </c>
      <c r="I52" s="35"/>
      <c r="J52" s="36"/>
      <c r="K52" s="70">
        <f>IF(SUM(J52-I52+1)&gt;365,365,SUM(J52-I52+1))</f>
        <v>1</v>
      </c>
      <c r="L52" s="47">
        <f t="shared" si="4"/>
        <v>0</v>
      </c>
    </row>
    <row r="53" spans="1:12" ht="12.75">
      <c r="A53" s="38"/>
      <c r="B53" s="39"/>
      <c r="C53" s="40"/>
      <c r="D53" s="41"/>
      <c r="E53" s="42"/>
      <c r="F53" s="43">
        <f aca="true" t="shared" si="5" ref="F53:F82">E53-D53</f>
        <v>0</v>
      </c>
      <c r="G53" s="42"/>
      <c r="H53" s="44">
        <f aca="true" t="shared" si="6" ref="H53:H82">IF(F53&gt;0,ROUNDUP(G53/F53,6),0)</f>
        <v>0</v>
      </c>
      <c r="I53" s="45"/>
      <c r="J53" s="46"/>
      <c r="K53" s="70">
        <f aca="true" t="shared" si="7" ref="K53:K82">IF(SUM(J53-I53+1)&gt;365,365,SUM(J53-I53+1))</f>
        <v>1</v>
      </c>
      <c r="L53" s="47">
        <f t="shared" si="4"/>
        <v>0</v>
      </c>
    </row>
    <row r="54" spans="1:12" ht="12.75">
      <c r="A54" s="38"/>
      <c r="B54" s="39"/>
      <c r="C54" s="40"/>
      <c r="D54" s="41"/>
      <c r="E54" s="42"/>
      <c r="F54" s="43">
        <f t="shared" si="5"/>
        <v>0</v>
      </c>
      <c r="G54" s="42"/>
      <c r="H54" s="44">
        <f t="shared" si="6"/>
        <v>0</v>
      </c>
      <c r="I54" s="45"/>
      <c r="J54" s="46"/>
      <c r="K54" s="70">
        <f t="shared" si="7"/>
        <v>1</v>
      </c>
      <c r="L54" s="47">
        <f t="shared" si="4"/>
        <v>0</v>
      </c>
    </row>
    <row r="55" spans="1:12" ht="12.75">
      <c r="A55" s="38"/>
      <c r="B55" s="39"/>
      <c r="C55" s="40"/>
      <c r="D55" s="41"/>
      <c r="E55" s="42"/>
      <c r="F55" s="43">
        <f t="shared" si="5"/>
        <v>0</v>
      </c>
      <c r="G55" s="42"/>
      <c r="H55" s="44">
        <f t="shared" si="6"/>
        <v>0</v>
      </c>
      <c r="I55" s="45"/>
      <c r="J55" s="46"/>
      <c r="K55" s="70">
        <f t="shared" si="7"/>
        <v>1</v>
      </c>
      <c r="L55" s="47">
        <f t="shared" si="4"/>
        <v>0</v>
      </c>
    </row>
    <row r="56" spans="1:12" ht="12.75">
      <c r="A56" s="38"/>
      <c r="B56" s="39"/>
      <c r="C56" s="40"/>
      <c r="D56" s="41"/>
      <c r="E56" s="42"/>
      <c r="F56" s="43">
        <f t="shared" si="5"/>
        <v>0</v>
      </c>
      <c r="G56" s="42"/>
      <c r="H56" s="44">
        <f t="shared" si="6"/>
        <v>0</v>
      </c>
      <c r="I56" s="45"/>
      <c r="J56" s="46"/>
      <c r="K56" s="70">
        <f t="shared" si="7"/>
        <v>1</v>
      </c>
      <c r="L56" s="47">
        <f t="shared" si="4"/>
        <v>0</v>
      </c>
    </row>
    <row r="57" spans="1:12" ht="12.75">
      <c r="A57" s="38"/>
      <c r="B57" s="39"/>
      <c r="C57" s="40"/>
      <c r="D57" s="41"/>
      <c r="E57" s="42"/>
      <c r="F57" s="43">
        <f t="shared" si="5"/>
        <v>0</v>
      </c>
      <c r="G57" s="42"/>
      <c r="H57" s="44">
        <f t="shared" si="6"/>
        <v>0</v>
      </c>
      <c r="I57" s="45"/>
      <c r="J57" s="46"/>
      <c r="K57" s="70">
        <f t="shared" si="7"/>
        <v>1</v>
      </c>
      <c r="L57" s="47">
        <f t="shared" si="4"/>
        <v>0</v>
      </c>
    </row>
    <row r="58" spans="1:12" ht="12.75">
      <c r="A58" s="38"/>
      <c r="B58" s="39"/>
      <c r="C58" s="40"/>
      <c r="D58" s="41"/>
      <c r="E58" s="42"/>
      <c r="F58" s="43">
        <f t="shared" si="5"/>
        <v>0</v>
      </c>
      <c r="G58" s="42"/>
      <c r="H58" s="44">
        <f t="shared" si="6"/>
        <v>0</v>
      </c>
      <c r="I58" s="45"/>
      <c r="J58" s="46"/>
      <c r="K58" s="70">
        <f t="shared" si="7"/>
        <v>1</v>
      </c>
      <c r="L58" s="47">
        <f t="shared" si="4"/>
        <v>0</v>
      </c>
    </row>
    <row r="59" spans="1:12" ht="12.75">
      <c r="A59" s="38"/>
      <c r="B59" s="39"/>
      <c r="C59" s="40"/>
      <c r="D59" s="41"/>
      <c r="E59" s="42"/>
      <c r="F59" s="43">
        <f t="shared" si="5"/>
        <v>0</v>
      </c>
      <c r="G59" s="42"/>
      <c r="H59" s="44">
        <f t="shared" si="6"/>
        <v>0</v>
      </c>
      <c r="I59" s="45"/>
      <c r="J59" s="46"/>
      <c r="K59" s="70">
        <f t="shared" si="7"/>
        <v>1</v>
      </c>
      <c r="L59" s="47">
        <f t="shared" si="4"/>
        <v>0</v>
      </c>
    </row>
    <row r="60" spans="1:12" ht="12.75">
      <c r="A60" s="38"/>
      <c r="B60" s="39"/>
      <c r="C60" s="40"/>
      <c r="D60" s="41"/>
      <c r="E60" s="42"/>
      <c r="F60" s="43">
        <f t="shared" si="5"/>
        <v>0</v>
      </c>
      <c r="G60" s="42"/>
      <c r="H60" s="44">
        <f t="shared" si="6"/>
        <v>0</v>
      </c>
      <c r="I60" s="45"/>
      <c r="J60" s="46"/>
      <c r="K60" s="70">
        <f t="shared" si="7"/>
        <v>1</v>
      </c>
      <c r="L60" s="47">
        <f t="shared" si="4"/>
        <v>0</v>
      </c>
    </row>
    <row r="61" spans="1:12" ht="12.75">
      <c r="A61" s="38"/>
      <c r="B61" s="39"/>
      <c r="C61" s="40"/>
      <c r="D61" s="41"/>
      <c r="E61" s="42"/>
      <c r="F61" s="43">
        <f t="shared" si="5"/>
        <v>0</v>
      </c>
      <c r="G61" s="42"/>
      <c r="H61" s="44">
        <f t="shared" si="6"/>
        <v>0</v>
      </c>
      <c r="I61" s="45"/>
      <c r="J61" s="46"/>
      <c r="K61" s="70">
        <f t="shared" si="7"/>
        <v>1</v>
      </c>
      <c r="L61" s="47">
        <f t="shared" si="4"/>
        <v>0</v>
      </c>
    </row>
    <row r="62" spans="1:12" ht="12.75">
      <c r="A62" s="38"/>
      <c r="B62" s="39"/>
      <c r="C62" s="40"/>
      <c r="D62" s="41"/>
      <c r="E62" s="42"/>
      <c r="F62" s="43">
        <f t="shared" si="5"/>
        <v>0</v>
      </c>
      <c r="G62" s="42"/>
      <c r="H62" s="44">
        <f t="shared" si="6"/>
        <v>0</v>
      </c>
      <c r="I62" s="45"/>
      <c r="J62" s="46"/>
      <c r="K62" s="70">
        <f t="shared" si="7"/>
        <v>1</v>
      </c>
      <c r="L62" s="47">
        <f t="shared" si="4"/>
        <v>0</v>
      </c>
    </row>
    <row r="63" spans="1:12" ht="12.75">
      <c r="A63" s="38"/>
      <c r="B63" s="39"/>
      <c r="C63" s="40"/>
      <c r="D63" s="41"/>
      <c r="E63" s="42"/>
      <c r="F63" s="43">
        <f t="shared" si="5"/>
        <v>0</v>
      </c>
      <c r="G63" s="42"/>
      <c r="H63" s="44">
        <f t="shared" si="6"/>
        <v>0</v>
      </c>
      <c r="I63" s="45"/>
      <c r="J63" s="46"/>
      <c r="K63" s="70">
        <f t="shared" si="7"/>
        <v>1</v>
      </c>
      <c r="L63" s="47">
        <f t="shared" si="4"/>
        <v>0</v>
      </c>
    </row>
    <row r="64" spans="1:12" ht="12.75">
      <c r="A64" s="30"/>
      <c r="B64" s="31"/>
      <c r="C64" s="32"/>
      <c r="D64" s="48"/>
      <c r="E64" s="33"/>
      <c r="F64" s="49">
        <f t="shared" si="5"/>
        <v>0</v>
      </c>
      <c r="G64" s="33"/>
      <c r="H64" s="34">
        <f t="shared" si="6"/>
        <v>0</v>
      </c>
      <c r="I64" s="35"/>
      <c r="J64" s="36"/>
      <c r="K64" s="70">
        <f t="shared" si="7"/>
        <v>1</v>
      </c>
      <c r="L64" s="47">
        <f t="shared" si="4"/>
        <v>0</v>
      </c>
    </row>
    <row r="65" spans="1:12" ht="12.75">
      <c r="A65" s="38"/>
      <c r="B65" s="39"/>
      <c r="C65" s="40"/>
      <c r="D65" s="41"/>
      <c r="E65" s="42"/>
      <c r="F65" s="43">
        <f t="shared" si="5"/>
        <v>0</v>
      </c>
      <c r="G65" s="42"/>
      <c r="H65" s="44">
        <f t="shared" si="6"/>
        <v>0</v>
      </c>
      <c r="I65" s="45"/>
      <c r="J65" s="46"/>
      <c r="K65" s="70">
        <f t="shared" si="7"/>
        <v>1</v>
      </c>
      <c r="L65" s="47">
        <f t="shared" si="4"/>
        <v>0</v>
      </c>
    </row>
    <row r="66" spans="1:12" ht="12.75">
      <c r="A66" s="38"/>
      <c r="B66" s="39"/>
      <c r="C66" s="40"/>
      <c r="D66" s="41"/>
      <c r="E66" s="42"/>
      <c r="F66" s="43">
        <f t="shared" si="5"/>
        <v>0</v>
      </c>
      <c r="G66" s="42"/>
      <c r="H66" s="44">
        <f t="shared" si="6"/>
        <v>0</v>
      </c>
      <c r="I66" s="45"/>
      <c r="J66" s="46"/>
      <c r="K66" s="70">
        <f t="shared" si="7"/>
        <v>1</v>
      </c>
      <c r="L66" s="47">
        <f t="shared" si="4"/>
        <v>0</v>
      </c>
    </row>
    <row r="67" spans="1:12" ht="12.75">
      <c r="A67" s="38"/>
      <c r="B67" s="39"/>
      <c r="C67" s="40"/>
      <c r="D67" s="41"/>
      <c r="E67" s="42"/>
      <c r="F67" s="43">
        <f t="shared" si="5"/>
        <v>0</v>
      </c>
      <c r="G67" s="42"/>
      <c r="H67" s="44">
        <f t="shared" si="6"/>
        <v>0</v>
      </c>
      <c r="I67" s="45"/>
      <c r="J67" s="46"/>
      <c r="K67" s="70">
        <f t="shared" si="7"/>
        <v>1</v>
      </c>
      <c r="L67" s="47">
        <f t="shared" si="4"/>
        <v>0</v>
      </c>
    </row>
    <row r="68" spans="1:12" ht="12.75">
      <c r="A68" s="38"/>
      <c r="B68" s="39"/>
      <c r="C68" s="40"/>
      <c r="D68" s="41"/>
      <c r="E68" s="42"/>
      <c r="F68" s="43">
        <f t="shared" si="5"/>
        <v>0</v>
      </c>
      <c r="G68" s="42"/>
      <c r="H68" s="44">
        <f t="shared" si="6"/>
        <v>0</v>
      </c>
      <c r="I68" s="45"/>
      <c r="J68" s="46"/>
      <c r="K68" s="70">
        <f t="shared" si="7"/>
        <v>1</v>
      </c>
      <c r="L68" s="47">
        <f t="shared" si="4"/>
        <v>0</v>
      </c>
    </row>
    <row r="69" spans="1:12" ht="12.75">
      <c r="A69" s="38"/>
      <c r="B69" s="39"/>
      <c r="C69" s="40"/>
      <c r="D69" s="41"/>
      <c r="E69" s="42"/>
      <c r="F69" s="43">
        <f t="shared" si="5"/>
        <v>0</v>
      </c>
      <c r="G69" s="42"/>
      <c r="H69" s="44">
        <f t="shared" si="6"/>
        <v>0</v>
      </c>
      <c r="I69" s="45"/>
      <c r="J69" s="46"/>
      <c r="K69" s="70">
        <f t="shared" si="7"/>
        <v>1</v>
      </c>
      <c r="L69" s="47">
        <f t="shared" si="4"/>
        <v>0</v>
      </c>
    </row>
    <row r="70" spans="1:12" ht="12.75">
      <c r="A70" s="38"/>
      <c r="B70" s="39"/>
      <c r="C70" s="40"/>
      <c r="D70" s="41"/>
      <c r="E70" s="42"/>
      <c r="F70" s="43">
        <f t="shared" si="5"/>
        <v>0</v>
      </c>
      <c r="G70" s="42"/>
      <c r="H70" s="44">
        <f t="shared" si="6"/>
        <v>0</v>
      </c>
      <c r="I70" s="45"/>
      <c r="J70" s="46"/>
      <c r="K70" s="70">
        <f t="shared" si="7"/>
        <v>1</v>
      </c>
      <c r="L70" s="47">
        <f t="shared" si="4"/>
        <v>0</v>
      </c>
    </row>
    <row r="71" spans="1:12" ht="12.75">
      <c r="A71" s="38"/>
      <c r="B71" s="39"/>
      <c r="C71" s="40"/>
      <c r="D71" s="41"/>
      <c r="E71" s="42"/>
      <c r="F71" s="43">
        <f t="shared" si="5"/>
        <v>0</v>
      </c>
      <c r="G71" s="42"/>
      <c r="H71" s="44">
        <f t="shared" si="6"/>
        <v>0</v>
      </c>
      <c r="I71" s="45"/>
      <c r="J71" s="46"/>
      <c r="K71" s="70">
        <f t="shared" si="7"/>
        <v>1</v>
      </c>
      <c r="L71" s="47">
        <f t="shared" si="4"/>
        <v>0</v>
      </c>
    </row>
    <row r="72" spans="1:12" ht="12.75">
      <c r="A72" s="30"/>
      <c r="B72" s="31"/>
      <c r="C72" s="32"/>
      <c r="D72" s="48"/>
      <c r="E72" s="33"/>
      <c r="F72" s="49">
        <f t="shared" si="5"/>
        <v>0</v>
      </c>
      <c r="G72" s="33"/>
      <c r="H72" s="34">
        <f t="shared" si="6"/>
        <v>0</v>
      </c>
      <c r="I72" s="35"/>
      <c r="J72" s="36"/>
      <c r="K72" s="70">
        <f t="shared" si="7"/>
        <v>1</v>
      </c>
      <c r="L72" s="47">
        <f t="shared" si="4"/>
        <v>0</v>
      </c>
    </row>
    <row r="73" spans="1:12" ht="12.75">
      <c r="A73" s="38"/>
      <c r="B73" s="39"/>
      <c r="C73" s="40"/>
      <c r="D73" s="41"/>
      <c r="E73" s="42"/>
      <c r="F73" s="43">
        <f t="shared" si="5"/>
        <v>0</v>
      </c>
      <c r="G73" s="42"/>
      <c r="H73" s="44">
        <f t="shared" si="6"/>
        <v>0</v>
      </c>
      <c r="I73" s="45"/>
      <c r="J73" s="46"/>
      <c r="K73" s="70">
        <f t="shared" si="7"/>
        <v>1</v>
      </c>
      <c r="L73" s="47">
        <f t="shared" si="4"/>
        <v>0</v>
      </c>
    </row>
    <row r="74" spans="1:12" ht="12.75">
      <c r="A74" s="71"/>
      <c r="B74" s="39"/>
      <c r="C74" s="68"/>
      <c r="D74" s="41"/>
      <c r="E74" s="41"/>
      <c r="F74" s="43">
        <f t="shared" si="5"/>
        <v>0</v>
      </c>
      <c r="G74" s="41"/>
      <c r="H74" s="44">
        <f t="shared" si="6"/>
        <v>0</v>
      </c>
      <c r="I74" s="69"/>
      <c r="J74" s="69"/>
      <c r="K74" s="70">
        <f t="shared" si="7"/>
        <v>1</v>
      </c>
      <c r="L74" s="47">
        <f t="shared" si="4"/>
        <v>0</v>
      </c>
    </row>
    <row r="75" spans="1:12" ht="12.75">
      <c r="A75" s="71"/>
      <c r="B75" s="39"/>
      <c r="C75" s="68"/>
      <c r="D75" s="41"/>
      <c r="E75" s="41"/>
      <c r="F75" s="43">
        <f t="shared" si="5"/>
        <v>0</v>
      </c>
      <c r="G75" s="41"/>
      <c r="H75" s="44">
        <f t="shared" si="6"/>
        <v>0</v>
      </c>
      <c r="I75" s="69"/>
      <c r="J75" s="69"/>
      <c r="K75" s="70">
        <f t="shared" si="7"/>
        <v>1</v>
      </c>
      <c r="L75" s="47">
        <f t="shared" si="4"/>
        <v>0</v>
      </c>
    </row>
    <row r="76" spans="1:12" ht="12.75">
      <c r="A76" s="30"/>
      <c r="B76" s="31"/>
      <c r="C76" s="32"/>
      <c r="D76" s="48"/>
      <c r="E76" s="33"/>
      <c r="F76" s="49">
        <f t="shared" si="5"/>
        <v>0</v>
      </c>
      <c r="G76" s="33"/>
      <c r="H76" s="34">
        <f t="shared" si="6"/>
        <v>0</v>
      </c>
      <c r="I76" s="35"/>
      <c r="J76" s="36"/>
      <c r="K76" s="70">
        <f t="shared" si="7"/>
        <v>1</v>
      </c>
      <c r="L76" s="47">
        <f t="shared" si="4"/>
        <v>0</v>
      </c>
    </row>
    <row r="77" spans="1:12" ht="12.75">
      <c r="A77" s="38"/>
      <c r="B77" s="39"/>
      <c r="C77" s="40"/>
      <c r="D77" s="41"/>
      <c r="E77" s="42"/>
      <c r="F77" s="43">
        <f t="shared" si="5"/>
        <v>0</v>
      </c>
      <c r="G77" s="42"/>
      <c r="H77" s="44">
        <f t="shared" si="6"/>
        <v>0</v>
      </c>
      <c r="I77" s="45"/>
      <c r="J77" s="46"/>
      <c r="K77" s="70">
        <f t="shared" si="7"/>
        <v>1</v>
      </c>
      <c r="L77" s="47">
        <f t="shared" si="4"/>
        <v>0</v>
      </c>
    </row>
    <row r="78" spans="1:12" ht="12.75">
      <c r="A78" s="30"/>
      <c r="B78" s="31"/>
      <c r="C78" s="32"/>
      <c r="D78" s="48"/>
      <c r="E78" s="33"/>
      <c r="F78" s="49">
        <f t="shared" si="5"/>
        <v>0</v>
      </c>
      <c r="G78" s="33"/>
      <c r="H78" s="34">
        <f t="shared" si="6"/>
        <v>0</v>
      </c>
      <c r="I78" s="35"/>
      <c r="J78" s="36"/>
      <c r="K78" s="70">
        <f t="shared" si="7"/>
        <v>1</v>
      </c>
      <c r="L78" s="47">
        <f t="shared" si="4"/>
        <v>0</v>
      </c>
    </row>
    <row r="79" spans="1:12" ht="12.75">
      <c r="A79" s="38"/>
      <c r="B79" s="39"/>
      <c r="C79" s="40"/>
      <c r="D79" s="41"/>
      <c r="E79" s="42"/>
      <c r="F79" s="43">
        <f t="shared" si="5"/>
        <v>0</v>
      </c>
      <c r="G79" s="42"/>
      <c r="H79" s="44">
        <f t="shared" si="6"/>
        <v>0</v>
      </c>
      <c r="I79" s="45"/>
      <c r="J79" s="46"/>
      <c r="K79" s="70">
        <f t="shared" si="7"/>
        <v>1</v>
      </c>
      <c r="L79" s="47">
        <f t="shared" si="4"/>
        <v>0</v>
      </c>
    </row>
    <row r="80" spans="1:12" ht="12.75">
      <c r="A80" s="30"/>
      <c r="B80" s="48"/>
      <c r="C80" s="33"/>
      <c r="D80" s="48"/>
      <c r="E80" s="33"/>
      <c r="F80" s="49">
        <f t="shared" si="5"/>
        <v>0</v>
      </c>
      <c r="G80" s="33"/>
      <c r="H80" s="34">
        <f t="shared" si="6"/>
        <v>0</v>
      </c>
      <c r="I80" s="35"/>
      <c r="J80" s="36"/>
      <c r="K80" s="70">
        <f t="shared" si="7"/>
        <v>1</v>
      </c>
      <c r="L80" s="47">
        <f t="shared" si="4"/>
        <v>0</v>
      </c>
    </row>
    <row r="81" spans="1:12" ht="12.75">
      <c r="A81" s="38"/>
      <c r="B81" s="41"/>
      <c r="C81" s="42"/>
      <c r="D81" s="41"/>
      <c r="E81" s="42"/>
      <c r="F81" s="43">
        <f t="shared" si="5"/>
        <v>0</v>
      </c>
      <c r="G81" s="42"/>
      <c r="H81" s="44">
        <f t="shared" si="6"/>
        <v>0</v>
      </c>
      <c r="I81" s="45"/>
      <c r="J81" s="46"/>
      <c r="K81" s="70">
        <f t="shared" si="7"/>
        <v>1</v>
      </c>
      <c r="L81" s="47">
        <f t="shared" si="4"/>
        <v>0</v>
      </c>
    </row>
    <row r="82" spans="1:12" ht="13.5" thickBot="1">
      <c r="A82" s="50"/>
      <c r="B82" s="51"/>
      <c r="C82" s="52"/>
      <c r="D82" s="51"/>
      <c r="E82" s="52"/>
      <c r="F82" s="53">
        <f t="shared" si="5"/>
        <v>0</v>
      </c>
      <c r="G82" s="52"/>
      <c r="H82" s="54">
        <f t="shared" si="6"/>
        <v>0</v>
      </c>
      <c r="I82" s="55"/>
      <c r="J82" s="56"/>
      <c r="K82" s="72">
        <f t="shared" si="7"/>
        <v>1</v>
      </c>
      <c r="L82" s="58">
        <f>ROUNDUP(K82*5000*H82/365*20,0)/20</f>
        <v>0</v>
      </c>
    </row>
    <row r="84" ht="12.75">
      <c r="L84" s="74">
        <f>SUM(L51:L82)</f>
        <v>0</v>
      </c>
    </row>
    <row r="85" ht="13.5" thickBot="1">
      <c r="A85" s="61" t="s">
        <v>34</v>
      </c>
    </row>
    <row r="86" spans="1:12" ht="13.5" thickBot="1">
      <c r="A86" s="60" t="s">
        <v>35</v>
      </c>
      <c r="B86" s="1"/>
      <c r="C86" s="1"/>
      <c r="D86" s="1"/>
      <c r="E86" s="1"/>
      <c r="G86" s="1"/>
      <c r="H86" s="1"/>
      <c r="I86" s="1"/>
      <c r="J86" s="1" t="s">
        <v>1</v>
      </c>
      <c r="K86" s="1"/>
      <c r="L86" s="62">
        <f>L42+L84</f>
        <v>0</v>
      </c>
    </row>
    <row r="87" ht="12.75">
      <c r="A87" s="60" t="s">
        <v>36</v>
      </c>
    </row>
    <row r="89" ht="13.5" thickBot="1">
      <c r="A89" s="60"/>
    </row>
    <row r="90" spans="1:12" ht="12.75">
      <c r="A90" s="14" t="s">
        <v>12</v>
      </c>
      <c r="B90" s="15" t="s">
        <v>13</v>
      </c>
      <c r="C90" s="16" t="s">
        <v>14</v>
      </c>
      <c r="D90" s="75" t="s">
        <v>15</v>
      </c>
      <c r="E90" s="76" t="s">
        <v>16</v>
      </c>
      <c r="F90" s="15" t="s">
        <v>0</v>
      </c>
      <c r="G90" s="16" t="s">
        <v>0</v>
      </c>
      <c r="H90" s="15" t="s">
        <v>17</v>
      </c>
      <c r="I90" s="17" t="s">
        <v>18</v>
      </c>
      <c r="J90" s="15"/>
      <c r="K90" s="15" t="s">
        <v>19</v>
      </c>
      <c r="L90" s="77"/>
    </row>
    <row r="91" spans="1:12" ht="12.75">
      <c r="A91" s="19" t="s">
        <v>20</v>
      </c>
      <c r="B91" s="20"/>
      <c r="C91" s="21"/>
      <c r="D91" s="20" t="s">
        <v>21</v>
      </c>
      <c r="E91" s="20" t="s">
        <v>21</v>
      </c>
      <c r="F91" s="20" t="s">
        <v>22</v>
      </c>
      <c r="G91" s="21" t="s">
        <v>37</v>
      </c>
      <c r="H91" s="22"/>
      <c r="I91" s="23" t="s">
        <v>23</v>
      </c>
      <c r="J91" s="24" t="s">
        <v>24</v>
      </c>
      <c r="K91" s="25" t="s">
        <v>25</v>
      </c>
      <c r="L91" s="78" t="s">
        <v>26</v>
      </c>
    </row>
    <row r="92" spans="1:12" ht="12.75">
      <c r="A92" s="19" t="s">
        <v>27</v>
      </c>
      <c r="B92" s="20"/>
      <c r="C92" s="21"/>
      <c r="D92" s="79" t="s">
        <v>28</v>
      </c>
      <c r="E92" s="80" t="s">
        <v>29</v>
      </c>
      <c r="F92" s="20"/>
      <c r="G92" s="21" t="s">
        <v>30</v>
      </c>
      <c r="H92" s="24"/>
      <c r="I92" s="81" t="s">
        <v>31</v>
      </c>
      <c r="J92" s="23"/>
      <c r="K92" s="25"/>
      <c r="L92" s="78"/>
    </row>
    <row r="93" spans="1:12" ht="13.5" thickBot="1">
      <c r="A93" s="26" t="s">
        <v>32</v>
      </c>
      <c r="B93" s="27"/>
      <c r="C93" s="28"/>
      <c r="D93" s="27"/>
      <c r="E93" s="28"/>
      <c r="F93" s="27"/>
      <c r="G93" s="28" t="s">
        <v>33</v>
      </c>
      <c r="H93" s="82"/>
      <c r="I93" s="83"/>
      <c r="J93" s="84"/>
      <c r="K93" s="85"/>
      <c r="L93" s="97"/>
    </row>
    <row r="94" spans="1:12" ht="12.75">
      <c r="A94" s="86"/>
      <c r="B94" s="87"/>
      <c r="C94" s="88"/>
      <c r="D94" s="89"/>
      <c r="E94" s="90"/>
      <c r="F94" s="91">
        <f aca="true" t="shared" si="8" ref="F94:F108">E94-D94</f>
        <v>0</v>
      </c>
      <c r="G94" s="90"/>
      <c r="H94" s="92">
        <f aca="true" t="shared" si="9" ref="H94:H108">IF(F94&gt;0,ROUNDUP(G94/F94,6),0)</f>
        <v>0</v>
      </c>
      <c r="I94" s="93"/>
      <c r="J94" s="94"/>
      <c r="K94" s="95">
        <f aca="true" t="shared" si="10" ref="K94:K108">IF(SUM(J94-I94+1)&gt;365,365,SUM(J94-I94+1))</f>
        <v>1</v>
      </c>
      <c r="L94" s="96">
        <f aca="true" t="shared" si="11" ref="L94:L124">ROUNDUP(K94*5000*H94/365*20,0)/20</f>
        <v>0</v>
      </c>
    </row>
    <row r="95" spans="1:12" ht="12.75">
      <c r="A95" s="30"/>
      <c r="B95" s="31"/>
      <c r="C95" s="32"/>
      <c r="D95" s="48"/>
      <c r="E95" s="33"/>
      <c r="F95" s="49">
        <f t="shared" si="8"/>
        <v>0</v>
      </c>
      <c r="G95" s="33"/>
      <c r="H95" s="34">
        <f t="shared" si="9"/>
        <v>0</v>
      </c>
      <c r="I95" s="35"/>
      <c r="J95" s="36"/>
      <c r="K95" s="70">
        <f t="shared" si="10"/>
        <v>1</v>
      </c>
      <c r="L95" s="47">
        <f t="shared" si="11"/>
        <v>0</v>
      </c>
    </row>
    <row r="96" spans="1:12" ht="12.75">
      <c r="A96" s="38"/>
      <c r="B96" s="39"/>
      <c r="C96" s="40"/>
      <c r="D96" s="41"/>
      <c r="E96" s="42"/>
      <c r="F96" s="43">
        <f t="shared" si="8"/>
        <v>0</v>
      </c>
      <c r="G96" s="42"/>
      <c r="H96" s="44">
        <f t="shared" si="9"/>
        <v>0</v>
      </c>
      <c r="I96" s="45"/>
      <c r="J96" s="46"/>
      <c r="K96" s="70">
        <f t="shared" si="10"/>
        <v>1</v>
      </c>
      <c r="L96" s="47">
        <f t="shared" si="11"/>
        <v>0</v>
      </c>
    </row>
    <row r="97" spans="1:12" ht="12.75">
      <c r="A97" s="38"/>
      <c r="B97" s="39"/>
      <c r="C97" s="40"/>
      <c r="D97" s="41"/>
      <c r="E97" s="42"/>
      <c r="F97" s="43">
        <f t="shared" si="8"/>
        <v>0</v>
      </c>
      <c r="G97" s="42"/>
      <c r="H97" s="44">
        <f t="shared" si="9"/>
        <v>0</v>
      </c>
      <c r="I97" s="45"/>
      <c r="J97" s="46"/>
      <c r="K97" s="70">
        <f t="shared" si="10"/>
        <v>1</v>
      </c>
      <c r="L97" s="47">
        <f t="shared" si="11"/>
        <v>0</v>
      </c>
    </row>
    <row r="98" spans="1:12" ht="12.75">
      <c r="A98" s="38"/>
      <c r="B98" s="39"/>
      <c r="C98" s="40"/>
      <c r="D98" s="41"/>
      <c r="E98" s="42"/>
      <c r="F98" s="43">
        <f t="shared" si="8"/>
        <v>0</v>
      </c>
      <c r="G98" s="42"/>
      <c r="H98" s="44">
        <f t="shared" si="9"/>
        <v>0</v>
      </c>
      <c r="I98" s="45"/>
      <c r="J98" s="46"/>
      <c r="K98" s="70">
        <f t="shared" si="10"/>
        <v>1</v>
      </c>
      <c r="L98" s="47">
        <f t="shared" si="11"/>
        <v>0</v>
      </c>
    </row>
    <row r="99" spans="1:12" ht="12.75">
      <c r="A99" s="38"/>
      <c r="B99" s="39"/>
      <c r="C99" s="40"/>
      <c r="D99" s="41"/>
      <c r="E99" s="42"/>
      <c r="F99" s="43">
        <f t="shared" si="8"/>
        <v>0</v>
      </c>
      <c r="G99" s="42"/>
      <c r="H99" s="44">
        <f t="shared" si="9"/>
        <v>0</v>
      </c>
      <c r="I99" s="45"/>
      <c r="J99" s="46"/>
      <c r="K99" s="70">
        <f t="shared" si="10"/>
        <v>1</v>
      </c>
      <c r="L99" s="47">
        <f t="shared" si="11"/>
        <v>0</v>
      </c>
    </row>
    <row r="100" spans="1:12" ht="12.75">
      <c r="A100" s="38"/>
      <c r="B100" s="39"/>
      <c r="C100" s="40"/>
      <c r="D100" s="41"/>
      <c r="E100" s="42"/>
      <c r="F100" s="43">
        <f t="shared" si="8"/>
        <v>0</v>
      </c>
      <c r="G100" s="42"/>
      <c r="H100" s="44">
        <f t="shared" si="9"/>
        <v>0</v>
      </c>
      <c r="I100" s="45"/>
      <c r="J100" s="46"/>
      <c r="K100" s="70">
        <f t="shared" si="10"/>
        <v>1</v>
      </c>
      <c r="L100" s="47">
        <f t="shared" si="11"/>
        <v>0</v>
      </c>
    </row>
    <row r="101" spans="1:12" ht="12.75">
      <c r="A101" s="38"/>
      <c r="B101" s="39"/>
      <c r="C101" s="40"/>
      <c r="D101" s="41"/>
      <c r="E101" s="42"/>
      <c r="F101" s="43">
        <f t="shared" si="8"/>
        <v>0</v>
      </c>
      <c r="G101" s="42"/>
      <c r="H101" s="44">
        <f t="shared" si="9"/>
        <v>0</v>
      </c>
      <c r="I101" s="45"/>
      <c r="J101" s="46"/>
      <c r="K101" s="70">
        <f t="shared" si="10"/>
        <v>1</v>
      </c>
      <c r="L101" s="47">
        <f t="shared" si="11"/>
        <v>0</v>
      </c>
    </row>
    <row r="102" spans="1:12" ht="12.75">
      <c r="A102" s="38"/>
      <c r="B102" s="39"/>
      <c r="C102" s="40"/>
      <c r="D102" s="41"/>
      <c r="E102" s="42"/>
      <c r="F102" s="43">
        <f t="shared" si="8"/>
        <v>0</v>
      </c>
      <c r="G102" s="42"/>
      <c r="H102" s="44">
        <f t="shared" si="9"/>
        <v>0</v>
      </c>
      <c r="I102" s="45"/>
      <c r="J102" s="46"/>
      <c r="K102" s="70">
        <f t="shared" si="10"/>
        <v>1</v>
      </c>
      <c r="L102" s="47">
        <f t="shared" si="11"/>
        <v>0</v>
      </c>
    </row>
    <row r="103" spans="1:12" ht="12.75">
      <c r="A103" s="38"/>
      <c r="B103" s="39"/>
      <c r="C103" s="40"/>
      <c r="D103" s="41"/>
      <c r="E103" s="42"/>
      <c r="F103" s="43">
        <f t="shared" si="8"/>
        <v>0</v>
      </c>
      <c r="G103" s="42"/>
      <c r="H103" s="44">
        <f t="shared" si="9"/>
        <v>0</v>
      </c>
      <c r="I103" s="45"/>
      <c r="J103" s="46"/>
      <c r="K103" s="70">
        <f t="shared" si="10"/>
        <v>1</v>
      </c>
      <c r="L103" s="47">
        <f t="shared" si="11"/>
        <v>0</v>
      </c>
    </row>
    <row r="104" spans="1:12" ht="12.75">
      <c r="A104" s="38"/>
      <c r="B104" s="39"/>
      <c r="C104" s="40"/>
      <c r="D104" s="41"/>
      <c r="E104" s="42"/>
      <c r="F104" s="43">
        <f t="shared" si="8"/>
        <v>0</v>
      </c>
      <c r="G104" s="42"/>
      <c r="H104" s="44">
        <f t="shared" si="9"/>
        <v>0</v>
      </c>
      <c r="I104" s="45"/>
      <c r="J104" s="46"/>
      <c r="K104" s="70">
        <f t="shared" si="10"/>
        <v>1</v>
      </c>
      <c r="L104" s="47">
        <f t="shared" si="11"/>
        <v>0</v>
      </c>
    </row>
    <row r="105" spans="1:12" ht="12.75">
      <c r="A105" s="38"/>
      <c r="B105" s="39"/>
      <c r="C105" s="40"/>
      <c r="D105" s="41"/>
      <c r="E105" s="42"/>
      <c r="F105" s="43">
        <f t="shared" si="8"/>
        <v>0</v>
      </c>
      <c r="G105" s="42"/>
      <c r="H105" s="44">
        <f t="shared" si="9"/>
        <v>0</v>
      </c>
      <c r="I105" s="45"/>
      <c r="J105" s="46"/>
      <c r="K105" s="70">
        <f t="shared" si="10"/>
        <v>1</v>
      </c>
      <c r="L105" s="47">
        <f t="shared" si="11"/>
        <v>0</v>
      </c>
    </row>
    <row r="106" spans="1:12" ht="12.75">
      <c r="A106" s="38"/>
      <c r="B106" s="39"/>
      <c r="C106" s="40"/>
      <c r="D106" s="41"/>
      <c r="E106" s="42"/>
      <c r="F106" s="43">
        <f t="shared" si="8"/>
        <v>0</v>
      </c>
      <c r="G106" s="42"/>
      <c r="H106" s="44">
        <f t="shared" si="9"/>
        <v>0</v>
      </c>
      <c r="I106" s="45"/>
      <c r="J106" s="46"/>
      <c r="K106" s="70">
        <f t="shared" si="10"/>
        <v>1</v>
      </c>
      <c r="L106" s="47">
        <f t="shared" si="11"/>
        <v>0</v>
      </c>
    </row>
    <row r="107" spans="1:12" ht="12.75">
      <c r="A107" s="30"/>
      <c r="B107" s="31"/>
      <c r="C107" s="32"/>
      <c r="D107" s="48"/>
      <c r="E107" s="33"/>
      <c r="F107" s="49">
        <f t="shared" si="8"/>
        <v>0</v>
      </c>
      <c r="G107" s="33"/>
      <c r="H107" s="34">
        <f t="shared" si="9"/>
        <v>0</v>
      </c>
      <c r="I107" s="35"/>
      <c r="J107" s="36"/>
      <c r="K107" s="70">
        <f t="shared" si="10"/>
        <v>1</v>
      </c>
      <c r="L107" s="47">
        <f t="shared" si="11"/>
        <v>0</v>
      </c>
    </row>
    <row r="108" spans="1:12" ht="12.75">
      <c r="A108" s="38"/>
      <c r="B108" s="39"/>
      <c r="C108" s="40"/>
      <c r="D108" s="41"/>
      <c r="E108" s="42"/>
      <c r="F108" s="43">
        <f t="shared" si="8"/>
        <v>0</v>
      </c>
      <c r="G108" s="42"/>
      <c r="H108" s="44">
        <f t="shared" si="9"/>
        <v>0</v>
      </c>
      <c r="I108" s="45"/>
      <c r="J108" s="46"/>
      <c r="K108" s="70">
        <f t="shared" si="10"/>
        <v>1</v>
      </c>
      <c r="L108" s="47">
        <f t="shared" si="11"/>
        <v>0</v>
      </c>
    </row>
    <row r="109" spans="1:12" ht="12.75">
      <c r="A109" s="38"/>
      <c r="B109" s="39"/>
      <c r="C109" s="40"/>
      <c r="D109" s="41"/>
      <c r="E109" s="42"/>
      <c r="F109" s="43">
        <f>E109-D109</f>
        <v>0</v>
      </c>
      <c r="G109" s="42"/>
      <c r="H109" s="44">
        <f>IF(F109&gt;0,ROUNDUP(G109/F109,6),0)</f>
        <v>0</v>
      </c>
      <c r="I109" s="45"/>
      <c r="J109" s="46"/>
      <c r="K109" s="70">
        <f>IF(SUM(J109-I109+1)&gt;365,365,SUM(J109-I109+1))</f>
        <v>1</v>
      </c>
      <c r="L109" s="47">
        <f t="shared" si="11"/>
        <v>0</v>
      </c>
    </row>
    <row r="110" spans="1:12" ht="12.75">
      <c r="A110" s="38"/>
      <c r="B110" s="39"/>
      <c r="C110" s="40"/>
      <c r="D110" s="41"/>
      <c r="E110" s="42"/>
      <c r="F110" s="43">
        <f>E110-D110</f>
        <v>0</v>
      </c>
      <c r="G110" s="42"/>
      <c r="H110" s="44">
        <f>IF(F110&gt;0,ROUNDUP(G110/F110,6),0)</f>
        <v>0</v>
      </c>
      <c r="I110" s="45"/>
      <c r="J110" s="46"/>
      <c r="K110" s="70">
        <f>IF(SUM(J110-I110+1)&gt;365,365,SUM(J110-I110+1))</f>
        <v>1</v>
      </c>
      <c r="L110" s="47">
        <f t="shared" si="11"/>
        <v>0</v>
      </c>
    </row>
    <row r="111" spans="1:12" ht="12.75">
      <c r="A111" s="38"/>
      <c r="B111" s="39"/>
      <c r="C111" s="40"/>
      <c r="D111" s="41"/>
      <c r="E111" s="42"/>
      <c r="F111" s="43">
        <f>E111-D111</f>
        <v>0</v>
      </c>
      <c r="G111" s="42"/>
      <c r="H111" s="44">
        <f>IF(F111&gt;0,ROUNDUP(G111/F111,6),0)</f>
        <v>0</v>
      </c>
      <c r="I111" s="45"/>
      <c r="J111" s="46"/>
      <c r="K111" s="70">
        <f>IF(SUM(J111-I111+1)&gt;365,365,SUM(J111-I111+1))</f>
        <v>1</v>
      </c>
      <c r="L111" s="47">
        <f t="shared" si="11"/>
        <v>0</v>
      </c>
    </row>
    <row r="112" spans="1:12" ht="12.75">
      <c r="A112" s="38"/>
      <c r="B112" s="39"/>
      <c r="C112" s="40"/>
      <c r="D112" s="41"/>
      <c r="E112" s="42"/>
      <c r="F112" s="43">
        <f>E112-D112</f>
        <v>0</v>
      </c>
      <c r="G112" s="42"/>
      <c r="H112" s="44">
        <f>IF(F112&gt;0,ROUNDUP(G112/F112,6),0)</f>
        <v>0</v>
      </c>
      <c r="I112" s="45"/>
      <c r="J112" s="46"/>
      <c r="K112" s="70">
        <f>IF(SUM(J112-I112+1)&gt;365,365,SUM(J112-I112+1))</f>
        <v>1</v>
      </c>
      <c r="L112" s="47">
        <f t="shared" si="11"/>
        <v>0</v>
      </c>
    </row>
    <row r="113" spans="1:12" ht="12.75">
      <c r="A113" s="38"/>
      <c r="B113" s="39"/>
      <c r="C113" s="40"/>
      <c r="D113" s="41"/>
      <c r="E113" s="42"/>
      <c r="F113" s="43">
        <f>E113-D113</f>
        <v>0</v>
      </c>
      <c r="G113" s="42"/>
      <c r="H113" s="44">
        <f>IF(F113&gt;0,ROUNDUP(G113/F113,6),0)</f>
        <v>0</v>
      </c>
      <c r="I113" s="45"/>
      <c r="J113" s="46"/>
      <c r="K113" s="70">
        <f>IF(SUM(J113-I113+1)&gt;365,365,SUM(J113-I113+1))</f>
        <v>1</v>
      </c>
      <c r="L113" s="47">
        <f t="shared" si="11"/>
        <v>0</v>
      </c>
    </row>
    <row r="114" spans="1:12" ht="12.75">
      <c r="A114" s="38"/>
      <c r="B114" s="39"/>
      <c r="C114" s="40"/>
      <c r="D114" s="41"/>
      <c r="E114" s="42"/>
      <c r="F114" s="43">
        <f aca="true" t="shared" si="12" ref="F114:F125">E114-D114</f>
        <v>0</v>
      </c>
      <c r="G114" s="42"/>
      <c r="H114" s="44">
        <f aca="true" t="shared" si="13" ref="H114:H125">IF(F114&gt;0,ROUNDUP(G114/F114,6),0)</f>
        <v>0</v>
      </c>
      <c r="I114" s="45"/>
      <c r="J114" s="46"/>
      <c r="K114" s="70">
        <f aca="true" t="shared" si="14" ref="K114:K125">IF(SUM(J114-I114+1)&gt;365,365,SUM(J114-I114+1))</f>
        <v>1</v>
      </c>
      <c r="L114" s="47">
        <f t="shared" si="11"/>
        <v>0</v>
      </c>
    </row>
    <row r="115" spans="1:12" ht="12.75">
      <c r="A115" s="30"/>
      <c r="B115" s="31"/>
      <c r="C115" s="32"/>
      <c r="D115" s="48"/>
      <c r="E115" s="33"/>
      <c r="F115" s="49">
        <f t="shared" si="12"/>
        <v>0</v>
      </c>
      <c r="G115" s="33"/>
      <c r="H115" s="34">
        <f t="shared" si="13"/>
        <v>0</v>
      </c>
      <c r="I115" s="35"/>
      <c r="J115" s="36"/>
      <c r="K115" s="70">
        <f t="shared" si="14"/>
        <v>1</v>
      </c>
      <c r="L115" s="47">
        <f t="shared" si="11"/>
        <v>0</v>
      </c>
    </row>
    <row r="116" spans="1:12" ht="12.75">
      <c r="A116" s="38"/>
      <c r="B116" s="39"/>
      <c r="C116" s="40"/>
      <c r="D116" s="41"/>
      <c r="E116" s="42"/>
      <c r="F116" s="43">
        <f t="shared" si="12"/>
        <v>0</v>
      </c>
      <c r="G116" s="42"/>
      <c r="H116" s="44">
        <f t="shared" si="13"/>
        <v>0</v>
      </c>
      <c r="I116" s="45"/>
      <c r="J116" s="46"/>
      <c r="K116" s="70">
        <f t="shared" si="14"/>
        <v>1</v>
      </c>
      <c r="L116" s="47">
        <f t="shared" si="11"/>
        <v>0</v>
      </c>
    </row>
    <row r="117" spans="1:12" ht="12.75">
      <c r="A117" s="71"/>
      <c r="B117" s="39"/>
      <c r="C117" s="68"/>
      <c r="D117" s="41"/>
      <c r="E117" s="41"/>
      <c r="F117" s="43">
        <f t="shared" si="12"/>
        <v>0</v>
      </c>
      <c r="G117" s="41"/>
      <c r="H117" s="44">
        <f t="shared" si="13"/>
        <v>0</v>
      </c>
      <c r="I117" s="69"/>
      <c r="J117" s="69"/>
      <c r="K117" s="70">
        <f t="shared" si="14"/>
        <v>1</v>
      </c>
      <c r="L117" s="47">
        <f t="shared" si="11"/>
        <v>0</v>
      </c>
    </row>
    <row r="118" spans="1:12" ht="12.75">
      <c r="A118" s="71"/>
      <c r="B118" s="39"/>
      <c r="C118" s="68"/>
      <c r="D118" s="41"/>
      <c r="E118" s="41"/>
      <c r="F118" s="43">
        <f t="shared" si="12"/>
        <v>0</v>
      </c>
      <c r="G118" s="41"/>
      <c r="H118" s="44">
        <f t="shared" si="13"/>
        <v>0</v>
      </c>
      <c r="I118" s="69"/>
      <c r="J118" s="69"/>
      <c r="K118" s="70">
        <f t="shared" si="14"/>
        <v>1</v>
      </c>
      <c r="L118" s="47">
        <f t="shared" si="11"/>
        <v>0</v>
      </c>
    </row>
    <row r="119" spans="1:12" ht="12.75">
      <c r="A119" s="30"/>
      <c r="B119" s="31"/>
      <c r="C119" s="32"/>
      <c r="D119" s="48"/>
      <c r="E119" s="33"/>
      <c r="F119" s="49">
        <f t="shared" si="12"/>
        <v>0</v>
      </c>
      <c r="G119" s="33"/>
      <c r="H119" s="34">
        <f t="shared" si="13"/>
        <v>0</v>
      </c>
      <c r="I119" s="35"/>
      <c r="J119" s="36"/>
      <c r="K119" s="70">
        <f t="shared" si="14"/>
        <v>1</v>
      </c>
      <c r="L119" s="47">
        <f t="shared" si="11"/>
        <v>0</v>
      </c>
    </row>
    <row r="120" spans="1:12" ht="12.75">
      <c r="A120" s="38"/>
      <c r="B120" s="39"/>
      <c r="C120" s="40"/>
      <c r="D120" s="41"/>
      <c r="E120" s="42"/>
      <c r="F120" s="43">
        <f t="shared" si="12"/>
        <v>0</v>
      </c>
      <c r="G120" s="42"/>
      <c r="H120" s="44">
        <f t="shared" si="13"/>
        <v>0</v>
      </c>
      <c r="I120" s="45"/>
      <c r="J120" s="46"/>
      <c r="K120" s="70">
        <f t="shared" si="14"/>
        <v>1</v>
      </c>
      <c r="L120" s="47">
        <f t="shared" si="11"/>
        <v>0</v>
      </c>
    </row>
    <row r="121" spans="1:12" ht="12.75">
      <c r="A121" s="30"/>
      <c r="B121" s="31"/>
      <c r="C121" s="32"/>
      <c r="D121" s="48"/>
      <c r="E121" s="33"/>
      <c r="F121" s="49">
        <f t="shared" si="12"/>
        <v>0</v>
      </c>
      <c r="G121" s="33"/>
      <c r="H121" s="34">
        <f t="shared" si="13"/>
        <v>0</v>
      </c>
      <c r="I121" s="35"/>
      <c r="J121" s="36"/>
      <c r="K121" s="70">
        <f t="shared" si="14"/>
        <v>1</v>
      </c>
      <c r="L121" s="47">
        <f t="shared" si="11"/>
        <v>0</v>
      </c>
    </row>
    <row r="122" spans="1:12" ht="12.75">
      <c r="A122" s="38"/>
      <c r="B122" s="39"/>
      <c r="C122" s="40"/>
      <c r="D122" s="41"/>
      <c r="E122" s="42"/>
      <c r="F122" s="43">
        <f t="shared" si="12"/>
        <v>0</v>
      </c>
      <c r="G122" s="42"/>
      <c r="H122" s="44">
        <f t="shared" si="13"/>
        <v>0</v>
      </c>
      <c r="I122" s="45"/>
      <c r="J122" s="46"/>
      <c r="K122" s="70">
        <f t="shared" si="14"/>
        <v>1</v>
      </c>
      <c r="L122" s="47">
        <f t="shared" si="11"/>
        <v>0</v>
      </c>
    </row>
    <row r="123" spans="1:12" ht="12.75">
      <c r="A123" s="30"/>
      <c r="B123" s="48"/>
      <c r="C123" s="33"/>
      <c r="D123" s="48"/>
      <c r="E123" s="33"/>
      <c r="F123" s="49">
        <f t="shared" si="12"/>
        <v>0</v>
      </c>
      <c r="G123" s="33"/>
      <c r="H123" s="34">
        <f t="shared" si="13"/>
        <v>0</v>
      </c>
      <c r="I123" s="35"/>
      <c r="J123" s="36"/>
      <c r="K123" s="70">
        <f t="shared" si="14"/>
        <v>1</v>
      </c>
      <c r="L123" s="47">
        <f t="shared" si="11"/>
        <v>0</v>
      </c>
    </row>
    <row r="124" spans="1:12" ht="12.75">
      <c r="A124" s="38"/>
      <c r="B124" s="41"/>
      <c r="C124" s="42"/>
      <c r="D124" s="41"/>
      <c r="E124" s="42"/>
      <c r="F124" s="43">
        <f t="shared" si="12"/>
        <v>0</v>
      </c>
      <c r="G124" s="42"/>
      <c r="H124" s="44">
        <f t="shared" si="13"/>
        <v>0</v>
      </c>
      <c r="I124" s="45"/>
      <c r="J124" s="46"/>
      <c r="K124" s="70">
        <f t="shared" si="14"/>
        <v>1</v>
      </c>
      <c r="L124" s="47">
        <f t="shared" si="11"/>
        <v>0</v>
      </c>
    </row>
    <row r="125" spans="1:12" ht="13.5" thickBot="1">
      <c r="A125" s="50"/>
      <c r="B125" s="51"/>
      <c r="C125" s="52"/>
      <c r="D125" s="51"/>
      <c r="E125" s="52"/>
      <c r="F125" s="53">
        <f t="shared" si="12"/>
        <v>0</v>
      </c>
      <c r="G125" s="52"/>
      <c r="H125" s="54">
        <f t="shared" si="13"/>
        <v>0</v>
      </c>
      <c r="I125" s="55"/>
      <c r="J125" s="56"/>
      <c r="K125" s="72">
        <f t="shared" si="14"/>
        <v>1</v>
      </c>
      <c r="L125" s="58">
        <f>ROUNDUP(K125*5000*H125/365*20,0)/20</f>
        <v>0</v>
      </c>
    </row>
    <row r="127" ht="12.75">
      <c r="L127" s="74">
        <f>SUM(L94:L125)</f>
        <v>0</v>
      </c>
    </row>
    <row r="128" ht="13.5" thickBot="1">
      <c r="A128" s="61" t="s">
        <v>34</v>
      </c>
    </row>
    <row r="129" spans="1:12" ht="13.5" thickBot="1">
      <c r="A129" s="60" t="s">
        <v>35</v>
      </c>
      <c r="B129" s="1"/>
      <c r="C129" s="1"/>
      <c r="D129" s="1"/>
      <c r="E129" s="1"/>
      <c r="G129" s="1"/>
      <c r="H129" s="1"/>
      <c r="I129" s="1"/>
      <c r="J129" s="1" t="s">
        <v>1</v>
      </c>
      <c r="K129" s="1"/>
      <c r="L129" s="62">
        <f>L127+L86</f>
        <v>0</v>
      </c>
    </row>
    <row r="130" ht="12.75">
      <c r="A130" s="60" t="s">
        <v>36</v>
      </c>
    </row>
  </sheetData>
  <sheetProtection password="C3DD" sheet="1" objects="1" scenarios="1"/>
  <printOptions/>
  <pageMargins left="0.3937007874015748" right="0.3937007874015748" top="0.4724409448818898" bottom="0.2362204724409449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EZV - 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 Kalbermatter</dc:creator>
  <cp:keywords/>
  <dc:description/>
  <cp:lastModifiedBy>Schibler Stephan EZV</cp:lastModifiedBy>
  <cp:lastPrinted>2021-12-07T12:52:08Z</cp:lastPrinted>
  <dcterms:created xsi:type="dcterms:W3CDTF">2008-09-30T05:16:56Z</dcterms:created>
  <dcterms:modified xsi:type="dcterms:W3CDTF">2021-12-07T14:45:03Z</dcterms:modified>
  <cp:category/>
  <cp:version/>
  <cp:contentType/>
  <cp:contentStatus/>
</cp:coreProperties>
</file>